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bookViews>
    <workbookView xWindow="0" yWindow="0" windowWidth="15480" windowHeight="7755" tabRatio="947" activeTab="5"/>
  </bookViews>
  <sheets>
    <sheet name="Instructions" sheetId="29" r:id="rId1"/>
    <sheet name="P &amp; L" sheetId="32" r:id="rId2"/>
    <sheet name="Annex-B" sheetId="20" r:id="rId3"/>
    <sheet name="Work Sheet" sheetId="33" r:id="rId4"/>
    <sheet name="Elect" sheetId="36" r:id="rId5"/>
    <sheet name="IND-AOP (BUS PLUS)" sheetId="5" r:id="rId6"/>
    <sheet name="Annex-A" sheetId="7" r:id="rId7"/>
    <sheet name="Annex-F" sheetId="17" r:id="rId8"/>
    <sheet name="Rec" sheetId="34" r:id="rId9"/>
    <sheet name="Cash" sheetId="35" r:id="rId10"/>
    <sheet name="Wealth Statement" sheetId="14" r:id="rId11"/>
    <sheet name="YEILD ACCOUNT" sheetId="37" r:id="rId12"/>
    <sheet name="IND (SAL ONLY)" sheetId="16" r:id="rId13"/>
    <sheet name="IND (SAL-PROP-CG-OS)" sheetId="3" r:id="rId14"/>
    <sheet name="AOP (PROP-CG-OS)" sheetId="4" r:id="rId15"/>
    <sheet name="Annex-C" sheetId="10" r:id="rId16"/>
    <sheet name="Annex-D" sheetId="23" r:id="rId17"/>
    <sheet name="Annex-E" sheetId="28" r:id="rId18"/>
  </sheets>
  <externalReferences>
    <externalReference r:id="rId19"/>
    <externalReference r:id="rId20"/>
    <externalReference r:id="rId21"/>
    <externalReference r:id="rId22"/>
    <externalReference r:id="rId23"/>
    <externalReference r:id="rId24"/>
    <externalReference r:id="rId25"/>
    <externalReference r:id="rId26"/>
  </externalReferences>
  <definedNames>
    <definedName name="ExemptIncome" localSheetId="2">#REF!</definedName>
    <definedName name="ExemptIncome" localSheetId="16">#REF!</definedName>
    <definedName name="ExemptIncome" localSheetId="17">#REF!</definedName>
    <definedName name="ExemptIncome" localSheetId="7">#REF!</definedName>
    <definedName name="ExemptIncome" localSheetId="14">#REF!</definedName>
    <definedName name="ExemptIncome" localSheetId="9">#REF!</definedName>
    <definedName name="ExemptIncome" localSheetId="4">#REF!</definedName>
    <definedName name="ExemptIncome" localSheetId="12">#REF!</definedName>
    <definedName name="ExemptIncome" localSheetId="13">#REF!</definedName>
    <definedName name="ExemptIncome" localSheetId="0">#REF!</definedName>
    <definedName name="ExemptIncome" localSheetId="1">#REF!</definedName>
    <definedName name="ExemptIncome" localSheetId="8">#REF!</definedName>
    <definedName name="ExemptIncome" localSheetId="10">#REF!</definedName>
    <definedName name="ExemptIncome" localSheetId="11">#REF!</definedName>
    <definedName name="ExemptIncome">#REF!</definedName>
    <definedName name="_xlnm.Print_Area" localSheetId="6">'Annex-A'!$A$1:$I$64</definedName>
    <definedName name="_xlnm.Print_Area" localSheetId="2">'Annex-B'!$A$1:$G$77</definedName>
    <definedName name="_xlnm.Print_Area" localSheetId="15">'Annex-C'!$A$1:$E$39</definedName>
    <definedName name="_xlnm.Print_Area" localSheetId="16">'Annex-D'!$A$1:$O$30</definedName>
    <definedName name="_xlnm.Print_Area" localSheetId="17">'Annex-E'!$A$1:$I$22</definedName>
    <definedName name="_xlnm.Print_Area" localSheetId="7">'Annex-F'!$A$1:$F$28</definedName>
    <definedName name="_xlnm.Print_Area" localSheetId="14">'AOP (PROP-CG-OS)'!$A$1:$J$51</definedName>
    <definedName name="_xlnm.Print_Area" localSheetId="12">'IND (SAL ONLY)'!$A$1:$J$67</definedName>
    <definedName name="_xlnm.Print_Area" localSheetId="13">'IND (SAL-PROP-CG-OS)'!$A$1:$J$65</definedName>
    <definedName name="_xlnm.Print_Area" localSheetId="5">'IND-AOP (BUS PLUS)'!$A$1:$H$105</definedName>
    <definedName name="_xlnm.Print_Area" localSheetId="1">'P &amp; L'!$A$1:$BD$49</definedName>
    <definedName name="_xlnm.Print_Area" localSheetId="10">'Wealth Statement'!$A$1:$J$172</definedName>
    <definedName name="Salary" localSheetId="2">#REF!</definedName>
    <definedName name="Salary" localSheetId="16">#REF!</definedName>
    <definedName name="Salary" localSheetId="17">'Annex-E'!#REF!</definedName>
    <definedName name="Salary" localSheetId="7">#REF!</definedName>
    <definedName name="Salary" localSheetId="14">'AOP (PROP-CG-OS)'!#REF!</definedName>
    <definedName name="Salary" localSheetId="9">'[1]IT-1'!#REF!</definedName>
    <definedName name="Salary" localSheetId="4">'[2]IT-1'!#REF!</definedName>
    <definedName name="Salary" localSheetId="12">'IND (SAL ONLY)'!#REF!</definedName>
    <definedName name="Salary" localSheetId="13">'IND (SAL-PROP-CG-OS)'!#REF!</definedName>
    <definedName name="Salary" localSheetId="0">'[3]IND-AOP (BUS PLUS)'!#REF!</definedName>
    <definedName name="Salary" localSheetId="1">'[4]INDIVIDUAL-AOP (1 of 2)'!#REF!</definedName>
    <definedName name="Salary" localSheetId="8">'[1]IT-1'!#REF!</definedName>
    <definedName name="Salary" localSheetId="10">#REF!</definedName>
    <definedName name="Salary" localSheetId="11">'[5]IT-1'!#REF!</definedName>
    <definedName name="Salary">'IND-AOP (BUS PLUS)'!#REF!</definedName>
    <definedName name="salary1" localSheetId="2">'[6]INDIVIDUAL-AOP (1 of 2)'!#REF!</definedName>
    <definedName name="salary1" localSheetId="16">'[6]INDIVIDUAL-AOP (1 of 2)'!#REF!</definedName>
    <definedName name="salary1" localSheetId="17">'[6]INDIVIDUAL-AOP (1 of 2)'!#REF!</definedName>
    <definedName name="salary1" localSheetId="7">'[6]INDIVIDUAL-AOP (1 of 2)'!#REF!</definedName>
    <definedName name="salary1" localSheetId="14">'[6]INDIVIDUAL-AOP (1 of 2)'!#REF!</definedName>
    <definedName name="salary1" localSheetId="12">'[6]INDIVIDUAL-AOP (1 of 2)'!#REF!</definedName>
    <definedName name="salary1" localSheetId="13">'[6]INDIVIDUAL-AOP (1 of 2)'!#REF!</definedName>
    <definedName name="salary1" localSheetId="0">'[6]INDIVIDUAL-AOP (1 of 2)'!#REF!</definedName>
    <definedName name="salary1">'[6]INDIVIDUAL-AOP (1 of 2)'!#REF!</definedName>
  </definedName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8" i="32"/>
  <c r="Q23"/>
  <c r="AU23"/>
  <c r="E24" i="20" s="1"/>
  <c r="AU12" i="32"/>
  <c r="E10" i="20" s="1"/>
  <c r="Q12" i="32"/>
  <c r="E13" i="20" s="1"/>
  <c r="V46" i="32"/>
  <c r="E45" i="20" s="1"/>
  <c r="V45" i="32"/>
  <c r="E44" i="20" s="1"/>
  <c r="V44" i="32"/>
  <c r="E43" i="20" s="1"/>
  <c r="V43" i="32"/>
  <c r="E42" i="20" s="1"/>
  <c r="V42" i="32"/>
  <c r="E41" i="20" s="1"/>
  <c r="V41" i="32"/>
  <c r="E40" i="20" s="1"/>
  <c r="V40" i="32"/>
  <c r="E39" i="20" s="1"/>
  <c r="V39" i="32"/>
  <c r="E38" i="20" s="1"/>
  <c r="V38" i="32"/>
  <c r="E37" i="20" s="1"/>
  <c r="V37" i="32"/>
  <c r="E36" i="20" s="1"/>
  <c r="V36" i="32"/>
  <c r="E35" i="20" s="1"/>
  <c r="V35" i="32"/>
  <c r="E34" i="20" s="1"/>
  <c r="V34" i="32"/>
  <c r="E33" i="20" s="1"/>
  <c r="V33" i="32"/>
  <c r="E32" i="20" s="1"/>
  <c r="V32" i="32"/>
  <c r="E31" i="20" s="1"/>
  <c r="V31" i="32"/>
  <c r="E30" i="20" s="1"/>
  <c r="V30" i="32"/>
  <c r="E29" i="20" s="1"/>
  <c r="V29" i="32"/>
  <c r="E28" i="20" s="1"/>
  <c r="D9" i="33"/>
  <c r="I23" i="32"/>
  <c r="Q22"/>
  <c r="E23" i="20" s="1"/>
  <c r="Q21" i="32"/>
  <c r="E22" i="20" s="1"/>
  <c r="Q20" i="32"/>
  <c r="E21" i="20" s="1"/>
  <c r="Q19" i="32"/>
  <c r="E20" i="20" s="1"/>
  <c r="Q18" i="32"/>
  <c r="E19" i="20" s="1"/>
  <c r="Q17" i="32"/>
  <c r="E18" i="20" s="1"/>
  <c r="Q16" i="32"/>
  <c r="E17" i="20" s="1"/>
  <c r="Q15" i="32"/>
  <c r="E16" i="20" s="1"/>
  <c r="Q14" i="32"/>
  <c r="E15" i="20" s="1"/>
  <c r="AU48" i="32" l="1"/>
  <c r="J90" i="14"/>
  <c r="C56" i="35"/>
  <c r="C48"/>
  <c r="C49"/>
  <c r="C50"/>
  <c r="C51"/>
  <c r="C52"/>
  <c r="C53"/>
  <c r="C54"/>
  <c r="C55"/>
  <c r="C47"/>
  <c r="C46"/>
  <c r="C30"/>
  <c r="C22"/>
  <c r="C23"/>
  <c r="C24"/>
  <c r="C25"/>
  <c r="C26"/>
  <c r="C27"/>
  <c r="C28"/>
  <c r="C29"/>
  <c r="C21"/>
  <c r="C20"/>
  <c r="B77" i="37"/>
  <c r="B5"/>
  <c r="B8" s="1"/>
  <c r="G42" i="36"/>
  <c r="F43" s="1"/>
  <c r="F42"/>
  <c r="E42"/>
  <c r="D43" s="1"/>
  <c r="D42"/>
  <c r="D44" s="1"/>
  <c r="C42"/>
  <c r="B43" s="1"/>
  <c r="B42"/>
  <c r="F19"/>
  <c r="U18"/>
  <c r="T19" s="1"/>
  <c r="T18"/>
  <c r="S18"/>
  <c r="R19" s="1"/>
  <c r="R18"/>
  <c r="Q18"/>
  <c r="P19" s="1"/>
  <c r="P18"/>
  <c r="K18"/>
  <c r="J19" s="1"/>
  <c r="J18"/>
  <c r="F18"/>
  <c r="F20" s="1"/>
  <c r="C18"/>
  <c r="B19" s="1"/>
  <c r="M17"/>
  <c r="I17"/>
  <c r="H17"/>
  <c r="B17"/>
  <c r="E17" s="1"/>
  <c r="M16"/>
  <c r="I16"/>
  <c r="H16"/>
  <c r="B16"/>
  <c r="E16" s="1"/>
  <c r="M15"/>
  <c r="I15"/>
  <c r="H15"/>
  <c r="D15"/>
  <c r="B15"/>
  <c r="E15" s="1"/>
  <c r="M14"/>
  <c r="I14"/>
  <c r="H14"/>
  <c r="B14"/>
  <c r="E14" s="1"/>
  <c r="M13"/>
  <c r="I13"/>
  <c r="H13"/>
  <c r="D13"/>
  <c r="B13"/>
  <c r="E13" s="1"/>
  <c r="M12"/>
  <c r="I12"/>
  <c r="H12"/>
  <c r="B12"/>
  <c r="E12" s="1"/>
  <c r="M11"/>
  <c r="I11"/>
  <c r="H11"/>
  <c r="D11"/>
  <c r="B11"/>
  <c r="E11" s="1"/>
  <c r="M10"/>
  <c r="I10"/>
  <c r="H10"/>
  <c r="B10"/>
  <c r="E10" s="1"/>
  <c r="M9"/>
  <c r="I9"/>
  <c r="H9"/>
  <c r="D9"/>
  <c r="B9"/>
  <c r="E9" s="1"/>
  <c r="M8"/>
  <c r="I8"/>
  <c r="H8"/>
  <c r="B8"/>
  <c r="E8" s="1"/>
  <c r="M7"/>
  <c r="I7"/>
  <c r="H7"/>
  <c r="D7"/>
  <c r="B7"/>
  <c r="E7" s="1"/>
  <c r="M6"/>
  <c r="M18" s="1"/>
  <c r="I6"/>
  <c r="H6"/>
  <c r="B6"/>
  <c r="B18" s="1"/>
  <c r="B20" s="1"/>
  <c r="B4"/>
  <c r="F4" s="1"/>
  <c r="J4" s="1"/>
  <c r="P4" s="1"/>
  <c r="B2"/>
  <c r="F2" s="1"/>
  <c r="J2" s="1"/>
  <c r="P2" s="1"/>
  <c r="J148" i="14"/>
  <c r="J30"/>
  <c r="D12" i="33"/>
  <c r="D48" s="1"/>
  <c r="D54" s="1"/>
  <c r="J155" i="14"/>
  <c r="F26" i="5"/>
  <c r="F28"/>
  <c r="D42" i="33"/>
  <c r="I64" i="7"/>
  <c r="F55" i="5"/>
  <c r="E26" i="20"/>
  <c r="A1" i="35"/>
  <c r="E56"/>
  <c r="C42"/>
  <c r="C41"/>
  <c r="C40"/>
  <c r="C39"/>
  <c r="C38"/>
  <c r="C37"/>
  <c r="C36"/>
  <c r="C35"/>
  <c r="C34"/>
  <c r="C33"/>
  <c r="C16"/>
  <c r="C15"/>
  <c r="C14"/>
  <c r="C13"/>
  <c r="C12"/>
  <c r="C11"/>
  <c r="C10"/>
  <c r="C9"/>
  <c r="C8"/>
  <c r="C7"/>
  <c r="A1" i="34"/>
  <c r="E56"/>
  <c r="E30"/>
  <c r="I4" i="7"/>
  <c r="C4"/>
  <c r="I4" i="4"/>
  <c r="C4"/>
  <c r="I4" i="3"/>
  <c r="C4"/>
  <c r="I4" i="16"/>
  <c r="C5" i="14"/>
  <c r="J3"/>
  <c r="C3"/>
  <c r="G170" s="1"/>
  <c r="F4" i="17"/>
  <c r="C4"/>
  <c r="C6" i="20"/>
  <c r="C5" i="5"/>
  <c r="C4" i="14" s="1"/>
  <c r="E45" i="33"/>
  <c r="D45"/>
  <c r="E26"/>
  <c r="E22" s="1"/>
  <c r="D26"/>
  <c r="I18" i="36" l="1"/>
  <c r="D8"/>
  <c r="D12"/>
  <c r="D16"/>
  <c r="B44"/>
  <c r="H18"/>
  <c r="D6"/>
  <c r="D18" s="1"/>
  <c r="D10"/>
  <c r="D14"/>
  <c r="D17"/>
  <c r="B21" i="37"/>
  <c r="B23" s="1"/>
  <c r="B33"/>
  <c r="B10"/>
  <c r="J20" i="36"/>
  <c r="P20"/>
  <c r="R20"/>
  <c r="T20"/>
  <c r="F44"/>
  <c r="E6"/>
  <c r="E18" s="1"/>
  <c r="C5" i="3"/>
  <c r="C5" i="4"/>
  <c r="C5" i="16"/>
  <c r="E30" i="35"/>
  <c r="C17" i="34"/>
  <c r="C17" i="35" s="1"/>
  <c r="E17" s="1"/>
  <c r="C4" i="16"/>
  <c r="D6" i="33"/>
  <c r="C3" i="5"/>
  <c r="A59" i="32"/>
  <c r="A58"/>
  <c r="A57"/>
  <c r="A56"/>
  <c r="A55"/>
  <c r="A54"/>
  <c r="A53"/>
  <c r="A52"/>
  <c r="AU27"/>
  <c r="BF12"/>
  <c r="BF4"/>
  <c r="G5" i="20"/>
  <c r="E4" i="10"/>
  <c r="B14" i="37" l="1"/>
  <c r="D14" s="1"/>
  <c r="F14" s="1"/>
  <c r="B12"/>
  <c r="D12" s="1"/>
  <c r="B15"/>
  <c r="B13"/>
  <c r="D13" s="1"/>
  <c r="F13" s="1"/>
  <c r="B27"/>
  <c r="D27" s="1"/>
  <c r="F27" s="1"/>
  <c r="B25"/>
  <c r="D25" s="1"/>
  <c r="B28"/>
  <c r="B26"/>
  <c r="D26" s="1"/>
  <c r="F26" s="1"/>
  <c r="D33"/>
  <c r="B35"/>
  <c r="C3" i="17"/>
  <c r="C55" i="5"/>
  <c r="C3" i="7"/>
  <c r="C3" i="4"/>
  <c r="C3" i="3"/>
  <c r="C2" i="14"/>
  <c r="C3" i="16"/>
  <c r="AU49" i="32"/>
  <c r="E17" i="34"/>
  <c r="D4" i="33"/>
  <c r="AU25" i="32"/>
  <c r="Q13" s="1"/>
  <c r="H29" i="23"/>
  <c r="H27"/>
  <c r="H26"/>
  <c r="H25"/>
  <c r="H24"/>
  <c r="I57" i="7"/>
  <c r="I53"/>
  <c r="I49"/>
  <c r="I45"/>
  <c r="I41"/>
  <c r="I37"/>
  <c r="E14" i="20" l="1"/>
  <c r="Q25" i="32"/>
  <c r="B39" i="37"/>
  <c r="D39" s="1"/>
  <c r="F39" s="1"/>
  <c r="B37"/>
  <c r="D37" s="1"/>
  <c r="B40"/>
  <c r="B38"/>
  <c r="D38" s="1"/>
  <c r="F38" s="1"/>
  <c r="D29"/>
  <c r="F25"/>
  <c r="F29" s="1"/>
  <c r="D16"/>
  <c r="F12"/>
  <c r="F16" s="1"/>
  <c r="H28" i="23"/>
  <c r="I7" i="7"/>
  <c r="F31" i="37" l="1"/>
  <c r="D41"/>
  <c r="F37"/>
  <c r="F41" s="1"/>
  <c r="F43" s="1"/>
  <c r="J56" i="3"/>
  <c r="J55"/>
  <c r="J54"/>
  <c r="J53"/>
  <c r="J52"/>
  <c r="J50"/>
  <c r="J49"/>
  <c r="J48"/>
  <c r="J47"/>
  <c r="J46"/>
  <c r="J45"/>
  <c r="J44"/>
  <c r="J43"/>
  <c r="J44" i="4"/>
  <c r="J43"/>
  <c r="J42"/>
  <c r="J40"/>
  <c r="J39"/>
  <c r="J38"/>
  <c r="J37"/>
  <c r="J36"/>
  <c r="J35"/>
  <c r="J34"/>
  <c r="J33"/>
  <c r="J35" i="16"/>
  <c r="J34"/>
  <c r="J17"/>
  <c r="J13"/>
  <c r="J12"/>
  <c r="J11"/>
  <c r="J10"/>
  <c r="J9"/>
  <c r="H32" i="3"/>
  <c r="J25"/>
  <c r="J24"/>
  <c r="J17" i="4"/>
  <c r="J16"/>
  <c r="J15"/>
  <c r="J13"/>
  <c r="J12"/>
  <c r="J11"/>
  <c r="J10"/>
  <c r="J9"/>
  <c r="G21" i="5"/>
  <c r="F21"/>
  <c r="H35"/>
  <c r="H34"/>
  <c r="H24"/>
  <c r="H23"/>
  <c r="H22"/>
  <c r="H20"/>
  <c r="H19"/>
  <c r="H18"/>
  <c r="H17"/>
  <c r="H16"/>
  <c r="F33"/>
  <c r="H25"/>
  <c r="H26"/>
  <c r="H14"/>
  <c r="H13"/>
  <c r="H12"/>
  <c r="H11"/>
  <c r="H10"/>
  <c r="G70" i="20"/>
  <c r="G69"/>
  <c r="G67"/>
  <c r="G66"/>
  <c r="G65"/>
  <c r="G64"/>
  <c r="G63"/>
  <c r="G62"/>
  <c r="F57"/>
  <c r="F27"/>
  <c r="G45"/>
  <c r="G44"/>
  <c r="G43"/>
  <c r="G42"/>
  <c r="G41"/>
  <c r="G40"/>
  <c r="G39"/>
  <c r="G38"/>
  <c r="G37"/>
  <c r="G36"/>
  <c r="G35"/>
  <c r="G34"/>
  <c r="G33"/>
  <c r="G32"/>
  <c r="G31"/>
  <c r="G30"/>
  <c r="G29"/>
  <c r="G28"/>
  <c r="G26"/>
  <c r="G24"/>
  <c r="G23"/>
  <c r="G22"/>
  <c r="G21"/>
  <c r="G20"/>
  <c r="G19"/>
  <c r="G18"/>
  <c r="G17"/>
  <c r="G16"/>
  <c r="G15"/>
  <c r="G14"/>
  <c r="G13"/>
  <c r="G11"/>
  <c r="G10"/>
  <c r="F12"/>
  <c r="F9"/>
  <c r="I20" i="3"/>
  <c r="J20" s="1"/>
  <c r="H20"/>
  <c r="I8"/>
  <c r="H8"/>
  <c r="I14"/>
  <c r="J29"/>
  <c r="J27"/>
  <c r="J26"/>
  <c r="J23"/>
  <c r="J22"/>
  <c r="J21"/>
  <c r="J19"/>
  <c r="J18"/>
  <c r="J17"/>
  <c r="J16"/>
  <c r="J15"/>
  <c r="J13"/>
  <c r="J12"/>
  <c r="J11"/>
  <c r="J10"/>
  <c r="J9"/>
  <c r="J33"/>
  <c r="J8" l="1"/>
  <c r="I30"/>
  <c r="G27" i="20"/>
  <c r="H9" i="5"/>
  <c r="G9" i="20"/>
  <c r="H21" i="5"/>
  <c r="J14" i="3"/>
  <c r="J30" s="1"/>
  <c r="H14"/>
  <c r="H30" s="1"/>
  <c r="J35" s="1"/>
  <c r="I34" l="1"/>
  <c r="J34" s="1"/>
  <c r="J32" s="1"/>
  <c r="I32" l="1"/>
  <c r="H30" i="5"/>
  <c r="H28"/>
  <c r="H27"/>
  <c r="H15"/>
  <c r="G15"/>
  <c r="F15"/>
  <c r="H25" i="4"/>
  <c r="I32"/>
  <c r="H32"/>
  <c r="J21"/>
  <c r="J20"/>
  <c r="J19"/>
  <c r="J18"/>
  <c r="I14"/>
  <c r="I8" s="1"/>
  <c r="I23" s="1"/>
  <c r="H14"/>
  <c r="H8"/>
  <c r="H23" s="1"/>
  <c r="J42" i="3"/>
  <c r="I42"/>
  <c r="J27" i="16"/>
  <c r="H27"/>
  <c r="H31"/>
  <c r="J31" s="1"/>
  <c r="H49"/>
  <c r="H52"/>
  <c r="H55"/>
  <c r="H58"/>
  <c r="I58"/>
  <c r="I55"/>
  <c r="I52"/>
  <c r="I49"/>
  <c r="I46"/>
  <c r="I31"/>
  <c r="I27"/>
  <c r="J8"/>
  <c r="J14" s="1"/>
  <c r="H16"/>
  <c r="I8"/>
  <c r="I14" s="1"/>
  <c r="H8"/>
  <c r="H14" s="1"/>
  <c r="J166" i="14"/>
  <c r="J137"/>
  <c r="J126"/>
  <c r="J120"/>
  <c r="J101"/>
  <c r="J95"/>
  <c r="J76"/>
  <c r="J67"/>
  <c r="J52"/>
  <c r="J46"/>
  <c r="J36"/>
  <c r="J18"/>
  <c r="J6"/>
  <c r="F22" i="17"/>
  <c r="F6" s="1"/>
  <c r="E6" i="10"/>
  <c r="E55" i="20" s="1"/>
  <c r="H49" i="5"/>
  <c r="H48"/>
  <c r="H47"/>
  <c r="H50"/>
  <c r="H102"/>
  <c r="H101"/>
  <c r="H100"/>
  <c r="H99"/>
  <c r="H98"/>
  <c r="H97"/>
  <c r="H96"/>
  <c r="H95"/>
  <c r="H94"/>
  <c r="H93"/>
  <c r="H92"/>
  <c r="H91"/>
  <c r="H90"/>
  <c r="H89"/>
  <c r="H88"/>
  <c r="H87"/>
  <c r="H86"/>
  <c r="H85"/>
  <c r="H84"/>
  <c r="H83"/>
  <c r="H82"/>
  <c r="H81"/>
  <c r="H80"/>
  <c r="H79"/>
  <c r="H78"/>
  <c r="H77"/>
  <c r="H76"/>
  <c r="H75"/>
  <c r="H74"/>
  <c r="H73"/>
  <c r="H72"/>
  <c r="H71"/>
  <c r="H70"/>
  <c r="H69"/>
  <c r="H68"/>
  <c r="H67"/>
  <c r="H66"/>
  <c r="H65"/>
  <c r="G64"/>
  <c r="E27" i="20"/>
  <c r="F25"/>
  <c r="E12"/>
  <c r="G12" s="1"/>
  <c r="E9"/>
  <c r="J14" i="4" l="1"/>
  <c r="J8" s="1"/>
  <c r="J23" s="1"/>
  <c r="I26" s="1"/>
  <c r="I26" i="16"/>
  <c r="I38" s="1"/>
  <c r="J160" i="14"/>
  <c r="C43" i="34"/>
  <c r="I18" i="16"/>
  <c r="F46" i="20"/>
  <c r="F58"/>
  <c r="E25"/>
  <c r="G25"/>
  <c r="J32" i="4"/>
  <c r="H64" i="5"/>
  <c r="F9"/>
  <c r="G9"/>
  <c r="F60" i="20"/>
  <c r="F74" l="1"/>
  <c r="F75" s="1"/>
  <c r="F76" s="1"/>
  <c r="E43" i="34"/>
  <c r="E57" s="1"/>
  <c r="L147" i="14" s="1"/>
  <c r="C43" i="35"/>
  <c r="E43" s="1"/>
  <c r="E57" s="1"/>
  <c r="L108" i="14" s="1"/>
  <c r="J18" i="16"/>
  <c r="J16" s="1"/>
  <c r="J19" s="1"/>
  <c r="I16"/>
  <c r="G46" i="20"/>
  <c r="E46"/>
  <c r="F61"/>
  <c r="F68"/>
  <c r="F10" i="28"/>
  <c r="F9"/>
  <c r="F8"/>
  <c r="F7"/>
  <c r="M108" i="14" l="1"/>
  <c r="J108"/>
  <c r="J107" s="1"/>
  <c r="J132" s="1"/>
  <c r="J147" s="1"/>
  <c r="J149" s="1"/>
  <c r="F73" i="20"/>
  <c r="G8" i="5" s="1"/>
  <c r="G31" s="1"/>
  <c r="C5" i="20"/>
  <c r="C4"/>
  <c r="M147" i="14" l="1"/>
  <c r="XET5" i="5"/>
  <c r="XET6" s="1"/>
  <c r="XET7" s="1"/>
  <c r="XET8" s="1"/>
  <c r="XET9" s="1"/>
  <c r="XET10" s="1"/>
  <c r="XET11" s="1"/>
  <c r="XET12" s="1"/>
  <c r="XET13" s="1"/>
  <c r="XET14" s="1"/>
  <c r="XEV21"/>
  <c r="XET22"/>
  <c r="XET23" s="1"/>
  <c r="XET24" s="1"/>
  <c r="XET25" s="1"/>
  <c r="XET26" s="1"/>
  <c r="XET27" s="1"/>
  <c r="K41"/>
  <c r="C60"/>
  <c r="C61"/>
  <c r="H61"/>
  <c r="H105"/>
  <c r="G47" i="20" s="1"/>
  <c r="G77" s="1"/>
  <c r="F28" i="17" s="1"/>
  <c r="J42" i="14" s="1"/>
  <c r="J172" l="1"/>
  <c r="J133"/>
  <c r="J86"/>
  <c r="J136"/>
  <c r="J89"/>
  <c r="J45"/>
  <c r="C136"/>
  <c r="C89"/>
  <c r="C45"/>
  <c r="C135"/>
  <c r="C170" s="1"/>
  <c r="C44"/>
  <c r="C88"/>
  <c r="C2" i="28"/>
  <c r="C51" i="20" l="1"/>
  <c r="C52"/>
  <c r="I22" i="28"/>
  <c r="O30" i="23"/>
  <c r="E39" i="10"/>
  <c r="I3" i="28"/>
  <c r="O4" i="23"/>
  <c r="C3" i="28"/>
  <c r="C4" i="10"/>
  <c r="C4" i="23"/>
  <c r="C3"/>
  <c r="C3" i="10"/>
  <c r="F21" i="28" l="1"/>
  <c r="I21" s="1"/>
  <c r="L15" i="23" l="1"/>
  <c r="N15" s="1"/>
  <c r="O15" l="1"/>
  <c r="G6" i="28" l="1"/>
  <c r="E6"/>
  <c r="F6" s="1"/>
  <c r="L20" i="23" l="1"/>
  <c r="L19"/>
  <c r="L18"/>
  <c r="L17"/>
  <c r="L16"/>
  <c r="L14"/>
  <c r="L13"/>
  <c r="L12"/>
  <c r="L11"/>
  <c r="L10"/>
  <c r="L9"/>
  <c r="L8"/>
  <c r="L7"/>
  <c r="G55" i="20"/>
  <c r="E71" l="1"/>
  <c r="N16" i="23"/>
  <c r="O16" s="1"/>
  <c r="N10"/>
  <c r="O10" s="1"/>
  <c r="N19"/>
  <c r="O19" s="1"/>
  <c r="N9"/>
  <c r="O9" s="1"/>
  <c r="N13"/>
  <c r="O13" s="1"/>
  <c r="N18"/>
  <c r="O18" s="1"/>
  <c r="N7"/>
  <c r="N11"/>
  <c r="O11" s="1"/>
  <c r="N20"/>
  <c r="O20" s="1"/>
  <c r="N14"/>
  <c r="O14" s="1"/>
  <c r="N8"/>
  <c r="O8" s="1"/>
  <c r="N12"/>
  <c r="O12" s="1"/>
  <c r="N17"/>
  <c r="O17" s="1"/>
  <c r="L21"/>
  <c r="E36" i="10" l="1"/>
  <c r="G71" i="20"/>
  <c r="O7" i="23"/>
  <c r="O21" s="1"/>
  <c r="N21"/>
  <c r="E72" i="20" l="1"/>
  <c r="G72" s="1"/>
  <c r="E37" i="10" l="1"/>
  <c r="E31" s="1"/>
  <c r="E56" i="20" s="1"/>
  <c r="F20" i="28"/>
  <c r="I20" s="1"/>
  <c r="F19"/>
  <c r="I19" s="1"/>
  <c r="F18"/>
  <c r="I18" s="1"/>
  <c r="F17"/>
  <c r="I17" s="1"/>
  <c r="F16"/>
  <c r="I16" s="1"/>
  <c r="F15"/>
  <c r="I15" s="1"/>
  <c r="F14"/>
  <c r="I14" s="1"/>
  <c r="F13"/>
  <c r="I13" s="1"/>
  <c r="XEU4" i="4"/>
  <c r="XEU22" i="3"/>
  <c r="L24" i="16"/>
  <c r="E57" i="20" l="1"/>
  <c r="E58" s="1"/>
  <c r="G56"/>
  <c r="G57" s="1"/>
  <c r="G58" s="1"/>
  <c r="H46" i="16"/>
  <c r="E74" i="20" l="1"/>
  <c r="E59"/>
  <c r="G74"/>
  <c r="G75" s="1"/>
  <c r="J26" i="16"/>
  <c r="H51" i="5" l="1"/>
  <c r="J45" i="4"/>
  <c r="J59" i="3"/>
  <c r="XES5" i="4"/>
  <c r="XES6" s="1"/>
  <c r="XES7" s="1"/>
  <c r="XES8" s="1"/>
  <c r="XES9" s="1"/>
  <c r="XES10" s="1"/>
  <c r="L3" l="1"/>
  <c r="XES23" i="3"/>
  <c r="XES24" s="1"/>
  <c r="XES27" s="1"/>
  <c r="XES25" s="1"/>
  <c r="XES26" s="1"/>
  <c r="XES29" s="1"/>
  <c r="XES5"/>
  <c r="XES6" s="1"/>
  <c r="XES7" s="1"/>
  <c r="XES8" s="1"/>
  <c r="XES9" s="1"/>
  <c r="XES10" s="1"/>
  <c r="XES11" s="1"/>
  <c r="XES12" s="1"/>
  <c r="XES13" s="1"/>
  <c r="XES14" s="1"/>
  <c r="L3" l="1"/>
  <c r="XES5" i="16" l="1"/>
  <c r="XES6" s="1"/>
  <c r="XES7" s="1"/>
  <c r="XES8" s="1"/>
  <c r="XES9" s="1"/>
  <c r="XES10" s="1"/>
  <c r="XES11" s="1"/>
  <c r="XES12" s="1"/>
  <c r="XES14" s="1"/>
  <c r="XES15" s="1"/>
  <c r="J39" i="3" l="1"/>
  <c r="XER1"/>
  <c r="XER19"/>
  <c r="XEU13" l="1"/>
  <c r="XEU9"/>
  <c r="XEU5"/>
  <c r="XEU14"/>
  <c r="XEU10"/>
  <c r="XEU6"/>
  <c r="XEU11"/>
  <c r="XEU7"/>
  <c r="XEU12"/>
  <c r="XEU8"/>
  <c r="XEU29"/>
  <c r="XEU24"/>
  <c r="XEU25"/>
  <c r="XEU26"/>
  <c r="XEU27"/>
  <c r="XEU23"/>
  <c r="L35"/>
  <c r="L3" i="16"/>
  <c r="XER1" l="1"/>
  <c r="XEU11" l="1"/>
  <c r="XEU7"/>
  <c r="XEU8"/>
  <c r="XEU14"/>
  <c r="XEU9"/>
  <c r="XEU5"/>
  <c r="XEU15"/>
  <c r="XEU6"/>
  <c r="XEU12"/>
  <c r="XEU10"/>
  <c r="XEU1" l="1"/>
  <c r="J23" l="1"/>
  <c r="J21"/>
  <c r="I22" s="1"/>
  <c r="XEU1" i="3"/>
  <c r="XEU19"/>
  <c r="J37" s="1"/>
  <c r="J20" i="16" l="1"/>
  <c r="I37" i="3"/>
  <c r="J36"/>
  <c r="J63" i="16" l="1"/>
  <c r="J62"/>
  <c r="J60" i="3"/>
  <c r="J61"/>
  <c r="I38"/>
  <c r="E75" i="20" l="1"/>
  <c r="G59"/>
  <c r="E60" l="1"/>
  <c r="E61" l="1"/>
  <c r="G61" s="1"/>
  <c r="G60"/>
  <c r="G68" l="1"/>
  <c r="G76" s="1"/>
  <c r="E68"/>
  <c r="E76" s="1"/>
  <c r="E73" l="1"/>
  <c r="F8" i="5" s="1"/>
  <c r="F31" s="1"/>
  <c r="F37" s="1"/>
  <c r="G73" i="20" l="1"/>
  <c r="H8" i="5" s="1"/>
  <c r="H31" s="1"/>
  <c r="G36" l="1"/>
  <c r="H36" s="1"/>
  <c r="H33" s="1"/>
  <c r="H37" s="1"/>
  <c r="H41" s="1"/>
  <c r="J151" i="14"/>
  <c r="J150" s="1"/>
  <c r="J165" s="1"/>
  <c r="L165" s="1"/>
  <c r="G33" i="5" l="1"/>
  <c r="G37" s="1"/>
  <c r="XES18"/>
  <c r="XEV23" s="1"/>
  <c r="XES1"/>
  <c r="XEV10" s="1"/>
  <c r="XEV7" l="1"/>
  <c r="XEV5"/>
  <c r="XEV14"/>
  <c r="XEV12"/>
  <c r="XEV22"/>
  <c r="XEV26"/>
  <c r="XEV13"/>
  <c r="XEV9"/>
  <c r="XEV25"/>
  <c r="XEV27"/>
  <c r="XEV11"/>
  <c r="XEV8"/>
  <c r="XEV6"/>
  <c r="XEV24"/>
  <c r="XEV1" l="1"/>
  <c r="XEV18"/>
  <c r="H39" s="1"/>
  <c r="H7" i="28" s="1"/>
  <c r="I7" s="1"/>
  <c r="G40" i="5" l="1"/>
  <c r="H8" i="28"/>
  <c r="I8" s="1"/>
  <c r="H9"/>
  <c r="I9" s="1"/>
  <c r="H10"/>
  <c r="I10" s="1"/>
  <c r="I6" l="1"/>
  <c r="H6"/>
  <c r="H43" i="5" l="1"/>
  <c r="H45" s="1"/>
  <c r="H38" s="1"/>
  <c r="H53" s="1"/>
  <c r="I25" i="4"/>
  <c r="J26"/>
  <c r="J25" s="1"/>
  <c r="J27" s="1"/>
  <c r="XER1" s="1"/>
  <c r="H21" i="28" l="1"/>
  <c r="H15"/>
  <c r="H13"/>
  <c r="H20"/>
  <c r="H16"/>
  <c r="H18"/>
  <c r="H19"/>
  <c r="H17"/>
  <c r="H14"/>
  <c r="H52" i="5"/>
  <c r="XEU8" i="4"/>
  <c r="XEU7"/>
  <c r="XEU6"/>
  <c r="XEU10"/>
  <c r="XEU9"/>
  <c r="XEU5"/>
  <c r="XEU1" l="1"/>
  <c r="J29" s="1"/>
  <c r="J28" s="1"/>
  <c r="J46" l="1"/>
  <c r="J47"/>
</calcChain>
</file>

<file path=xl/sharedStrings.xml><?xml version="1.0" encoding="utf-8"?>
<sst xmlns="http://schemas.openxmlformats.org/spreadsheetml/2006/main" count="1656" uniqueCount="776">
  <si>
    <t xml:space="preserve"> (FOR INDIVIDUAL, DERIVING INCOME UNDER ANY HEAD OTHER THAN BUSINESS)</t>
  </si>
  <si>
    <t>Tax Year</t>
  </si>
  <si>
    <t>Sr.</t>
  </si>
  <si>
    <t>Description</t>
  </si>
  <si>
    <t>Code</t>
  </si>
  <si>
    <t>Total
Amount</t>
  </si>
  <si>
    <t>Capital Gains / (Loss)</t>
  </si>
  <si>
    <t>Income / (Loss) from Other Sources</t>
  </si>
  <si>
    <t>Agriculture Income</t>
  </si>
  <si>
    <t>Receipts / Value</t>
  </si>
  <si>
    <t>Tax Chargeable</t>
  </si>
  <si>
    <t>`</t>
  </si>
  <si>
    <t>Bank / Branch</t>
  </si>
  <si>
    <t>Opening Date</t>
  </si>
  <si>
    <t>Maker</t>
  </si>
  <si>
    <t>Registration Date</t>
  </si>
  <si>
    <t>Connection Date</t>
  </si>
  <si>
    <t>Verification</t>
  </si>
  <si>
    <t>Signature:</t>
  </si>
  <si>
    <t>(FOR AOP, DERIVING INCOME UNDER ANY HEAD OTHER THAN BUSINESS)</t>
  </si>
  <si>
    <t>Income from Salary</t>
  </si>
  <si>
    <t>Rent</t>
  </si>
  <si>
    <t>Amount</t>
  </si>
  <si>
    <t>Account No.</t>
  </si>
  <si>
    <t>E&amp;TD Registration No.</t>
  </si>
  <si>
    <t>(Separate form should be filled for each business)</t>
  </si>
  <si>
    <t>Opening Stock</t>
  </si>
  <si>
    <t>Gas</t>
  </si>
  <si>
    <t>Stores / Spares</t>
  </si>
  <si>
    <t>Repair / Maintenance</t>
  </si>
  <si>
    <t>Closing Stock</t>
  </si>
  <si>
    <t>Rates / Taxes / Cess</t>
  </si>
  <si>
    <t>Salaries / Wages / Perquisites / Benefits</t>
  </si>
  <si>
    <t>Traveling / Conveyance / Vehicles Running / Maintenance</t>
  </si>
  <si>
    <t>Electricity / Water / Gas</t>
  </si>
  <si>
    <t>Communication</t>
  </si>
  <si>
    <t>Stationery / Printing / Photocopies / Office Supplies</t>
  </si>
  <si>
    <t>Advertisement / Publicity / Promotion</t>
  </si>
  <si>
    <t>Insurance</t>
  </si>
  <si>
    <t>Professional Charges</t>
  </si>
  <si>
    <t>Irrecoverable Debts written off</t>
  </si>
  <si>
    <t>Obsolete Stocks / Stores / Spares / Fixed Assets written off</t>
  </si>
  <si>
    <t>Others</t>
  </si>
  <si>
    <t>Adjustments</t>
  </si>
  <si>
    <t>WDV (BF)</t>
  </si>
  <si>
    <t>Initial Allowance</t>
  </si>
  <si>
    <t>Rate</t>
  </si>
  <si>
    <t>Depreciation</t>
  </si>
  <si>
    <t>WDV (CF)</t>
  </si>
  <si>
    <t>Building (all types)</t>
  </si>
  <si>
    <t>Below ground installations of mineral oil concerns</t>
  </si>
  <si>
    <t>Ships</t>
  </si>
  <si>
    <t>Ramp for Disabled Persons</t>
  </si>
  <si>
    <t>Total</t>
  </si>
  <si>
    <t>Useful Years</t>
  </si>
  <si>
    <t>Original Cost / Expenditure</t>
  </si>
  <si>
    <t>Amortization</t>
  </si>
  <si>
    <t>Amount
Subject to Final Taxation</t>
  </si>
  <si>
    <t>Amount
Subject to Normal Taxation</t>
  </si>
  <si>
    <t>i</t>
  </si>
  <si>
    <t>ii</t>
  </si>
  <si>
    <t>iii</t>
  </si>
  <si>
    <t>iv</t>
  </si>
  <si>
    <t>v</t>
  </si>
  <si>
    <t>vi</t>
  </si>
  <si>
    <t>vii</t>
  </si>
  <si>
    <t>viii</t>
  </si>
  <si>
    <t>Signatures:</t>
  </si>
  <si>
    <t>6</t>
  </si>
  <si>
    <t>No.</t>
  </si>
  <si>
    <t>Annuity</t>
  </si>
  <si>
    <t>Bond</t>
  </si>
  <si>
    <t>Certificate</t>
  </si>
  <si>
    <t>Debenture</t>
  </si>
  <si>
    <t>Fund</t>
  </si>
  <si>
    <t>Instrument</t>
  </si>
  <si>
    <t>Insurance Policy</t>
  </si>
  <si>
    <t>ix</t>
  </si>
  <si>
    <t>Security</t>
  </si>
  <si>
    <t>x</t>
  </si>
  <si>
    <t>xi</t>
  </si>
  <si>
    <t>Unit</t>
  </si>
  <si>
    <t>7</t>
  </si>
  <si>
    <t>Advance</t>
  </si>
  <si>
    <t>Debt</t>
  </si>
  <si>
    <t>Deposit</t>
  </si>
  <si>
    <t>Prepayment</t>
  </si>
  <si>
    <t>Receivable</t>
  </si>
  <si>
    <t>8</t>
  </si>
  <si>
    <t>9</t>
  </si>
  <si>
    <t>10</t>
  </si>
  <si>
    <t>11</t>
  </si>
  <si>
    <t>Current</t>
  </si>
  <si>
    <t>Saving</t>
  </si>
  <si>
    <t>12</t>
  </si>
  <si>
    <t>13</t>
  </si>
  <si>
    <t>14</t>
  </si>
  <si>
    <t>Creditor's Name</t>
  </si>
  <si>
    <t>Borrowing</t>
  </si>
  <si>
    <t>Credit</t>
  </si>
  <si>
    <t>Loan</t>
  </si>
  <si>
    <t>Mortgage</t>
  </si>
  <si>
    <t>Overdraft</t>
  </si>
  <si>
    <t>Payable</t>
  </si>
  <si>
    <t>Reconciliation of Net Assets</t>
  </si>
  <si>
    <t>16</t>
  </si>
  <si>
    <t>17</t>
  </si>
  <si>
    <t>18</t>
  </si>
  <si>
    <t>19</t>
  </si>
  <si>
    <t>Foreign Remittance</t>
  </si>
  <si>
    <t>20</t>
  </si>
  <si>
    <t>xii</t>
  </si>
  <si>
    <t>xiii</t>
  </si>
  <si>
    <t>21</t>
  </si>
  <si>
    <t>Disposed Assets</t>
  </si>
  <si>
    <t>Account</t>
  </si>
  <si>
    <t>Date:</t>
  </si>
  <si>
    <t>Foreign Income</t>
  </si>
  <si>
    <t>Export Proceeds u/s 154 @1%</t>
  </si>
  <si>
    <t>Foreign Indenting Commission u/s 154(2) @5%</t>
  </si>
  <si>
    <t>Brokerage / Commission u/s 233 @10%</t>
  </si>
  <si>
    <t>Share %</t>
  </si>
  <si>
    <t>Assets in Others' Name</t>
  </si>
  <si>
    <t>Receipts from Contracts u/s 153(1)(c) @6.5%</t>
  </si>
  <si>
    <t>Other Revenues</t>
  </si>
  <si>
    <t>Manufacturing / Trading / Profit &amp; Loss Account ( including Revenues subject to Final / Fixed Tax)</t>
  </si>
  <si>
    <t xml:space="preserve"> RETURN OF TOTAL INCOME / STATEMENT OF FINAL TAXATION UNDER THE INCOME TAX ORDINANCE, 2001 (IT-1A)</t>
  </si>
  <si>
    <t>Accounting Amortization</t>
  </si>
  <si>
    <t>A</t>
  </si>
  <si>
    <t>B</t>
  </si>
  <si>
    <t>C</t>
  </si>
  <si>
    <t>D</t>
  </si>
  <si>
    <t>F</t>
  </si>
  <si>
    <t>G</t>
  </si>
  <si>
    <t>H</t>
  </si>
  <si>
    <t>I</t>
  </si>
  <si>
    <t>E</t>
  </si>
  <si>
    <t>CNIC No.</t>
  </si>
  <si>
    <t>If Wealth Statement is filed for the first time, separate Reconciliation Statement must be filed for each previous year.</t>
  </si>
  <si>
    <t>1</t>
  </si>
  <si>
    <t>2</t>
  </si>
  <si>
    <t>3</t>
  </si>
  <si>
    <t>4</t>
  </si>
  <si>
    <t>5</t>
  </si>
  <si>
    <t>1/4</t>
  </si>
  <si>
    <t>4/4</t>
  </si>
  <si>
    <t>2/4</t>
  </si>
  <si>
    <t>3/4</t>
  </si>
  <si>
    <t>1/2</t>
  </si>
  <si>
    <t>2/2</t>
  </si>
  <si>
    <t>Tel / Cell No.</t>
  </si>
  <si>
    <t>Registration No.</t>
  </si>
  <si>
    <t>Flying / Submarine Allowance (not exceeding basic pay) u/c (1), Part III, Second Schedule @2.5%</t>
  </si>
  <si>
    <t>Capital Gains on Securities held for &gt;=6 &amp; &lt;12 months u/s 37A @8%</t>
  </si>
  <si>
    <t>Capital Gains on Securities held for &gt;=12 months u/s 37A @0%</t>
  </si>
  <si>
    <t>Capital Gains on Securities held for &lt; 6 months u/s 37A @10%</t>
  </si>
  <si>
    <t>NTN*</t>
  </si>
  <si>
    <t>Name*</t>
  </si>
  <si>
    <t>CNIC*</t>
  </si>
  <si>
    <t xml:space="preserve"> RETURN OF TOTAL INCOME / STATEMENT OF FINAL TAXATION UNDER THE INCOME TAX ORDINANCE, 2001 (IT-1C)</t>
  </si>
  <si>
    <t xml:space="preserve"> RETURN OF TOTAL INCOME / STATEMENT OF FINAL TAXATION UNDER THE INCOME TAX ORDINANCE, 2001 (IT-1B)</t>
  </si>
  <si>
    <t xml:space="preserve"> RETURN OF TOTAL INCOME / STATEMENT OF FINAL TAXATION UNDER THE INCOME TAX ORDINANCE, 2001 (IT-2)</t>
  </si>
  <si>
    <t>Fixed Deposit</t>
  </si>
  <si>
    <t>Term Deposit</t>
  </si>
  <si>
    <t>Notes &amp; Coins</t>
  </si>
  <si>
    <t>Instrument No.</t>
  </si>
  <si>
    <t>Profit / Loss Sharing</t>
  </si>
  <si>
    <t>Stock / Share</t>
  </si>
  <si>
    <t>Investment</t>
  </si>
  <si>
    <t>Motor Vehicle</t>
  </si>
  <si>
    <t>Precious Posession</t>
  </si>
  <si>
    <t>Household Effect</t>
  </si>
  <si>
    <t>Cash / Cash Equivalent</t>
  </si>
  <si>
    <t>22</t>
  </si>
  <si>
    <t>Personal Item</t>
  </si>
  <si>
    <t>Unspecified</t>
  </si>
  <si>
    <t>23</t>
  </si>
  <si>
    <t>Total Assets [Sum of 1 to 14]</t>
  </si>
  <si>
    <t>Animal</t>
  </si>
  <si>
    <t>Business Capital</t>
  </si>
  <si>
    <t>If an asset is acquired under a Hire Purchase Agreement, total price should be declared as asset under the appropriate head &amp; balance payable amount should be declared as liability.</t>
  </si>
  <si>
    <t>FOR INDIVIDUAL, DERIVING INCOME UNDER THE HEAD SALARY &amp; PROFIT ON DEBT SUBJECT TO FINAL TAX</t>
  </si>
  <si>
    <t>FOR INDIVIDUAL/AOP DERIVING INCOME UNDER THE HEAD BUSINESS &amp; ANY OTHER HEAD</t>
  </si>
  <si>
    <t xml:space="preserve">  CPR No.</t>
  </si>
  <si>
    <t xml:space="preserve">I, </t>
  </si>
  <si>
    <t>,    CNIC No.</t>
  </si>
  <si>
    <t>, in my capacity as Self /</t>
  </si>
  <si>
    <t>Taxable Amount:</t>
  </si>
  <si>
    <t>Total Tax:</t>
  </si>
  <si>
    <t>Max. Tax Within Slab</t>
  </si>
  <si>
    <t>Rate
(%)</t>
  </si>
  <si>
    <t>Tax Amount</t>
  </si>
  <si>
    <t>From</t>
  </si>
  <si>
    <t>To</t>
  </si>
  <si>
    <t>First installment</t>
  </si>
  <si>
    <t xml:space="preserve"> CPR No.</t>
  </si>
  <si>
    <t>Second installment</t>
  </si>
  <si>
    <t>Third installment</t>
  </si>
  <si>
    <t>Fourth installment</t>
  </si>
  <si>
    <t>I,</t>
  </si>
  <si>
    <t>, CNIC No.</t>
  </si>
  <si>
    <t>, in my capacity</t>
  </si>
  <si>
    <t>Capacity</t>
  </si>
  <si>
    <t>Provider</t>
  </si>
  <si>
    <t xml:space="preserve"> </t>
  </si>
  <si>
    <t>Salaries / Wages</t>
  </si>
  <si>
    <t>1099</t>
  </si>
  <si>
    <t>1009</t>
  </si>
  <si>
    <t>Expenditure Reimbursement</t>
  </si>
  <si>
    <t>1049</t>
  </si>
  <si>
    <t>1059</t>
  </si>
  <si>
    <t>1089</t>
  </si>
  <si>
    <t>9000</t>
  </si>
  <si>
    <t>9100</t>
  </si>
  <si>
    <t>9001</t>
  </si>
  <si>
    <t>9009</t>
  </si>
  <si>
    <t>9004</t>
  </si>
  <si>
    <t>4000</t>
  </si>
  <si>
    <t>5000</t>
  </si>
  <si>
    <t>1000</t>
  </si>
  <si>
    <t>6000</t>
  </si>
  <si>
    <t>3000</t>
  </si>
  <si>
    <t>Royalty / Fee for Technical Services to a Non-Resident u/s 152(1) / Division IV, Part I, 1st Schedule @15%</t>
  </si>
  <si>
    <t>Insurance / Reinsurance Premium to a Non-Resident u/s 152(1AA) / Division II, Part III, 1st Schedule @5%</t>
  </si>
  <si>
    <t>Payments for Services u/s 153(1)(b)</t>
  </si>
  <si>
    <t>Export Proceeds u/s 154</t>
  </si>
  <si>
    <t>Rent of Property u/s 155</t>
  </si>
  <si>
    <t>Withdrawal from Pension Fund u/s 156B</t>
  </si>
  <si>
    <t>Certain Banking Transactions u/s 231AA</t>
  </si>
  <si>
    <t>Margin Financing, Margin Trading or Securities Lending u/s 233AA</t>
  </si>
  <si>
    <t>Sale / Transfer of Immovable Property u/s 236C</t>
  </si>
  <si>
    <t>Certification of Foreign-Produced TV Plays / Serials u/s 236E</t>
  </si>
  <si>
    <t>Cash Withdrawal from Bank u/s 231A</t>
  </si>
  <si>
    <t>Motor Vehicle Registration Fee u/s 231B</t>
  </si>
  <si>
    <t>Electricity Bill u/s 235</t>
  </si>
  <si>
    <t>9400</t>
  </si>
  <si>
    <t>Motor Vehicle Token Tax u/s 234</t>
  </si>
  <si>
    <t>Tax Collected / Deducted / Paid</t>
  </si>
  <si>
    <t>Tax Collected/ Deducted/Paid</t>
  </si>
  <si>
    <t>Allowances (including Flying / Submarine Allowance)</t>
  </si>
  <si>
    <t>Pay, Wages or other Remuneration (including Arrears of Salary)</t>
  </si>
  <si>
    <t>Transport Monetization for Civil Servants (after deduction of driver's salary) u/c (27), Part II, @5%</t>
  </si>
  <si>
    <t>9200</t>
  </si>
  <si>
    <t>General</t>
  </si>
  <si>
    <r>
      <t>Value of Perquisites</t>
    </r>
    <r>
      <rPr>
        <sz val="9"/>
        <rFont val="Arial"/>
        <family val="2"/>
      </rPr>
      <t xml:space="preserve"> (including Transport Monetization for Civil Servants)</t>
    </r>
  </si>
  <si>
    <t>Profits in Lieu of or in addition to Pay, Wages or other Remuneration (including Employment Termination Benefits)</t>
  </si>
  <si>
    <t>Deductible Allowances [25+26]</t>
  </si>
  <si>
    <t>Normal Tax*</t>
  </si>
  <si>
    <t>Adjustable Tax Collected / Deducted / Paid</t>
  </si>
  <si>
    <t>Purchase by Retailers u/s 236H</t>
  </si>
  <si>
    <t>Domestic Air Ticket Charges u/s 236B</t>
  </si>
  <si>
    <t>Functions / Gatherings Charges u/s 236D</t>
  </si>
  <si>
    <t>Profit on Debt to a Non-Resident u/s 152(2)</t>
  </si>
  <si>
    <t>Payment for Contracts / Services to a Non-Resident u/s 152(1A) / Division II, Part III, 1st Schedule @6%</t>
  </si>
  <si>
    <t>Payment for Contracts / Services to a Non-Resident covered under ADDT u/s 152(1A) / Division II, Part III, 1st Schedule</t>
  </si>
  <si>
    <t>Educational Institution Fee u/s 236I</t>
  </si>
  <si>
    <t>Payment for Goods u/s 153(1)(a) @1.5%</t>
  </si>
  <si>
    <t>Payment for Goods u/s 153(1)(a) @4%</t>
  </si>
  <si>
    <t>Payment for Goods u/s 153(1)(a) @1%</t>
  </si>
  <si>
    <t>Fee for Export related Services u/s 153(2) @0.5%</t>
  </si>
  <si>
    <t>Normal Tax</t>
  </si>
  <si>
    <t>9451</t>
  </si>
  <si>
    <t>9461</t>
  </si>
  <si>
    <t>Commission / Discount on petroleum products u/s 156A @10%</t>
  </si>
  <si>
    <t>Foreign Indenting Commission u/s 154(2)</t>
  </si>
  <si>
    <t>Sr.No.</t>
  </si>
  <si>
    <t>Consumer No.</t>
  </si>
  <si>
    <t>Payment for Goods, Services, Contracts, Rent, etc. to a Non-Resident u/s 152(2)</t>
  </si>
  <si>
    <t>Shares traded through a member of a stock exchange u/s 233A (1)(a) / (b)</t>
  </si>
  <si>
    <t>Payment for Goods to a PE of a Non-Resident u/s 152(2A)(a) / Division II, Part III, 1st Schedule</t>
  </si>
  <si>
    <t>Payment for Transport Services to a PE of a Non-Resident u/s 152(2A)(b) / Division II, Part III, 1st Schedule</t>
  </si>
  <si>
    <t>Payment for Other Services to a PE of a Non-Resident u/s 152(2A)(b) / Division II, Part III, 1st Schedule</t>
  </si>
  <si>
    <t>Payment for Contracts to a PE of a Non-Resident u/s 152(2A)(c) / Division II, Part III, 1st Schedule</t>
  </si>
  <si>
    <t>3019</t>
  </si>
  <si>
    <t>3009</t>
  </si>
  <si>
    <r>
      <t>Net Revenue</t>
    </r>
    <r>
      <rPr>
        <b/>
        <sz val="9"/>
        <rFont val="Arial"/>
        <family val="2"/>
      </rPr>
      <t xml:space="preserve"> [2-3]</t>
    </r>
  </si>
  <si>
    <t>3029</t>
  </si>
  <si>
    <t>Fuel</t>
  </si>
  <si>
    <t>Power</t>
  </si>
  <si>
    <t>Cost of Sales / Services [(sum of 5 to 15)-16]</t>
  </si>
  <si>
    <t>Other Direct Expenses</t>
  </si>
  <si>
    <t>3100</t>
  </si>
  <si>
    <t>3199</t>
  </si>
  <si>
    <t>3200</t>
  </si>
  <si>
    <t>Accounting Profit / (Loss) [17+18-19]</t>
  </si>
  <si>
    <t>Brokerage / Commission</t>
  </si>
  <si>
    <t>Other Indirect Expenses</t>
  </si>
  <si>
    <t>3197</t>
  </si>
  <si>
    <t>3198</t>
  </si>
  <si>
    <t>3239</t>
  </si>
  <si>
    <t>3259</t>
  </si>
  <si>
    <t>Tax Refundable [12-24 if &lt;0]</t>
  </si>
  <si>
    <t>Tax Payable [12-24 if &gt;0]</t>
  </si>
  <si>
    <r>
      <t xml:space="preserve">Refund Adjustment of other year(s) against Demand of this year </t>
    </r>
    <r>
      <rPr>
        <b/>
        <sz val="10"/>
        <rFont val="Arial"/>
        <family val="2"/>
      </rPr>
      <t>[=39]</t>
    </r>
  </si>
  <si>
    <t>Inadmissible</t>
  </si>
  <si>
    <t>Admissible</t>
  </si>
  <si>
    <t>Gross Profit / (Loss) [1-4]</t>
  </si>
  <si>
    <t>Salary of federal government mployees u/s 149</t>
  </si>
  <si>
    <t>Royalty / Fee for Technical Services to a Non-Resident covered under ADDT u/s 152(2)</t>
  </si>
  <si>
    <t>920000</t>
  </si>
  <si>
    <t>Final / Fixed / Average / Relevant / Reduced Rate Regime [Sum of 18 to 23]</t>
  </si>
  <si>
    <t>Brokerage / Commission u/s 233 / u/c (26), Part II, 2nd Schedule @5%</t>
  </si>
  <si>
    <t>642161</t>
  </si>
  <si>
    <t>642162</t>
  </si>
  <si>
    <t>642163</t>
  </si>
  <si>
    <t>642164</t>
  </si>
  <si>
    <t>642165</t>
  </si>
  <si>
    <t>642166</t>
  </si>
  <si>
    <t>Salary of Employees u/s 149*</t>
  </si>
  <si>
    <t>640555</t>
  </si>
  <si>
    <t>6100</t>
  </si>
  <si>
    <t>Prizes on Prize Bonds / Winnings of Crossword Puzzles u/s 156 @10%</t>
  </si>
  <si>
    <t>Winnings from Raffle, Lottery, Quiz or Sale Promotion u/s 156 @15%</t>
  </si>
  <si>
    <t>Tax Reduction for Senior Taxpayer</t>
  </si>
  <si>
    <t>9302</t>
  </si>
  <si>
    <t>9303</t>
  </si>
  <si>
    <t>CNG Station Gas Bill u/s 234A @4%</t>
  </si>
  <si>
    <t>Capital Gains on Immovable Property held for &lt;=1 year u/s 37(1A) @10%</t>
  </si>
  <si>
    <t>Capital Gains on Immovable Property held for &gt;1 &amp; &lt;=2 year u/s 37(1A) @5%</t>
  </si>
  <si>
    <t>Capital Gains on Immovable Property held for &gt;2 years u/s 37(1A) @0%</t>
  </si>
  <si>
    <t>Purchase of Locally Produced Edible Oil u/c (13C), Part II, 2nd Schedule @2%</t>
  </si>
  <si>
    <t>Deductible Allowances [18]</t>
  </si>
  <si>
    <t>Final / Fixed / Average / Relevant / Reduced Rate Regime [Sum of 24 to 35]</t>
  </si>
  <si>
    <t>Tax Chargeable on Electricity Bill u/s 235</t>
  </si>
  <si>
    <t>Fee for Carriage Services by Oil Tanker Contractor u/c (43D), Part IV, 2nd Schedule @2.5%</t>
  </si>
  <si>
    <t>Income of Hajj Group Operators u/c (72A), Part IV, 2nd Schedule @5000</t>
  </si>
  <si>
    <t>WWF paid</t>
  </si>
  <si>
    <t>3269</t>
  </si>
  <si>
    <t>3270</t>
  </si>
  <si>
    <t>Technical / Professional Books</t>
  </si>
  <si>
    <t>Aircrafts / Aero Engines</t>
  </si>
  <si>
    <t>Motor Vehicle (not plying for hire)</t>
  </si>
  <si>
    <t>Motor Vehicle (plying for hire)</t>
  </si>
  <si>
    <t>Machinery / Equipment eligible for 1st year Allowance</t>
  </si>
  <si>
    <t>Furniture (including fittings)</t>
  </si>
  <si>
    <t>Area / Locality / Road</t>
  </si>
  <si>
    <t>Institution Name / Individual CNIC</t>
  </si>
  <si>
    <t>Equipment</t>
  </si>
  <si>
    <t>Agricultural Property</t>
  </si>
  <si>
    <t>Any Other Asset</t>
  </si>
  <si>
    <t>Net Assets as on 30-06-2013</t>
  </si>
  <si>
    <t>WEALTH STATEMENT UNDER SECTION 116 OF THE INCOME TAX ORDINANCE, 2001</t>
  </si>
  <si>
    <t>Antique / Artifact</t>
  </si>
  <si>
    <t>Livestock</t>
  </si>
  <si>
    <t>Pet</t>
  </si>
  <si>
    <t>Income declared as per return for the year subject to normal tax</t>
  </si>
  <si>
    <t>Income declared as per return for the year exempt from tax</t>
  </si>
  <si>
    <t>Income attributable to receipts, etc. subject to final / fixed tax</t>
  </si>
  <si>
    <t>Adjustments in Income declared as per return for the year subject to normal tax e.g value of perquisites, 1/10 of goodwill from tenant, 1/10 of goodwill on vacating possession of property, repairs allowance, admissible / inadmissible deductions, brought forward losses, unabsorbed depreciation / amortization</t>
  </si>
  <si>
    <t>Gift</t>
  </si>
  <si>
    <t>15</t>
  </si>
  <si>
    <t>Net Assets as on 30-06-2014 [15-16]</t>
  </si>
  <si>
    <t>Increase / Decrease in Assets [17-18]</t>
  </si>
  <si>
    <t>Rates / Taxes / Charge / Cess</t>
  </si>
  <si>
    <t>Vehicle Running / Maintenence</t>
  </si>
  <si>
    <t>Creditor's NTN / CNIC</t>
  </si>
  <si>
    <t>Medical</t>
  </si>
  <si>
    <t>Insurance / Security</t>
  </si>
  <si>
    <t>Travelling</t>
  </si>
  <si>
    <t>Electricity</t>
  </si>
  <si>
    <t>Water</t>
  </si>
  <si>
    <t>Telephone</t>
  </si>
  <si>
    <t>as Self / Representative (as defined in section 172 of the Income Tax Ordinance, 2001) of Taxpayer named above, do  hereby  solemnly  declare  that  to  the best of my knowledge &amp; belief the information given in this statement of the assets &amp; liabilities of myself, my spouse(s), minor children &amp; other dependents as on 30.06.2014 &amp; of my personal expenditure for the year ended 30.06.2014 are correct &amp; complete in accordance with the provisions of the Income Tax Ordinance, 2001, Income Tax Rules, 2002.</t>
  </si>
  <si>
    <t>Educational</t>
  </si>
  <si>
    <t>Club</t>
  </si>
  <si>
    <t>Donation, Zakat, Annuity, Profit on Debt, Life Insurance, etc.</t>
  </si>
  <si>
    <t>Receipts / Value / Number</t>
  </si>
  <si>
    <t>Add Backs u/s 21(a) Cess / Rate / Tax levied on Profits / Gains</t>
  </si>
  <si>
    <t>Add Backs u/s 21(c) Payments liable to deduction of tax at source but tax not deducted / paid</t>
  </si>
  <si>
    <t>Add Backs u/s 21(d) Entertainment Expenditure above prescribed limit</t>
  </si>
  <si>
    <t>Add Backs u/s 21(e) Contributons to Unrecognized / Unapproved Funds</t>
  </si>
  <si>
    <t>Add Backs u/s 21(f) Contributons to Funds not under effective arrangement for deduction of tax at source</t>
  </si>
  <si>
    <t>Add Backs u/s 21(g) Fine / penalty for violation of any law / rule / regulation</t>
  </si>
  <si>
    <t>Add Backs u/s 21(h) Personal Expenditure</t>
  </si>
  <si>
    <t>Add Backs u/s 21(j) Profit on Debt / Brokerage / Commission / Salary / Remuneration paid by an AOP to its Member</t>
  </si>
  <si>
    <t>Add Backs u/s 21(n) Capital Expenditure</t>
  </si>
  <si>
    <t>Add Backs Accounting Amortization</t>
  </si>
  <si>
    <t>Add Backs Accounting Depreciation / Initial Allowance</t>
  </si>
  <si>
    <t>Add Backs u/s 21(i) Provision for Reserves / Funds / Amount carried to Reserves / Funds or Capitalised in any way</t>
  </si>
  <si>
    <t>Add Backs u/s 29(2) Provision for Doubtful Debts</t>
  </si>
  <si>
    <t>Add Backs Provision for Obsolete Stocks / Stores / Spares / Fixed Assets</t>
  </si>
  <si>
    <t>Add Backs u/s 21(m) Salary exceeding prescribed amount not paid through prescribed mode</t>
  </si>
  <si>
    <t>Add Backs u/s 28(1)(b) Lease Rental not admissible</t>
  </si>
  <si>
    <t>Add Backs Pre-Commencement Expenditure / Deferred Cost</t>
  </si>
  <si>
    <t>Add Backs u/s 67(1) Expenditure attributable to Non-Business Income</t>
  </si>
  <si>
    <t>Add Backs u/s 21(l) Expenditure under a single account head exceeding prescribed amount not paid through prescribed mode</t>
  </si>
  <si>
    <t>3260</t>
  </si>
  <si>
    <t>Chargeable Income / (Loss) from Business [17+18-41]</t>
  </si>
  <si>
    <t>Representative (as defined in section 172 of the Income Tax Ordinance, 2001) of the Taxpayer named above, do solemnly declare that to the best of my knowledge &amp; belief the information given in this Return / Statement u/s 115(4) is correct &amp; complete in accordance with the provisions of the Income Tax Ordinance, 2001 &amp; Income Tax Rules, 2002.</t>
  </si>
  <si>
    <t>Purchase by Distributors / Dealers / WholeSalers u/s 236G</t>
  </si>
  <si>
    <t>Add Backs Tax Gain on Sale of Intangibles</t>
  </si>
  <si>
    <t>Add Backs Tax Gain on Sale of Assets</t>
  </si>
  <si>
    <t>Add Backs Accounting (Loss) on Sale of Intangibles</t>
  </si>
  <si>
    <t>Add Backs Accounting (Loss) on Sale of Assets</t>
  </si>
  <si>
    <t>Accounting Gain on Sale of Intangibles</t>
  </si>
  <si>
    <t>Accounting Gain on Sale of Assets</t>
  </si>
  <si>
    <t>Tax (Loss) on Sale of Intangibles</t>
  </si>
  <si>
    <t>Tax (Loss) on Sale of Assets</t>
  </si>
  <si>
    <t>If rows provided in any segment are inadequate, additional rows may be inserted.</t>
  </si>
  <si>
    <t>Pay, Wages or Other Remuneration (including Arrears of Salary)</t>
  </si>
  <si>
    <t>Profits in Lieu of or in Addition to Pay, Wages or Other Remuneration (including Employment Termination Benefits)</t>
  </si>
  <si>
    <t>Forfeited Deposit under a Contract for Sale of Property</t>
  </si>
  <si>
    <t>Recovery of Unpaid Irrecoverable Rent allowed as deduction</t>
  </si>
  <si>
    <t>1/10th of amount not adjustable against Rent</t>
  </si>
  <si>
    <t>Unpaid Liabilities exceeding three years</t>
  </si>
  <si>
    <t>Insurance Premium</t>
  </si>
  <si>
    <t>Other Deductions against Rent</t>
  </si>
  <si>
    <t>Tax Reduction for Full Time Teacher / Researcher</t>
  </si>
  <si>
    <t>Local Rate / Tax / Charge / Cess</t>
  </si>
  <si>
    <t>Computer Hardware / Allied Items / Equipment used in manufacture of IT products</t>
  </si>
  <si>
    <t>Offshore Installations of mineral oil concerns</t>
  </si>
  <si>
    <t>Agriculture Income Tax Paid</t>
  </si>
  <si>
    <t>Final / Fixed / Average / Relevant / Reduced Rate Regime [Sum of 34 to 49]</t>
  </si>
  <si>
    <t>Tax Payable [28-50 if &gt;0]</t>
  </si>
  <si>
    <t>Tax Refundable [28-50 if &lt;0]</t>
  </si>
  <si>
    <t>Tax Paid on Declared Income u/s 137(1)</t>
  </si>
  <si>
    <t>Phone Bill / Pre-Paid Card / Units u/s 236</t>
  </si>
  <si>
    <t>Profit on Debt u/s 151 / Division I, Part III, 1st Schedule @10%</t>
  </si>
  <si>
    <t>Profit on Debt u/s 152(2) / u/c (5A), Part II, 2nd Schedule @10%</t>
  </si>
  <si>
    <t>Fee for Advertisement Services to a Non-Resident u/s 152(1AAA) / Division II, Part III, 1st Schedule @10%</t>
  </si>
  <si>
    <t>Salary Arrears u/s 12(7) Chargeable to Tax at Relevant Rate</t>
  </si>
  <si>
    <t>Employment Termination Benefits u/s 12(6) Chargeable to Tax at Average Rate</t>
  </si>
  <si>
    <t>Dividend from a Privatized Power Generation Company u/s 150 / u/c (17), Part II, 2nd Schedule @7.5%</t>
  </si>
  <si>
    <t>Purchase by Auction u/s 236A</t>
  </si>
  <si>
    <t>Employment</t>
  </si>
  <si>
    <t>Computations</t>
  </si>
  <si>
    <t>Property</t>
  </si>
  <si>
    <t>Personal Expenses</t>
  </si>
  <si>
    <t>Revenue</t>
  </si>
  <si>
    <r>
      <t xml:space="preserve">Gross Revenue </t>
    </r>
    <r>
      <rPr>
        <sz val="9"/>
        <rFont val="Arial"/>
        <family val="2"/>
      </rPr>
      <t>(including Fee for Services &amp; excluding Sales Tax, Federal Excise)</t>
    </r>
  </si>
  <si>
    <t>Selling Expenses (Freight Outward, Brokerage, Commission, Discount, etc.)</t>
  </si>
  <si>
    <t>Cost of Sales / Services</t>
  </si>
  <si>
    <t>Indirect Expenses</t>
  </si>
  <si>
    <t>Net Purchases (excluding Sales Tax, Federal Excise)</t>
  </si>
  <si>
    <t>Profit on Debt (Financial Charges / Markup / Interest)</t>
  </si>
  <si>
    <t>Payment for Goods u/s 153(1)(a)</t>
  </si>
  <si>
    <t>Deductible Allowances [9+10]</t>
  </si>
  <si>
    <t>Tax Credits / Averaging</t>
  </si>
  <si>
    <t>Issuance / Renewal of License to Dealers / Commission Agents / Arhatis u/s 236J</t>
  </si>
  <si>
    <t>Issuance / Renewal of License to Cable Opeartors / Electronic Media u/s 236F</t>
  </si>
  <si>
    <t>Salary of Employees u/s 149</t>
  </si>
  <si>
    <t>Plant / Machinery (not otherwise specified)</t>
  </si>
  <si>
    <t>Assets in Others' Name [Sum of 14 i to 14 iv]</t>
  </si>
  <si>
    <t>Intangible</t>
  </si>
  <si>
    <t>Share in Taxed Income from AOP</t>
  </si>
  <si>
    <t>3141</t>
  </si>
  <si>
    <t>Fee for Services outside Pakistan u/c (3), Part II, 2nd Schedule @1%</t>
  </si>
  <si>
    <t>Receipts for Contracts outside Pakistan u/c (3A), Part II, 2nd Schedule @1%</t>
  </si>
  <si>
    <t>Agricultural Property [Sum of 1 i to 1 x]</t>
  </si>
  <si>
    <t>Equipment, etc. (Non-Business) [Sum of 4 i to 4 iv]</t>
  </si>
  <si>
    <t>Animal (Non-Business) [Sum of 5 i to 5 iv]</t>
  </si>
  <si>
    <t>Investment (Non-Business) [Sum of 6 i to 6 xiii]</t>
  </si>
  <si>
    <t>Debt (Non-Business) [Sum of 7 i to 7 vii]</t>
  </si>
  <si>
    <t>Motor Vehicle (Non-Business) [Sum of 8 i to 8 viii]</t>
  </si>
  <si>
    <t>Household Effect [Sum of 10 i to 10 iv]</t>
  </si>
  <si>
    <t>Personal Item [Sum of 11 i to 11 iv] *</t>
  </si>
  <si>
    <t>Cash in Hand / Cash at Bank (Non-business) [Sum of 12 i to 12 x]</t>
  </si>
  <si>
    <t>Any Other Asset (Not specified above) [Sum of 13 i to 13 iv]</t>
  </si>
  <si>
    <t>Loan [Sum of 16 i to 16 viii]</t>
  </si>
  <si>
    <t>Inheritance</t>
  </si>
  <si>
    <t>Import u/s 148 @1%</t>
  </si>
  <si>
    <t>Import u/s 148 @2%</t>
  </si>
  <si>
    <t>Import u/s 148 @3%</t>
  </si>
  <si>
    <t>Import u/s 148 @5.5%</t>
  </si>
  <si>
    <t>Dividend u/s 150 / Division III, Part I, 1st Schedule @10%</t>
  </si>
  <si>
    <t>Rent Received or Receivable</t>
  </si>
  <si>
    <t>Addition (New)</t>
  </si>
  <si>
    <t>Addition (Used Previously in Pakistan)</t>
  </si>
  <si>
    <t>Extent of Use</t>
  </si>
  <si>
    <t>Deletion</t>
  </si>
  <si>
    <t>Expenditure providing Long Term Advantage / Benefit</t>
  </si>
  <si>
    <t>100%</t>
  </si>
  <si>
    <t>Admissible Deductions</t>
  </si>
  <si>
    <t>Other Admissible Deductions</t>
  </si>
  <si>
    <t>Inadmissible / Admissible Deductions</t>
  </si>
  <si>
    <t>Inadmissible Deductions</t>
  </si>
  <si>
    <t>Other Inadmissible Deductions</t>
  </si>
  <si>
    <t>Pre-Commencement Expenditure @20%</t>
  </si>
  <si>
    <t>Management, Administrative, Selling &amp; Financial Expenses [Sum of 20 to 37]</t>
  </si>
  <si>
    <t>Depreciation, Initial Allowance, Amortization</t>
  </si>
  <si>
    <t>as Self / Member of Association of Persons / Representative (as defined in section 172 of the Income Tax Ordinance, 2001) of the Taxpayer named above, do solemnly declare that to the best of my knowledge &amp; belief the information given in this Return / Statement u/s 115(4) are correct &amp; complete in accordance with the provisions of the Income Tax Ordinance, 2001 &amp; Income Tax Rules, 2002.</t>
  </si>
  <si>
    <t>Value at Cost</t>
  </si>
  <si>
    <t>Business Address*</t>
  </si>
  <si>
    <t>Residence Address*</t>
  </si>
  <si>
    <t>Residential, Commercial, Industrial Property (Non-Business) [Sum of 2 i to 2 x]</t>
  </si>
  <si>
    <t>Annex-F</t>
  </si>
  <si>
    <t>Deductible Allowances</t>
  </si>
  <si>
    <t>Tax Collected / Deducted / Paid [Sum of 25 to 37 + 17B]</t>
  </si>
  <si>
    <t>Residential, Commercial, Industrial Property</t>
  </si>
  <si>
    <t>Tax Chargeable [13-14-15-16+17C]</t>
  </si>
  <si>
    <t>Address*</t>
  </si>
  <si>
    <t>Business Name*</t>
  </si>
  <si>
    <t>Functions / Gatherings (Children Marriage, etc.)</t>
  </si>
  <si>
    <t>Other Personal / Household Expenses</t>
  </si>
  <si>
    <t>Mauza / Village / Chak No.</t>
  </si>
  <si>
    <t>Tehsil</t>
  </si>
  <si>
    <t>District</t>
  </si>
  <si>
    <t>Jewelry / Ornament / Metal / Stone</t>
  </si>
  <si>
    <t>Precious Possession [Sum of 9 i to 9 iii]</t>
  </si>
  <si>
    <t>Others (Specify)</t>
  </si>
  <si>
    <t>Area
(Acre)</t>
  </si>
  <si>
    <t>City</t>
  </si>
  <si>
    <t>Tax Chargeable [Col.C 29-30-31-32+33]</t>
  </si>
  <si>
    <t>Tax Chargeable [Col.C 21-22+23]</t>
  </si>
  <si>
    <t>Enter name, share percentage &amp; capital amount in each AOP</t>
  </si>
  <si>
    <t>Enter consolidated capital amount of all Sole Proprietorships</t>
  </si>
  <si>
    <t>Unit No. / Complex / Street / Block / Sector</t>
  </si>
  <si>
    <t>Area
(Marla / sq. yd.)</t>
  </si>
  <si>
    <t>Annex-E</t>
  </si>
  <si>
    <t>Payments for Services u/s 153(1)(b) @7%</t>
  </si>
  <si>
    <t>Attributable Taxable Income</t>
  </si>
  <si>
    <t>Minimum Tax Chargeable</t>
  </si>
  <si>
    <t>Final Tax Chargeable</t>
  </si>
  <si>
    <t>Import of  Edible Oil u/s 148 @5%</t>
  </si>
  <si>
    <t>Import of Packing Material u/s 148 @5%</t>
  </si>
  <si>
    <t>Payments for Services u/s 153(1)(b) @2%</t>
  </si>
  <si>
    <t>Tax on Attributable Taxable Income</t>
  </si>
  <si>
    <t>Option out of FTR</t>
  </si>
  <si>
    <t>Total Income*</t>
  </si>
  <si>
    <t>Inadmissible Deductions [Sum of 2 to 25] (Transfer to Sr. 39 Annex-B)</t>
  </si>
  <si>
    <t>Admissible Deductions [Sum of 27 to 33] (Transfer to Sr. 40 Annex-B)</t>
  </si>
  <si>
    <t>Tax can be paid in any authorized branch of NBP &amp; SBP at any time before filing of return. List of authorized braches of NBP &amp; SBP can be downloaded from http://www.fbr.gov.pk.</t>
  </si>
  <si>
    <t>Tax Amortization including Unabsorbed Amortization [Sr.53+Sr.55 Annex-B]</t>
  </si>
  <si>
    <t>Tax Depreciation including Unabsorbed Depreciation [Sr.54+Sr.56 Annex-B]</t>
  </si>
  <si>
    <t>Inadmissible Deductions [Transfer from Sr.1 Annex-C]</t>
  </si>
  <si>
    <t>Admissible Deductions [Transfer from Sr.26 Annex-C]</t>
  </si>
  <si>
    <t>Income from Business before adjustment of Admissible Depreciation / Initial Allowance / Amortization [(42 + Sr.31 Annex-C + Sr.32 Annex-C) if &gt;0]</t>
  </si>
  <si>
    <t>(Loss) from Business before adjustment of Admissible Amortization / Depreciation / Initial Allowance [(42 -Sr.31 Annex-C - Sr.32 Annex-C) if &lt;0]</t>
  </si>
  <si>
    <t>Annex-D</t>
  </si>
  <si>
    <t>Annex-B</t>
  </si>
  <si>
    <t>Annex-A</t>
  </si>
  <si>
    <t>Annex-C</t>
  </si>
  <si>
    <t>Deductible Allowances [26+27+28]</t>
  </si>
  <si>
    <t>Adjustment of Minimum Tax Paid in earlier year(s) [Not exceeding (31-32-33-34+35)]</t>
  </si>
  <si>
    <t>Balance [31-32-33-34+35-36]</t>
  </si>
  <si>
    <t>Minimum Tax Chargeable [Col.E Sum of 2 to 5 Transfer to Sr.35 of Return]</t>
  </si>
  <si>
    <t>Tax Chargeable on Turnover u/s 113 @0.2%</t>
  </si>
  <si>
    <t>Tax Chargeable on Turnover u/s 113 @0.5%</t>
  </si>
  <si>
    <t>Tax Chargeable on Turnover u/s 113 @1%</t>
  </si>
  <si>
    <t>Tax Refundable [30-43 if &lt;0]</t>
  </si>
  <si>
    <t>Tax Payable [30-43 if &gt;0]</t>
  </si>
  <si>
    <r>
      <t xml:space="preserve">Refund Adjustment of other year(s) against Demand of this year </t>
    </r>
    <r>
      <rPr>
        <b/>
        <sz val="9"/>
        <rFont val="Arial"/>
        <family val="2"/>
      </rPr>
      <t>[= 45]</t>
    </r>
  </si>
  <si>
    <t>Tax Collected / Deducted / Paid [From Sr.1 Col.B Annex-A+Sr.47 Col. B]</t>
  </si>
  <si>
    <t>Final / Seperate Rate Regime [Sum of 48 to 87]</t>
  </si>
  <si>
    <t>The following errors / omissions shall render a Return invalid &amp; make the taxpayer a non-filer &amp; liable to penalty under section 182(1):</t>
  </si>
  <si>
    <t>Return on which NTN or CNIC is missing or incorrect or invalid;</t>
  </si>
  <si>
    <t>Return on which mandatory fields marked by * are empty;</t>
  </si>
  <si>
    <t>Return which is not signed by the Taxpayer or Representative (as defined in section 172 of the Income Tax Ordinance, 2001) of the Taxpayer;</t>
  </si>
  <si>
    <t>Return which is not filed in the prescribed Form;</t>
  </si>
  <si>
    <t>Return which is not filed in the prescribed mode.</t>
  </si>
  <si>
    <t>Taxpayers may file Return of Total Income / Statement of Final Taxation &amp; Wealth Statement through the following modes:</t>
  </si>
  <si>
    <t>Electronically at FBR Portal (https://e.fbr.gov.pk ) which is mandatory for all AOPs, Sales Tax Registered Persons, Refund Claimants &amp; Salaried Persons having annual income of Rs. 500,000 or more. However, all others are also encouraged to file the returns electronically;</t>
  </si>
  <si>
    <t>Manually on paper at Taxpayer Facilitation Counter of the respective Regional Tax Office. Paper Return Form can be downloaded from FBR Website http://www.fbr.gov.pk.</t>
  </si>
  <si>
    <t>Taxpayers may seek guidance through the following modes:</t>
  </si>
  <si>
    <t>By calling Helpline 0800 00 227, 051 111-227-227</t>
  </si>
  <si>
    <t>By visiting the nearest Taxpayer Facilitation Centre (TFC), list of which can be downloaded from FBR website at http://www.fbr.gov.pk</t>
  </si>
  <si>
    <t>Charitable Donations u/s 61;</t>
  </si>
  <si>
    <t xml:space="preserve"> Investment in Shares of Public Companies listed on a Stock Exchange in Pakistan (only for Original Allottee other than a Company) u/s 62;</t>
  </si>
  <si>
    <t xml:space="preserve"> Life Insurance Premim (only for Resident Individual deriving income from Salary / Business) u/s 62;</t>
  </si>
  <si>
    <t>Profit or Share in Rent or Share in Appreciation of Value of Property paid on loan invested in property u/s 64.</t>
  </si>
  <si>
    <t>Taxpayers wanting to opt out of Presumptive Tax Regime (PTR) u/c (41A), (41AA) or (41AAA), Part IV, Second Schedule, must file Annex-E.</t>
  </si>
  <si>
    <t>Accounting Depreciation</t>
  </si>
  <si>
    <t>Tax Chargeable for Opting out of PTR</t>
  </si>
  <si>
    <t>Total Income [=1]*</t>
  </si>
  <si>
    <t>Income from Salary [Sum of 2 to 6]*</t>
  </si>
  <si>
    <t>Income from Salary [Sum of 2 to 6]</t>
  </si>
  <si>
    <t>Income / (Loss) from Property [Sum of 8 to 12] - [Sum of 13 to 16]</t>
  </si>
  <si>
    <t>1/5th of Rent of Building for Repairs [(8+9+10)*20%]</t>
  </si>
  <si>
    <t>Income / (Loss) from Property [Sum of 2 to 6] - [Sum of 7 to 10]</t>
  </si>
  <si>
    <t>1/5th of Rent of Building for Repairs [(2+3+4)*20%]</t>
  </si>
  <si>
    <t>Income from Business [From Sr.57 Annex-B or Sr.60 Annex-B]</t>
  </si>
  <si>
    <t>Income / (Loss) from Property [Sum of 9 to 13] -[Sum of 14 to 17]</t>
  </si>
  <si>
    <r>
      <t xml:space="preserve">1/5th of Rent of Building for Repairs </t>
    </r>
    <r>
      <rPr>
        <b/>
        <sz val="9"/>
        <rFont val="Arial"/>
        <family val="2"/>
      </rPr>
      <t>[(9+10+11)*20%]</t>
    </r>
  </si>
  <si>
    <t>Income from Business [43-44-45-52+44 if &gt; 0] [Transfer to Sr.1 of Return]</t>
  </si>
  <si>
    <t>(Loss) from Business [=59] [Transfer to Sr.1 of Return]</t>
  </si>
  <si>
    <t>Office Equipment</t>
  </si>
  <si>
    <t>Taxable Income [7-8]*</t>
  </si>
  <si>
    <t>Taxable Income [16-14-17]</t>
  </si>
  <si>
    <t>Taxable Income [24-21-25]*</t>
  </si>
  <si>
    <t>Taxable Income [23-20-24]*</t>
  </si>
  <si>
    <t>Inflows [Sum of 20 i to 20 x]</t>
  </si>
  <si>
    <t>Expenses [Sum of 2 to 16 minus 17]</t>
  </si>
  <si>
    <t>Personal Expenses [Transfer from Sr.1 Annex-F]</t>
  </si>
  <si>
    <t>24</t>
  </si>
  <si>
    <t>Assets Transferred / Sold / Gifted during the year [Sum of 24 i to 24 ii]</t>
  </si>
  <si>
    <t>Outflows [Sum of 22 i to 22 iii]</t>
  </si>
  <si>
    <t>Increase/ Decrease in Assets [20-21-22]</t>
  </si>
  <si>
    <t>Loss on Disposal of Assets</t>
  </si>
  <si>
    <t>Gain on Disposal of Assets, excluding Capital Gain on Immovable Property</t>
  </si>
  <si>
    <t>Tax Collected / Deducted / Paid [From Sr.1 Col.B Annex-A+Sr.33 Col. B]</t>
  </si>
  <si>
    <r>
      <t xml:space="preserve">Refund Adjustment of other year(s) against Demand of this year </t>
    </r>
    <r>
      <rPr>
        <b/>
        <sz val="9"/>
        <rFont val="Arial"/>
        <family val="2"/>
      </rPr>
      <t>[=52]</t>
    </r>
  </si>
  <si>
    <t>Tax Collected / Deducted / Paid [From Sr.1 Col.B Annex-A+Sr.23 Col. B]</t>
  </si>
  <si>
    <t>Tax Refundable [20-50 if &lt;0]</t>
  </si>
  <si>
    <t>Tax Payable [20-50 if &gt;0]</t>
  </si>
  <si>
    <t>Final / Fixed / Average / Relevant / Reduced Rate Regime</t>
  </si>
  <si>
    <t>AOPs deriving income under any head other than business have to file one page IT-1C Form with Annex-A.</t>
  </si>
  <si>
    <t>Individuals deriving income under the head Salary have to file one page IT-1A Form with Annex-F &amp; Wealth Statement if required to be filed.</t>
  </si>
  <si>
    <t>Individuals deriving income under the head Salary, Property, Capital Gains &amp; Other Sources (excluding Business) &amp; Income subject to fixed / final tax have to file one page Return in IT-1B Form with Annex-A, Annex-F &amp; Wealth Statement if required to be filed.</t>
  </si>
  <si>
    <t>Individuals deriving income under the head business or falling under Final Tax Regime (FTR) such as Commercial Importers, Exporters, Contractors, etc. have to file two page Return in IT-2 Form with Annex-A, Annex-B, Annex-F &amp; Wealth Statement if required to be filed. Annex-C, Annex-D &amp; Annex-E are required only where Depreciation / Amortization, Admissible / Inadmissible Deductions &amp; Minimum Tax Chargeable / Option out of Presumptive Tax Regime are involved.</t>
  </si>
  <si>
    <t>Individuals, including members of AOPs or directors of Companies, whose last declared or assessed income or declared income for the current tax year is equal to or more than PKR 1,000,000 or the final tax paid is equal to or more than PKR 35,000, must file Wealth Statement.</t>
  </si>
  <si>
    <t>AOPs deriving income under the head business or falling under Final Tax Regime (FTR) such as Commercial Importers, Exporters, Contractors, etc. have to submit IT-2 Form with Annex-A &amp; Annex-B. Remaining Annexes (C, D, E) are required only where Depreciation / Amortization, Admissible / Inadmissible Deductions &amp; Minimum Tax Chargeable / Option out of Presumptive Tax Regime are involved.</t>
  </si>
  <si>
    <t>Share in Taxed Income from AOP;</t>
  </si>
  <si>
    <t>All assets must be delared at cost, including ancillary expenses.</t>
  </si>
  <si>
    <t>Only Personal / Household (Non-Business) expenses should be declared.</t>
  </si>
  <si>
    <t>920100</t>
  </si>
  <si>
    <t>Tax Chargeable
[Col.C 37 or 38 or sum(39 to 42), whichever is highest+47]</t>
  </si>
  <si>
    <r>
      <t>Refund Adjustment of other year(s) against Demand of this year [</t>
    </r>
    <r>
      <rPr>
        <b/>
        <sz val="9"/>
        <rFont val="Arial"/>
        <family val="2"/>
      </rPr>
      <t>=52</t>
    </r>
    <r>
      <rPr>
        <sz val="9"/>
        <rFont val="Arial"/>
        <family val="2"/>
      </rPr>
      <t>]</t>
    </r>
  </si>
  <si>
    <t>9329</t>
  </si>
  <si>
    <t>Tax Chargeable on Turnover u/s 113 @0.25%</t>
  </si>
  <si>
    <t>Import u/s 148</t>
  </si>
  <si>
    <t>Tax Paid in Advance u/s 147 [Sum of 37 to 40]</t>
  </si>
  <si>
    <t>Tax Collected / Deducted / Paid [Sum of 2 to 36+41] [Transfer Col B to Return]</t>
  </si>
  <si>
    <t>Income under the head Capital Gains, Other Sources and Foreign Sources [Transfer from Sr.19, 20 and 21 of Return &lt;= (Loss) available for adjustment at Sr.58] Transfer to Sr. 1 of Return</t>
  </si>
  <si>
    <t>Adjusted Profit &amp; Loss Expenses [19-39+40]</t>
  </si>
  <si>
    <t>Difference of Minimum Tax Chargeable u/s 148(8) / 153(3)(b) [From Sr.1 Col.E minus Col.D Annex-E]</t>
  </si>
  <si>
    <t>Instructions for Filling in Return Form &amp; Wealth Statement</t>
  </si>
  <si>
    <t>Form</t>
  </si>
  <si>
    <t xml:space="preserve">Sr. </t>
  </si>
  <si>
    <t>Instruction</t>
  </si>
  <si>
    <t>IT-1A</t>
  </si>
  <si>
    <t>Arrears of Salary are to be included in amount declared in Col.A and again included in amount declared in Col.B.</t>
  </si>
  <si>
    <t>IT-1B</t>
  </si>
  <si>
    <t>IT-2</t>
  </si>
  <si>
    <t>Flying / Submarine Allowance is to be included in amount declared in Col.A and again included in amount declared in Col.B.</t>
  </si>
  <si>
    <t>Transport Monetization for Civil Servants to be included in amount declared in Col.A and again included in amount declared in Col.B.</t>
  </si>
  <si>
    <t>Employment Termination Benefits to be included in amount declared in Col.A and again included in amount declared in Col.B.</t>
  </si>
  <si>
    <t>Only Foreign Income (Not Loss) should be declared.</t>
  </si>
  <si>
    <t>IT-1C</t>
  </si>
  <si>
    <t>Only Agriculture Income (Not Loss) should be declared.</t>
  </si>
  <si>
    <t>Tax Credits include Tax Credits for the following:</t>
  </si>
  <si>
    <t>Expenses borne by more than one persons must be declared in total by each person. For example, if in one family more than one members are contibuting to expenses or if more than one families are living jointly &amp; within each family more than one members are contributing to expenses, total expenses under each head must be declared by each member of each family filing his wealth statement &amp; then contribution by other family members be deducted to arrive at own contribution.</t>
  </si>
  <si>
    <t>Wealth Statement</t>
  </si>
  <si>
    <t>Equipment, Plant, Machinery (Non-Business) must be declared with description, for example, Generator, Tubewell, Harvestor, Tractor, Trolley, etc.</t>
  </si>
  <si>
    <t>Assets created in the name of spouse(s), children &amp; other dependents should be declared only if acquired by them with funds provided by you (Benami Assets).</t>
  </si>
  <si>
    <t>(Loss) under the head Property &amp; Other Sources [Transfer from Sr.8 &amp; 19 of Return &lt;= Income available for adjustment at 43]</t>
  </si>
  <si>
    <t>Unadjusted (Loss) from Business for 2008</t>
  </si>
  <si>
    <t>Unadjusted (Loss) from Business for 2009</t>
  </si>
  <si>
    <t>Unadjusted (Loss) from Business for 2010</t>
  </si>
  <si>
    <t>Unadjusted (Loss) from Business for 2011</t>
  </si>
  <si>
    <t>Unadjusted (Loss) from Business for 2012</t>
  </si>
  <si>
    <t>Unadjusted (Loss) from Business for 2013</t>
  </si>
  <si>
    <t>Unabsorbed Tax Amortization for Previous Years</t>
  </si>
  <si>
    <t>Unabsorbed Tax Depreciation / Initial Allowance for Previous Years</t>
  </si>
  <si>
    <t>Tax Depreciation / Initial Allowance for Current Year [Transfer from Sr.15 Annex-D]</t>
  </si>
  <si>
    <r>
      <t xml:space="preserve">Form
</t>
    </r>
    <r>
      <rPr>
        <i/>
        <sz val="10"/>
        <rFont val="Arial"/>
        <family val="2"/>
      </rPr>
      <t>(Irrigated / Unirrigated / Uncultivable)</t>
    </r>
  </si>
  <si>
    <r>
      <t xml:space="preserve">Form
</t>
    </r>
    <r>
      <rPr>
        <i/>
        <sz val="10"/>
        <rFont val="Arial"/>
        <family val="2"/>
      </rPr>
      <t>(Car,Jeep,Motor Cycle,Scooter,Van)</t>
    </r>
  </si>
  <si>
    <r>
      <t>Form</t>
    </r>
    <r>
      <rPr>
        <b/>
        <i/>
        <sz val="8"/>
        <rFont val="Arial"/>
        <family val="2"/>
      </rPr>
      <t xml:space="preserve">
(House, Flat, Shop, Plaza, Factory, Workshop, etc.)</t>
    </r>
  </si>
  <si>
    <t>Tax Amortization for Current Year [Transfer to Sr.55 Annex-B]</t>
  </si>
  <si>
    <t>Tax Depreciation / Initial Allowance for Current Year [Transfer to Sr.56 Annex-B]</t>
  </si>
  <si>
    <t>Tax Amortization for Current Year [Transfer from Sr.20 Annex-D]</t>
  </si>
  <si>
    <t xml:space="preserve">Amount Exempt from Tax / Subject to Fixed / Final Tax </t>
  </si>
  <si>
    <t>Amount
Subject to Normal Tax</t>
  </si>
  <si>
    <t>Amount
Subject to Final Tax</t>
  </si>
  <si>
    <t>Prizes on Prize Bonds / Winnings of Crossword Puzzles u/s 156 @15%</t>
  </si>
  <si>
    <t>Winnings from Raffle, Lottery, Quiz or Sale Promotion u/s 156 @20%</t>
  </si>
  <si>
    <t>Amount Exempt from Tax / Subject to Fixed / Final Tax</t>
  </si>
  <si>
    <t>3128</t>
  </si>
  <si>
    <t>Adjusted (Loss) from Business for Previous Years [Sum of 46 to 51 &lt;= Income available for adjustment at 43-44]</t>
  </si>
  <si>
    <t>Adjusted Tax Amortization / Depreciation / Initial Allowance for Previous / Current Years [Sum of 53 to 56 &lt;= Income available for adjustment at 43-44-45]</t>
  </si>
  <si>
    <t>Contribution in Expenses by Family Members [Sum of 18 to 21]</t>
  </si>
  <si>
    <t>Charitable Donations u/c 61, Part I, 2nd Schedule</t>
  </si>
  <si>
    <t>Zakat u/s 60</t>
  </si>
  <si>
    <t>Workers Welfare Fund u/s 60A</t>
  </si>
  <si>
    <t>Contribution to Approved Pension Fund (only for Pakistani Individual registered with FBR / NADRA deriving income from Salary / Business) u/s 63;</t>
  </si>
  <si>
    <t>Tax Collectible / Deductible</t>
  </si>
  <si>
    <t xml:space="preserve">Net Sales </t>
  </si>
  <si>
    <t>Cost of Sales [3 + 4 + 5 - 6]</t>
  </si>
  <si>
    <t>Net Purchases</t>
  </si>
  <si>
    <t>Manufacturing / Trading Expenses</t>
  </si>
  <si>
    <t>Gross Profit/(Loss) [1 - 2]</t>
  </si>
  <si>
    <t>Other Revenues / Fee / Charges</t>
  </si>
  <si>
    <t>Profit &amp; Loss Expenses</t>
  </si>
  <si>
    <t>Net Profit / (Loss) [(7 + 8) - 9]</t>
  </si>
  <si>
    <t>BREAKUP OF EXPENSES</t>
  </si>
  <si>
    <t>Manufacturing &amp; Trading Expenses</t>
  </si>
  <si>
    <t>S.#</t>
  </si>
  <si>
    <t xml:space="preserve">Description </t>
  </si>
  <si>
    <t>Salaries, Wages</t>
  </si>
  <si>
    <t>Stores/Spares</t>
  </si>
  <si>
    <t>Other Expenses</t>
  </si>
  <si>
    <t>Profit &amp; Loss Account Expenses</t>
  </si>
  <si>
    <t>Travelling / Conveyance</t>
  </si>
  <si>
    <t>Communication Charges</t>
  </si>
  <si>
    <t>Stationery / Office Supplies</t>
  </si>
  <si>
    <t>Profit on Debt (Markup / Interest)</t>
  </si>
  <si>
    <t>INCOME FROM BUSINESS</t>
  </si>
  <si>
    <t>INCOME FROM AGRICULTURE</t>
  </si>
  <si>
    <t>SHARE FROM AOP</t>
  </si>
  <si>
    <t>PROPERTY INCOME</t>
  </si>
  <si>
    <t>" Fill only blank yellow fields "</t>
  </si>
  <si>
    <r>
      <rPr>
        <sz val="8"/>
        <color indexed="8"/>
        <rFont val="Arial"/>
        <family val="2"/>
      </rPr>
      <t xml:space="preserve">Name </t>
    </r>
    <r>
      <rPr>
        <sz val="6"/>
        <color indexed="8"/>
        <rFont val="Arial"/>
        <family val="2"/>
      </rPr>
      <t>(Ind./Managing Partner)</t>
    </r>
  </si>
  <si>
    <t>Status (I or A)</t>
  </si>
  <si>
    <t>Business Name</t>
  </si>
  <si>
    <t>N.T.No.</t>
  </si>
  <si>
    <t>Business Address</t>
  </si>
  <si>
    <t>Reg. / CNIC No.</t>
  </si>
  <si>
    <t>Residential Address</t>
  </si>
  <si>
    <t>Res. Status</t>
  </si>
  <si>
    <t>Principal Busn. Activity</t>
  </si>
  <si>
    <r>
      <t>Gender</t>
    </r>
    <r>
      <rPr>
        <sz val="7"/>
        <color indexed="8"/>
        <rFont val="Arial"/>
        <family val="2"/>
      </rPr>
      <t xml:space="preserve"> (M or F)</t>
    </r>
  </si>
  <si>
    <r>
      <rPr>
        <b/>
        <sz val="10"/>
        <color indexed="60"/>
        <rFont val="Arial"/>
        <family val="2"/>
      </rPr>
      <t>MANUFACTURING, TRADING, PROFIT &amp; LOSS ACCOUNT</t>
    </r>
    <r>
      <rPr>
        <b/>
        <sz val="11"/>
        <color indexed="60"/>
        <rFont val="Arial"/>
        <family val="2"/>
      </rPr>
      <t xml:space="preserve"> </t>
    </r>
    <r>
      <rPr>
        <b/>
        <sz val="9"/>
        <color indexed="60"/>
        <rFont val="Arial"/>
        <family val="2"/>
      </rPr>
      <t>(for office record only)</t>
    </r>
  </si>
  <si>
    <t>As on 30th June, 2013</t>
  </si>
  <si>
    <t>Rs.</t>
  </si>
  <si>
    <t>Net Sales</t>
  </si>
  <si>
    <t>Repair &amp; maintenance</t>
  </si>
  <si>
    <t>Gross Profit</t>
  </si>
  <si>
    <t>Less Expenses:</t>
  </si>
  <si>
    <t>Other Receipts</t>
  </si>
  <si>
    <t>Salaries &amp; Wages</t>
  </si>
  <si>
    <t>Repairs &amp; Maintenance</t>
  </si>
  <si>
    <t>Advertisement / Publicity / Promotions</t>
  </si>
  <si>
    <t>Bad Debts Written off</t>
  </si>
  <si>
    <t>Obsolete Stocks/Stores/Spares Written Off</t>
  </si>
  <si>
    <t>Fill Annex-A</t>
  </si>
  <si>
    <t>TOTAL EXPENSES</t>
  </si>
  <si>
    <t>Business Income</t>
  </si>
  <si>
    <t xml:space="preserve">Total (Add 1 to 9)         </t>
  </si>
  <si>
    <t xml:space="preserve">Total (Add 10 to 27)         </t>
  </si>
  <si>
    <t xml:space="preserve">Add: Income </t>
  </si>
  <si>
    <t>Any Other Source of Income</t>
  </si>
  <si>
    <t>Less: Personal Expenditures</t>
  </si>
  <si>
    <t>Any Other Expenditures</t>
  </si>
  <si>
    <t xml:space="preserve">Any Other Inflow of Cash </t>
  </si>
  <si>
    <t xml:space="preserve">Any other out flow of cash </t>
  </si>
  <si>
    <t>Net wealth as on  30-06-2013</t>
  </si>
  <si>
    <t>30/09/2014</t>
  </si>
  <si>
    <t>INCOME FROM OTHER SOURCES</t>
  </si>
  <si>
    <t>FOREIGN REMITTANCE</t>
  </si>
  <si>
    <t>Cash  upto 30-06-2013</t>
  </si>
  <si>
    <t>CASH FLOW STATEMENT AS ON 30-06-2014</t>
  </si>
  <si>
    <t>RECONCILIATION STATEMENT AS ON 30-06-2014</t>
  </si>
  <si>
    <t>Net Wealth as on 30-06-2014</t>
  </si>
  <si>
    <t xml:space="preserve">Net Cash as on 30-06-2014 as per Wealth Statement </t>
  </si>
  <si>
    <t>ELECT</t>
  </si>
  <si>
    <t>Name</t>
  </si>
  <si>
    <t>Number</t>
  </si>
  <si>
    <t>GAS</t>
  </si>
  <si>
    <t>CNIC</t>
  </si>
  <si>
    <t>Month</t>
  </si>
  <si>
    <t>I. Tax</t>
  </si>
  <si>
    <t>Minimum</t>
  </si>
  <si>
    <t>Adjustable</t>
  </si>
  <si>
    <t>Units</t>
  </si>
  <si>
    <t>units</t>
  </si>
  <si>
    <t>JUL</t>
  </si>
  <si>
    <t>AUG</t>
  </si>
  <si>
    <t>SEP</t>
  </si>
  <si>
    <t>OCT</t>
  </si>
  <si>
    <t>NOV</t>
  </si>
  <si>
    <t>DEC</t>
  </si>
  <si>
    <t>JAN</t>
  </si>
  <si>
    <t>FEB</t>
  </si>
  <si>
    <t>MAR</t>
  </si>
  <si>
    <t>APR</t>
  </si>
  <si>
    <t>MAY</t>
  </si>
  <si>
    <t>JUN</t>
  </si>
  <si>
    <t>(-) Tax</t>
  </si>
  <si>
    <t>Unit 
Consumed</t>
  </si>
  <si>
    <t xml:space="preserve">5 Units/65 KG </t>
  </si>
  <si>
    <t>Bag Husked</t>
  </si>
  <si>
    <t>PEDDY IN KG HUSKED</t>
  </si>
  <si>
    <t>Sale Price</t>
  </si>
  <si>
    <t>Sales</t>
  </si>
  <si>
    <t>RICE PRODUCED 55%</t>
  </si>
  <si>
    <t>BAGS/40 KG</t>
  </si>
  <si>
    <t>HALF BROKEN RICE 10 %</t>
  </si>
  <si>
    <t>QUARTER BROKEN 5 %</t>
  </si>
  <si>
    <t>POWDER ETC 30%</t>
  </si>
  <si>
    <t>Self Husking 40 %</t>
  </si>
  <si>
    <t>Other Husking</t>
  </si>
  <si>
    <t>Share Allocation</t>
  </si>
  <si>
    <t>Profit</t>
  </si>
  <si>
    <t>Capital</t>
  </si>
  <si>
    <t>Rates &amp; Taxes</t>
  </si>
  <si>
    <t>Brokerage/Commission</t>
  </si>
  <si>
    <t>Accounting Amortisation</t>
  </si>
</sst>
</file>

<file path=xl/styles.xml><?xml version="1.0" encoding="utf-8"?>
<styleSheet xmlns="http://schemas.openxmlformats.org/spreadsheetml/2006/main">
  <numFmts count="10">
    <numFmt numFmtId="41" formatCode="_(* #,##0_);_(* \(#,##0\);_(* &quot;-&quot;_);_(@_)"/>
    <numFmt numFmtId="43" formatCode="_(* #,##0.00_);_(* \(#,##0.00\);_(* &quot;-&quot;??_);_(@_)"/>
    <numFmt numFmtId="164" formatCode="_(* #,##0_);_(* \(#,##0\);_(* &quot;-&quot;??_);_(@_)"/>
    <numFmt numFmtId="165" formatCode="_-* #,##0.00_-;\-* #,##0.00_-;_-* &quot;-&quot;??_-;_-@_-"/>
    <numFmt numFmtId="166" formatCode="_-* #,##0_-;\-* #,##0_-;_-* &quot;-&quot;??_-;_-@_-"/>
    <numFmt numFmtId="167" formatCode="_(* #,##0.0_);_(* \(#,##0.0\);_(* &quot;-&quot;?_);_(@_)"/>
    <numFmt numFmtId="168" formatCode="[$-409]d\-mmm\-yyyy;@"/>
    <numFmt numFmtId="169" formatCode="00000000"/>
    <numFmt numFmtId="170" formatCode="[$-409]d\-mmm\-yy;@"/>
    <numFmt numFmtId="171" formatCode="_ * #,##0_ ;_ * \-#,##0_ ;_ * &quot;-&quot;??_ ;_ @_ "/>
  </numFmts>
  <fonts count="64">
    <font>
      <sz val="11"/>
      <color theme="1"/>
      <name val="Calibri"/>
      <family val="2"/>
      <scheme val="minor"/>
    </font>
    <font>
      <sz val="10"/>
      <name val="Arial"/>
      <family val="2"/>
    </font>
    <font>
      <b/>
      <sz val="10"/>
      <name val="Arial"/>
      <family val="2"/>
    </font>
    <font>
      <sz val="10"/>
      <name val="Arial"/>
      <family val="2"/>
    </font>
    <font>
      <b/>
      <i/>
      <sz val="10"/>
      <name val="Arial"/>
      <family val="2"/>
    </font>
    <font>
      <b/>
      <i/>
      <sz val="8"/>
      <name val="Arial"/>
      <family val="2"/>
    </font>
    <font>
      <i/>
      <sz val="10"/>
      <name val="Arial"/>
      <family val="2"/>
    </font>
    <font>
      <sz val="9"/>
      <name val="Arial"/>
      <family val="2"/>
    </font>
    <font>
      <sz val="8"/>
      <name val="Arial"/>
      <family val="2"/>
    </font>
    <font>
      <b/>
      <sz val="10"/>
      <color theme="1"/>
      <name val="Arial"/>
      <family val="2"/>
    </font>
    <font>
      <sz val="10"/>
      <color rgb="FFFF0000"/>
      <name val="Arial"/>
      <family val="2"/>
    </font>
    <font>
      <b/>
      <sz val="9"/>
      <name val="Arial"/>
      <family val="2"/>
    </font>
    <font>
      <sz val="12"/>
      <name val="Arial"/>
      <family val="2"/>
    </font>
    <font>
      <sz val="11"/>
      <color indexed="8"/>
      <name val="Calibri"/>
      <family val="2"/>
    </font>
    <font>
      <sz val="10"/>
      <name val="Arial"/>
      <family val="2"/>
    </font>
    <font>
      <b/>
      <sz val="8"/>
      <name val="Arial"/>
      <family val="2"/>
    </font>
    <font>
      <sz val="11"/>
      <color theme="1"/>
      <name val="Calibri"/>
      <family val="2"/>
      <scheme val="minor"/>
    </font>
    <font>
      <b/>
      <sz val="10"/>
      <color theme="0" tint="-0.34998626667073579"/>
      <name val="Arial"/>
      <family val="2"/>
    </font>
    <font>
      <sz val="10"/>
      <color theme="0" tint="-0.34998626667073579"/>
      <name val="Arial"/>
      <family val="2"/>
    </font>
    <font>
      <b/>
      <sz val="11"/>
      <color indexed="8"/>
      <name val="Calibri"/>
      <family val="2"/>
    </font>
    <font>
      <b/>
      <sz val="10"/>
      <color rgb="FFFF0000"/>
      <name val="Arial"/>
      <family val="2"/>
    </font>
    <font>
      <sz val="8"/>
      <color rgb="FF000000"/>
      <name val="Tahoma"/>
      <family val="2"/>
    </font>
    <font>
      <sz val="8.5"/>
      <name val="Arial"/>
      <family val="2"/>
    </font>
    <font>
      <b/>
      <i/>
      <sz val="9"/>
      <name val="Arial"/>
      <family val="2"/>
    </font>
    <font>
      <b/>
      <sz val="11"/>
      <color theme="1"/>
      <name val="Calibri"/>
      <family val="2"/>
      <scheme val="minor"/>
    </font>
    <font>
      <strike/>
      <sz val="10"/>
      <name val="Arial"/>
      <family val="2"/>
    </font>
    <font>
      <sz val="20"/>
      <name val="Calibri"/>
      <family val="2"/>
    </font>
    <font>
      <sz val="10"/>
      <color theme="0"/>
      <name val="Arial"/>
      <family val="2"/>
    </font>
    <font>
      <b/>
      <sz val="12"/>
      <name val="Arial"/>
      <family val="2"/>
    </font>
    <font>
      <b/>
      <sz val="11"/>
      <name val="Arial"/>
      <family val="2"/>
    </font>
    <font>
      <b/>
      <sz val="10"/>
      <color theme="0"/>
      <name val="Arial"/>
      <family val="2"/>
    </font>
    <font>
      <b/>
      <sz val="12"/>
      <color theme="1"/>
      <name val="Arial"/>
      <family val="2"/>
    </font>
    <font>
      <sz val="12"/>
      <color theme="1"/>
      <name val="Calibri"/>
      <family val="2"/>
      <scheme val="minor"/>
    </font>
    <font>
      <sz val="12"/>
      <color theme="1"/>
      <name val="Arial"/>
      <family val="2"/>
    </font>
    <font>
      <sz val="12"/>
      <color indexed="8"/>
      <name val="Calibri"/>
      <family val="2"/>
    </font>
    <font>
      <b/>
      <u/>
      <sz val="14"/>
      <color indexed="8"/>
      <name val="Calibri"/>
      <family val="2"/>
    </font>
    <font>
      <b/>
      <u/>
      <sz val="20"/>
      <color indexed="8"/>
      <name val="Calibri"/>
      <family val="2"/>
    </font>
    <font>
      <b/>
      <sz val="14"/>
      <color indexed="8"/>
      <name val="Calibri"/>
      <family val="2"/>
    </font>
    <font>
      <sz val="14"/>
      <color indexed="8"/>
      <name val="Calibri"/>
      <family val="2"/>
    </font>
    <font>
      <b/>
      <sz val="16"/>
      <color indexed="8"/>
      <name val="Calibri"/>
      <family val="2"/>
    </font>
    <font>
      <sz val="16"/>
      <color indexed="8"/>
      <name val="Calibri"/>
      <family val="2"/>
    </font>
    <font>
      <u/>
      <sz val="11"/>
      <color theme="10"/>
      <name val="Calibri"/>
      <family val="2"/>
    </font>
    <font>
      <sz val="7"/>
      <color indexed="8"/>
      <name val="Arial"/>
      <family val="2"/>
    </font>
    <font>
      <b/>
      <sz val="12"/>
      <color indexed="43"/>
      <name val="Arial"/>
      <family val="2"/>
    </font>
    <font>
      <sz val="9"/>
      <color indexed="8"/>
      <name val="Arial"/>
      <family val="2"/>
    </font>
    <font>
      <sz val="8"/>
      <color indexed="8"/>
      <name val="Arial"/>
      <family val="2"/>
    </font>
    <font>
      <sz val="6"/>
      <color indexed="8"/>
      <name val="Arial"/>
      <family val="2"/>
    </font>
    <font>
      <b/>
      <sz val="8"/>
      <color indexed="8"/>
      <name val="Century Gothic"/>
      <family val="2"/>
    </font>
    <font>
      <b/>
      <sz val="11"/>
      <color indexed="8"/>
      <name val="Century Gothic"/>
      <family val="2"/>
    </font>
    <font>
      <b/>
      <sz val="9"/>
      <color indexed="8"/>
      <name val="Century Gothic"/>
      <family val="2"/>
    </font>
    <font>
      <b/>
      <sz val="8"/>
      <color indexed="8"/>
      <name val="Arial"/>
      <family val="2"/>
    </font>
    <font>
      <sz val="8"/>
      <color indexed="8"/>
      <name val="Century Gothic"/>
      <family val="2"/>
    </font>
    <font>
      <b/>
      <sz val="11"/>
      <color indexed="60"/>
      <name val="Arial"/>
      <family val="2"/>
    </font>
    <font>
      <b/>
      <sz val="10"/>
      <color indexed="60"/>
      <name val="Arial"/>
      <family val="2"/>
    </font>
    <font>
      <b/>
      <sz val="9"/>
      <color indexed="60"/>
      <name val="Arial"/>
      <family val="2"/>
    </font>
    <font>
      <b/>
      <sz val="7"/>
      <color indexed="8"/>
      <name val="Arial"/>
      <family val="2"/>
    </font>
    <font>
      <b/>
      <u/>
      <sz val="10"/>
      <name val="Arial"/>
      <family val="2"/>
    </font>
    <font>
      <sz val="11"/>
      <name val="Arial"/>
      <family val="2"/>
    </font>
    <font>
      <b/>
      <u/>
      <sz val="7"/>
      <color indexed="12"/>
      <name val="Calibri"/>
      <family val="2"/>
    </font>
    <font>
      <b/>
      <u/>
      <sz val="14"/>
      <name val="Arial"/>
      <family val="2"/>
    </font>
    <font>
      <b/>
      <u/>
      <sz val="12"/>
      <name val="Arial"/>
      <family val="2"/>
    </font>
    <font>
      <sz val="10"/>
      <color indexed="17"/>
      <name val="Arial"/>
      <family val="2"/>
    </font>
    <font>
      <u/>
      <sz val="12"/>
      <name val="Arial"/>
      <family val="2"/>
    </font>
    <font>
      <b/>
      <sz val="12"/>
      <color indexed="8"/>
      <name val="Calibri"/>
      <family val="2"/>
    </font>
  </fonts>
  <fills count="1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0000"/>
        <bgColor indexed="64"/>
      </patternFill>
    </fill>
    <fill>
      <patternFill patternType="solid">
        <fgColor rgb="FFFFFF99"/>
        <bgColor indexed="64"/>
      </patternFill>
    </fill>
    <fill>
      <patternFill patternType="solid">
        <fgColor theme="0" tint="-0.34998626667073579"/>
        <bgColor indexed="64"/>
      </patternFill>
    </fill>
    <fill>
      <patternFill patternType="solid">
        <fgColor indexed="13"/>
        <bgColor indexed="64"/>
      </patternFill>
    </fill>
    <fill>
      <patternFill patternType="solid">
        <fgColor indexed="65"/>
        <bgColor indexed="64"/>
      </patternFill>
    </fill>
    <fill>
      <patternFill patternType="solid">
        <fgColor indexed="43"/>
        <bgColor indexed="64"/>
      </patternFill>
    </fill>
    <fill>
      <patternFill patternType="solid">
        <fgColor indexed="51"/>
        <bgColor indexed="64"/>
      </patternFill>
    </fill>
    <fill>
      <patternFill patternType="solid">
        <fgColor indexed="60"/>
        <bgColor indexed="64"/>
      </patternFill>
    </fill>
    <fill>
      <patternFill patternType="solid">
        <fgColor indexed="11"/>
        <bgColor indexed="64"/>
      </patternFill>
    </fill>
    <fill>
      <patternFill patternType="solid">
        <fgColor indexed="26"/>
        <bgColor indexed="64"/>
      </patternFill>
    </fill>
    <fill>
      <patternFill patternType="solid">
        <fgColor indexed="40"/>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indexed="64"/>
      </top>
      <bottom style="thin">
        <color indexed="64"/>
      </bottom>
      <diagonal/>
    </border>
    <border>
      <left/>
      <right/>
      <top style="thin">
        <color indexed="64"/>
      </top>
      <bottom style="medium">
        <color indexed="64"/>
      </bottom>
      <diagonal/>
    </border>
    <border>
      <left/>
      <right/>
      <top/>
      <bottom style="thick">
        <color indexed="64"/>
      </bottom>
      <diagonal/>
    </border>
    <border>
      <left/>
      <right/>
      <top style="thin">
        <color indexed="64"/>
      </top>
      <bottom style="thick">
        <color indexed="64"/>
      </bottom>
      <diagonal/>
    </border>
    <border>
      <left/>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s>
  <cellStyleXfs count="22">
    <xf numFmtId="0" fontId="0" fillId="0" borderId="0"/>
    <xf numFmtId="0" fontId="1" fillId="0" borderId="0"/>
    <xf numFmtId="0" fontId="3" fillId="0" borderId="0"/>
    <xf numFmtId="165" fontId="3" fillId="0" borderId="0" applyFont="0" applyFill="0" applyBorder="0" applyAlignment="0" applyProtection="0"/>
    <xf numFmtId="165" fontId="3" fillId="0" borderId="0" applyFont="0" applyFill="0" applyBorder="0" applyAlignment="0" applyProtection="0"/>
    <xf numFmtId="0" fontId="3" fillId="0" borderId="0"/>
    <xf numFmtId="0" fontId="1" fillId="0" borderId="0"/>
    <xf numFmtId="43" fontId="13" fillId="0" borderId="0" applyFont="0" applyFill="0" applyBorder="0" applyAlignment="0" applyProtection="0"/>
    <xf numFmtId="0" fontId="14" fillId="0" borderId="0"/>
    <xf numFmtId="43" fontId="16" fillId="0" borderId="0" applyFont="0" applyFill="0" applyBorder="0" applyAlignment="0" applyProtection="0"/>
    <xf numFmtId="0" fontId="1" fillId="0" borderId="0"/>
    <xf numFmtId="0" fontId="25" fillId="2" borderId="1" applyFill="0" applyAlignment="0" applyProtection="0">
      <alignment horizontal="center"/>
    </xf>
    <xf numFmtId="0" fontId="1" fillId="0" borderId="0"/>
    <xf numFmtId="165" fontId="1" fillId="0" borderId="0" applyFont="0" applyFill="0" applyBorder="0" applyAlignment="0" applyProtection="0"/>
    <xf numFmtId="0" fontId="41" fillId="0" borderId="0" applyNumberFormat="0" applyFill="0" applyBorder="0" applyAlignment="0" applyProtection="0">
      <alignment vertical="top"/>
      <protection locked="0"/>
    </xf>
    <xf numFmtId="9" fontId="13" fillId="0" borderId="0" applyFont="0" applyFill="0" applyBorder="0" applyAlignment="0" applyProtection="0"/>
    <xf numFmtId="9" fontId="1" fillId="0" borderId="0" applyFont="0" applyFill="0" applyBorder="0" applyAlignment="0" applyProtection="0"/>
    <xf numFmtId="0" fontId="16" fillId="0" borderId="0"/>
    <xf numFmtId="43" fontId="13" fillId="0" borderId="0" applyFont="0" applyFill="0" applyBorder="0" applyAlignment="0" applyProtection="0"/>
    <xf numFmtId="171" fontId="1" fillId="0" borderId="0" applyFont="0" applyFill="0" applyBorder="0" applyAlignment="0" applyProtection="0"/>
    <xf numFmtId="9" fontId="16" fillId="0" borderId="0" applyFont="0" applyFill="0" applyBorder="0" applyAlignment="0" applyProtection="0"/>
    <xf numFmtId="171" fontId="1" fillId="0" borderId="0" applyFont="0" applyFill="0" applyBorder="0" applyAlignment="0" applyProtection="0"/>
  </cellStyleXfs>
  <cellXfs count="887">
    <xf numFmtId="0" fontId="0" fillId="0" borderId="0" xfId="0"/>
    <xf numFmtId="0" fontId="3" fillId="2" borderId="0" xfId="1" applyNumberFormat="1" applyFont="1" applyFill="1" applyBorder="1" applyAlignment="1" applyProtection="1"/>
    <xf numFmtId="0" fontId="3" fillId="2" borderId="0" xfId="1" applyFont="1" applyFill="1" applyBorder="1" applyAlignment="1" applyProtection="1"/>
    <xf numFmtId="49" fontId="2" fillId="2" borderId="1" xfId="1" quotePrefix="1" applyNumberFormat="1" applyFont="1" applyFill="1" applyBorder="1" applyAlignment="1" applyProtection="1">
      <alignment horizontal="center"/>
    </xf>
    <xf numFmtId="0" fontId="3" fillId="0" borderId="0" xfId="1" applyFont="1" applyFill="1" applyAlignment="1" applyProtection="1"/>
    <xf numFmtId="0" fontId="4" fillId="0" borderId="0" xfId="1" applyFont="1" applyFill="1" applyAlignment="1" applyProtection="1">
      <alignment horizontal="center"/>
    </xf>
    <xf numFmtId="0" fontId="5" fillId="0" borderId="0" xfId="1" applyFont="1" applyFill="1" applyAlignment="1" applyProtection="1">
      <alignment horizontal="center"/>
    </xf>
    <xf numFmtId="0" fontId="3" fillId="2" borderId="0" xfId="1" applyNumberFormat="1" applyFont="1" applyFill="1" applyAlignment="1" applyProtection="1"/>
    <xf numFmtId="0" fontId="2" fillId="2" borderId="0" xfId="1" applyNumberFormat="1" applyFont="1" applyFill="1" applyAlignment="1" applyProtection="1">
      <alignment horizontal="center"/>
    </xf>
    <xf numFmtId="49" fontId="2" fillId="0" borderId="1" xfId="1" applyNumberFormat="1" applyFont="1" applyFill="1" applyBorder="1" applyAlignment="1" applyProtection="1">
      <alignment horizontal="center"/>
    </xf>
    <xf numFmtId="49" fontId="2" fillId="0" borderId="1" xfId="1" quotePrefix="1" applyNumberFormat="1" applyFont="1" applyFill="1" applyBorder="1" applyAlignment="1" applyProtection="1">
      <alignment horizontal="center"/>
    </xf>
    <xf numFmtId="49" fontId="2" fillId="0" borderId="1" xfId="1" applyNumberFormat="1" applyFont="1" applyFill="1" applyBorder="1" applyAlignment="1" applyProtection="1">
      <alignment horizontal="center" wrapText="1"/>
    </xf>
    <xf numFmtId="0" fontId="1" fillId="2" borderId="0" xfId="8" applyNumberFormat="1" applyFont="1" applyFill="1" applyAlignment="1" applyProtection="1">
      <alignment wrapText="1"/>
    </xf>
    <xf numFmtId="0" fontId="1" fillId="3" borderId="0" xfId="8" applyNumberFormat="1" applyFont="1" applyFill="1" applyAlignment="1" applyProtection="1"/>
    <xf numFmtId="0" fontId="1" fillId="3" borderId="0" xfId="8" applyNumberFormat="1" applyFont="1" applyFill="1" applyAlignment="1" applyProtection="1">
      <alignment horizontal="center"/>
    </xf>
    <xf numFmtId="0" fontId="1" fillId="2" borderId="0" xfId="8" applyNumberFormat="1" applyFont="1" applyFill="1" applyAlignment="1" applyProtection="1"/>
    <xf numFmtId="0" fontId="1" fillId="3" borderId="0" xfId="8" applyNumberFormat="1" applyFont="1" applyFill="1" applyBorder="1" applyAlignment="1" applyProtection="1"/>
    <xf numFmtId="0" fontId="1" fillId="3" borderId="1" xfId="8" applyFont="1" applyFill="1" applyBorder="1" applyAlignment="1" applyProtection="1">
      <alignment horizontal="center"/>
    </xf>
    <xf numFmtId="0" fontId="1" fillId="2" borderId="1" xfId="8" applyFont="1" applyFill="1" applyBorder="1" applyAlignment="1" applyProtection="1">
      <alignment horizontal="left" wrapText="1"/>
    </xf>
    <xf numFmtId="0" fontId="1" fillId="2" borderId="1" xfId="8" applyFont="1" applyFill="1" applyBorder="1" applyAlignment="1" applyProtection="1">
      <alignment horizontal="left" wrapText="1" indent="1"/>
    </xf>
    <xf numFmtId="0" fontId="2" fillId="2" borderId="1" xfId="8" applyFont="1" applyFill="1" applyBorder="1" applyAlignment="1" applyProtection="1">
      <alignment horizontal="left" wrapText="1"/>
    </xf>
    <xf numFmtId="0" fontId="7" fillId="2" borderId="1" xfId="8" applyFont="1" applyFill="1" applyBorder="1" applyAlignment="1" applyProtection="1">
      <alignment horizontal="left" wrapText="1" indent="1"/>
    </xf>
    <xf numFmtId="0" fontId="1" fillId="2" borderId="1" xfId="8" applyNumberFormat="1" applyFont="1" applyFill="1" applyBorder="1" applyAlignment="1" applyProtection="1">
      <alignment horizontal="left" wrapText="1" indent="1"/>
    </xf>
    <xf numFmtId="0" fontId="1" fillId="2" borderId="1" xfId="6" applyFont="1" applyFill="1" applyBorder="1" applyAlignment="1" applyProtection="1">
      <alignment horizontal="left" wrapText="1" indent="1"/>
    </xf>
    <xf numFmtId="0" fontId="2" fillId="2" borderId="1" xfId="8" applyNumberFormat="1" applyFont="1" applyFill="1" applyBorder="1" applyAlignment="1" applyProtection="1">
      <alignment wrapText="1"/>
    </xf>
    <xf numFmtId="0" fontId="2" fillId="2" borderId="1" xfId="8" applyFont="1" applyFill="1" applyBorder="1" applyAlignment="1" applyProtection="1">
      <alignment horizontal="center" wrapText="1"/>
    </xf>
    <xf numFmtId="0" fontId="11" fillId="2" borderId="1" xfId="8" applyFont="1" applyFill="1" applyBorder="1" applyAlignment="1" applyProtection="1">
      <alignment horizontal="center" wrapText="1"/>
    </xf>
    <xf numFmtId="0" fontId="11" fillId="3" borderId="1" xfId="8" applyFont="1" applyFill="1" applyBorder="1" applyAlignment="1" applyProtection="1">
      <alignment horizontal="center"/>
    </xf>
    <xf numFmtId="0" fontId="4" fillId="0" borderId="1" xfId="1" applyFont="1" applyFill="1" applyBorder="1" applyAlignment="1" applyProtection="1">
      <alignment horizontal="center" wrapText="1"/>
    </xf>
    <xf numFmtId="49" fontId="2" fillId="5" borderId="1" xfId="1" applyNumberFormat="1" applyFont="1" applyFill="1" applyBorder="1" applyAlignment="1" applyProtection="1">
      <protection locked="0"/>
    </xf>
    <xf numFmtId="0" fontId="3" fillId="5" borderId="1" xfId="1" applyFont="1" applyFill="1" applyBorder="1" applyAlignment="1" applyProtection="1">
      <protection locked="0"/>
    </xf>
    <xf numFmtId="0" fontId="3" fillId="0" borderId="0" xfId="1" applyFont="1" applyAlignment="1" applyProtection="1"/>
    <xf numFmtId="0" fontId="2" fillId="0" borderId="0" xfId="1" applyFont="1" applyAlignment="1" applyProtection="1">
      <alignment horizontal="center"/>
    </xf>
    <xf numFmtId="0" fontId="3" fillId="0" borderId="0" xfId="1" applyFont="1" applyAlignment="1" applyProtection="1">
      <alignment horizontal="center"/>
    </xf>
    <xf numFmtId="0" fontId="4" fillId="0" borderId="1" xfId="1" applyFont="1" applyBorder="1" applyAlignment="1" applyProtection="1">
      <alignment horizontal="center"/>
    </xf>
    <xf numFmtId="0" fontId="3" fillId="0" borderId="1" xfId="1" applyFont="1" applyBorder="1" applyAlignment="1" applyProtection="1">
      <alignment horizontal="center"/>
    </xf>
    <xf numFmtId="164" fontId="3" fillId="5" borderId="1" xfId="9" quotePrefix="1" applyNumberFormat="1" applyFont="1" applyFill="1" applyBorder="1" applyAlignment="1" applyProtection="1">
      <protection locked="0"/>
    </xf>
    <xf numFmtId="164" fontId="3" fillId="5" borderId="1" xfId="9" applyNumberFormat="1" applyFont="1" applyFill="1" applyBorder="1" applyAlignment="1" applyProtection="1">
      <protection locked="0"/>
    </xf>
    <xf numFmtId="0" fontId="1" fillId="3" borderId="0" xfId="8" applyFont="1" applyFill="1" applyAlignment="1" applyProtection="1"/>
    <xf numFmtId="0" fontId="2" fillId="3" borderId="0" xfId="8" applyFont="1" applyFill="1" applyAlignment="1" applyProtection="1">
      <alignment horizontal="center"/>
    </xf>
    <xf numFmtId="0" fontId="1" fillId="3" borderId="0" xfId="8" applyFont="1" applyFill="1" applyAlignment="1" applyProtection="1">
      <alignment horizontal="center"/>
    </xf>
    <xf numFmtId="0" fontId="1" fillId="0" borderId="0" xfId="8" applyFont="1" applyAlignment="1" applyProtection="1"/>
    <xf numFmtId="0" fontId="1" fillId="2" borderId="0" xfId="8" applyFont="1" applyFill="1" applyAlignment="1" applyProtection="1">
      <alignment wrapText="1"/>
    </xf>
    <xf numFmtId="0" fontId="1" fillId="2" borderId="0" xfId="1" applyFont="1" applyFill="1" applyAlignment="1" applyProtection="1"/>
    <xf numFmtId="0" fontId="3" fillId="0" borderId="0" xfId="1" applyFont="1" applyFill="1" applyBorder="1" applyAlignment="1" applyProtection="1"/>
    <xf numFmtId="0" fontId="2" fillId="0" borderId="0" xfId="1" applyFont="1" applyFill="1" applyBorder="1" applyAlignment="1" applyProtection="1"/>
    <xf numFmtId="0" fontId="2" fillId="2" borderId="1" xfId="1" applyFont="1" applyFill="1" applyBorder="1" applyAlignment="1" applyProtection="1"/>
    <xf numFmtId="0" fontId="4" fillId="0" borderId="0" xfId="1" applyFont="1" applyFill="1" applyBorder="1" applyAlignment="1" applyProtection="1">
      <alignment horizontal="center"/>
    </xf>
    <xf numFmtId="0" fontId="4" fillId="0" borderId="0" xfId="1" applyFont="1" applyFill="1" applyBorder="1" applyAlignment="1" applyProtection="1"/>
    <xf numFmtId="0" fontId="3" fillId="2" borderId="1" xfId="1" applyFont="1" applyFill="1" applyBorder="1" applyAlignment="1" applyProtection="1">
      <alignment horizontal="center"/>
    </xf>
    <xf numFmtId="49" fontId="3" fillId="0" borderId="0" xfId="1" applyNumberFormat="1" applyFont="1" applyFill="1" applyBorder="1" applyAlignment="1" applyProtection="1">
      <alignment horizontal="center"/>
    </xf>
    <xf numFmtId="0" fontId="3" fillId="0" borderId="0" xfId="1" applyFont="1" applyFill="1" applyBorder="1" applyAlignment="1" applyProtection="1">
      <alignment wrapText="1"/>
    </xf>
    <xf numFmtId="0" fontId="3" fillId="0" borderId="0" xfId="1" applyFont="1" applyFill="1" applyBorder="1" applyAlignment="1" applyProtection="1">
      <alignment horizontal="left"/>
    </xf>
    <xf numFmtId="0" fontId="2" fillId="0" borderId="1" xfId="1" applyFont="1" applyFill="1" applyBorder="1" applyAlignment="1" applyProtection="1">
      <alignment textRotation="90"/>
    </xf>
    <xf numFmtId="0" fontId="2" fillId="0" borderId="1" xfId="1" applyFont="1" applyBorder="1" applyAlignment="1" applyProtection="1">
      <alignment textRotation="90"/>
    </xf>
    <xf numFmtId="0" fontId="1" fillId="2" borderId="3" xfId="1" applyFont="1" applyFill="1" applyBorder="1" applyAlignment="1" applyProtection="1"/>
    <xf numFmtId="0" fontId="1" fillId="5" borderId="1" xfId="1" applyFont="1" applyFill="1" applyBorder="1" applyAlignment="1" applyProtection="1">
      <protection locked="0"/>
    </xf>
    <xf numFmtId="0" fontId="1" fillId="2" borderId="0" xfId="1" applyFont="1" applyFill="1" applyBorder="1" applyAlignment="1" applyProtection="1"/>
    <xf numFmtId="0" fontId="2" fillId="2" borderId="0" xfId="1" applyFont="1" applyFill="1" applyBorder="1" applyAlignment="1" applyProtection="1"/>
    <xf numFmtId="0" fontId="19" fillId="0" borderId="0" xfId="0" applyNumberFormat="1" applyFont="1" applyAlignment="1" applyProtection="1"/>
    <xf numFmtId="0" fontId="12" fillId="0" borderId="0" xfId="0" applyNumberFormat="1" applyFont="1" applyBorder="1" applyAlignment="1" applyProtection="1"/>
    <xf numFmtId="166" fontId="19" fillId="0" borderId="0" xfId="0" applyNumberFormat="1" applyFont="1" applyAlignment="1" applyProtection="1"/>
    <xf numFmtId="3" fontId="19" fillId="7" borderId="0" xfId="0" applyNumberFormat="1" applyFont="1" applyFill="1" applyAlignment="1" applyProtection="1"/>
    <xf numFmtId="0" fontId="19" fillId="0" borderId="0" xfId="0" applyNumberFormat="1" applyFont="1" applyAlignment="1" applyProtection="1">
      <alignment horizontal="right"/>
    </xf>
    <xf numFmtId="1" fontId="3" fillId="2" borderId="0" xfId="1" applyNumberFormat="1" applyFont="1" applyFill="1" applyBorder="1" applyAlignment="1" applyProtection="1"/>
    <xf numFmtId="0" fontId="0" fillId="0" borderId="1" xfId="0" applyNumberFormat="1" applyBorder="1" applyAlignment="1" applyProtection="1">
      <alignment horizontal="center"/>
    </xf>
    <xf numFmtId="166" fontId="0" fillId="0" borderId="1" xfId="9" applyNumberFormat="1" applyFont="1" applyBorder="1" applyAlignment="1" applyProtection="1"/>
    <xf numFmtId="0" fontId="0" fillId="0" borderId="1" xfId="9" applyNumberFormat="1" applyFont="1" applyBorder="1" applyAlignment="1" applyProtection="1">
      <alignment horizontal="right" wrapText="1"/>
    </xf>
    <xf numFmtId="166" fontId="0" fillId="0" borderId="1" xfId="9" applyNumberFormat="1" applyFont="1" applyBorder="1" applyAlignment="1" applyProtection="1">
      <alignment horizontal="right" wrapText="1"/>
    </xf>
    <xf numFmtId="49" fontId="2" fillId="2" borderId="1" xfId="1" applyNumberFormat="1" applyFont="1" applyFill="1" applyBorder="1" applyAlignment="1" applyProtection="1">
      <alignment horizontal="center" wrapText="1"/>
    </xf>
    <xf numFmtId="0" fontId="3" fillId="2" borderId="0" xfId="1" applyFont="1" applyFill="1" applyAlignment="1" applyProtection="1">
      <alignment horizontal="center" wrapText="1"/>
    </xf>
    <xf numFmtId="0" fontId="0" fillId="0" borderId="1" xfId="9" applyNumberFormat="1" applyFont="1" applyBorder="1" applyAlignment="1" applyProtection="1"/>
    <xf numFmtId="0" fontId="2" fillId="2" borderId="5" xfId="1" applyFont="1" applyFill="1" applyBorder="1" applyAlignment="1" applyProtection="1">
      <alignment textRotation="90"/>
    </xf>
    <xf numFmtId="164" fontId="3" fillId="2" borderId="1" xfId="9" applyNumberFormat="1" applyFont="1" applyFill="1" applyBorder="1" applyAlignment="1" applyProtection="1">
      <alignment horizontal="right"/>
    </xf>
    <xf numFmtId="0" fontId="3" fillId="2" borderId="0" xfId="1" quotePrefix="1" applyFont="1" applyFill="1" applyBorder="1" applyAlignment="1" applyProtection="1"/>
    <xf numFmtId="3" fontId="3" fillId="2" borderId="0" xfId="1" applyNumberFormat="1" applyFont="1" applyFill="1" applyBorder="1" applyAlignment="1" applyProtection="1"/>
    <xf numFmtId="164" fontId="3" fillId="2" borderId="1" xfId="9" applyNumberFormat="1" applyFont="1" applyFill="1" applyBorder="1" applyAlignment="1" applyProtection="1"/>
    <xf numFmtId="0" fontId="3" fillId="2" borderId="0" xfId="1" applyFont="1" applyFill="1" applyBorder="1" applyAlignment="1" applyProtection="1">
      <alignment horizontal="left"/>
    </xf>
    <xf numFmtId="164" fontId="3" fillId="5" borderId="1" xfId="9" applyNumberFormat="1" applyFont="1" applyFill="1" applyBorder="1" applyAlignment="1" applyProtection="1">
      <alignment wrapText="1"/>
      <protection locked="0"/>
    </xf>
    <xf numFmtId="1" fontId="3" fillId="0" borderId="0" xfId="1" applyNumberFormat="1" applyFont="1" applyFill="1" applyBorder="1" applyAlignment="1" applyProtection="1">
      <alignment wrapText="1"/>
    </xf>
    <xf numFmtId="0" fontId="2" fillId="2" borderId="1" xfId="1" applyFont="1" applyFill="1" applyBorder="1" applyAlignment="1" applyProtection="1">
      <alignment textRotation="90"/>
    </xf>
    <xf numFmtId="0" fontId="3" fillId="2" borderId="0" xfId="1" applyFont="1" applyFill="1" applyBorder="1" applyAlignment="1" applyProtection="1">
      <alignment shrinkToFit="1"/>
    </xf>
    <xf numFmtId="3" fontId="3" fillId="2" borderId="0" xfId="1" quotePrefix="1" applyNumberFormat="1" applyFont="1" applyFill="1" applyBorder="1" applyAlignment="1" applyProtection="1"/>
    <xf numFmtId="164" fontId="3" fillId="5" borderId="1" xfId="9" applyNumberFormat="1" applyFont="1" applyFill="1" applyBorder="1" applyAlignment="1" applyProtection="1">
      <alignment shrinkToFit="1"/>
      <protection locked="0"/>
    </xf>
    <xf numFmtId="49" fontId="2" fillId="2" borderId="1" xfId="1" applyNumberFormat="1" applyFont="1" applyFill="1" applyBorder="1" applyAlignment="1" applyProtection="1">
      <alignment horizontal="center"/>
    </xf>
    <xf numFmtId="164" fontId="2" fillId="2" borderId="1" xfId="9" applyNumberFormat="1" applyFont="1" applyFill="1" applyBorder="1" applyAlignment="1" applyProtection="1">
      <alignment horizontal="center" wrapText="1"/>
    </xf>
    <xf numFmtId="164" fontId="3" fillId="5" borderId="1" xfId="9" applyNumberFormat="1" applyFont="1" applyFill="1" applyBorder="1" applyAlignment="1" applyProtection="1">
      <alignment horizontal="center" wrapText="1"/>
      <protection locked="0"/>
    </xf>
    <xf numFmtId="0" fontId="5" fillId="0" borderId="1" xfId="1" applyFont="1" applyFill="1" applyBorder="1" applyAlignment="1" applyProtection="1">
      <alignment horizontal="center" wrapText="1"/>
    </xf>
    <xf numFmtId="49" fontId="4" fillId="0" borderId="1" xfId="1" applyNumberFormat="1" applyFont="1" applyFill="1" applyBorder="1" applyAlignment="1" applyProtection="1">
      <alignment horizontal="center" wrapText="1"/>
    </xf>
    <xf numFmtId="0" fontId="1" fillId="0" borderId="9" xfId="1" applyFont="1" applyFill="1" applyBorder="1" applyAlignment="1" applyProtection="1">
      <alignment horizontal="left"/>
    </xf>
    <xf numFmtId="0" fontId="3" fillId="2" borderId="0" xfId="1" applyFont="1" applyFill="1" applyBorder="1" applyAlignment="1" applyProtection="1">
      <alignment horizontal="center"/>
    </xf>
    <xf numFmtId="3" fontId="3" fillId="2" borderId="0" xfId="1" applyNumberFormat="1" applyFont="1" applyFill="1" applyBorder="1" applyAlignment="1" applyProtection="1">
      <alignment horizontal="right"/>
    </xf>
    <xf numFmtId="164" fontId="1" fillId="5" borderId="1" xfId="9" applyNumberFormat="1" applyFont="1" applyFill="1" applyBorder="1" applyAlignment="1" applyProtection="1">
      <protection locked="0"/>
    </xf>
    <xf numFmtId="0" fontId="0" fillId="0" borderId="0" xfId="0" applyNumberFormat="1" applyAlignment="1" applyProtection="1"/>
    <xf numFmtId="164" fontId="1" fillId="2" borderId="1" xfId="9" applyNumberFormat="1" applyFont="1" applyFill="1" applyBorder="1" applyAlignment="1" applyProtection="1"/>
    <xf numFmtId="0" fontId="0" fillId="0" borderId="7" xfId="9" applyNumberFormat="1" applyFont="1" applyBorder="1" applyAlignment="1" applyProtection="1">
      <alignment horizontal="right" wrapText="1"/>
    </xf>
    <xf numFmtId="0" fontId="1" fillId="2" borderId="0" xfId="0" applyFont="1" applyFill="1" applyBorder="1" applyAlignment="1" applyProtection="1">
      <alignment horizontal="left"/>
    </xf>
    <xf numFmtId="0" fontId="1" fillId="4" borderId="0" xfId="0" applyFont="1" applyFill="1" applyBorder="1" applyAlignment="1" applyProtection="1">
      <alignment horizontal="left"/>
    </xf>
    <xf numFmtId="164" fontId="18" fillId="2" borderId="0" xfId="1" applyNumberFormat="1" applyFont="1" applyFill="1" applyBorder="1" applyAlignment="1" applyProtection="1"/>
    <xf numFmtId="0" fontId="2" fillId="2" borderId="1" xfId="1" applyNumberFormat="1" applyFont="1" applyFill="1" applyBorder="1" applyAlignment="1" applyProtection="1">
      <alignment textRotation="90"/>
    </xf>
    <xf numFmtId="0" fontId="2" fillId="2" borderId="0" xfId="1" applyFont="1" applyFill="1" applyAlignment="1" applyProtection="1">
      <alignment horizontal="center"/>
    </xf>
    <xf numFmtId="0" fontId="3" fillId="2" borderId="1" xfId="1" applyFont="1" applyFill="1" applyBorder="1" applyAlignment="1" applyProtection="1">
      <alignment horizontal="center" wrapText="1"/>
    </xf>
    <xf numFmtId="0" fontId="1" fillId="0" borderId="8" xfId="1" applyFont="1" applyFill="1" applyBorder="1" applyAlignment="1" applyProtection="1">
      <alignment horizontal="center"/>
    </xf>
    <xf numFmtId="0" fontId="1" fillId="0" borderId="0" xfId="1" applyFont="1" applyAlignment="1" applyProtection="1"/>
    <xf numFmtId="0" fontId="1" fillId="2" borderId="0" xfId="1" applyNumberFormat="1" applyFont="1" applyFill="1" applyBorder="1" applyAlignment="1" applyProtection="1"/>
    <xf numFmtId="49" fontId="11" fillId="2" borderId="4" xfId="1" applyNumberFormat="1" applyFont="1" applyFill="1" applyBorder="1" applyAlignment="1" applyProtection="1">
      <alignment horizontal="right"/>
    </xf>
    <xf numFmtId="0" fontId="10" fillId="2" borderId="0" xfId="1" applyNumberFormat="1" applyFont="1" applyFill="1" applyBorder="1" applyAlignment="1" applyProtection="1"/>
    <xf numFmtId="0" fontId="10" fillId="2" borderId="0" xfId="1" applyFont="1" applyFill="1" applyBorder="1" applyAlignment="1" applyProtection="1"/>
    <xf numFmtId="1" fontId="10" fillId="2" borderId="0" xfId="1" applyNumberFormat="1" applyFont="1" applyFill="1" applyBorder="1" applyAlignment="1" applyProtection="1"/>
    <xf numFmtId="0" fontId="20" fillId="2" borderId="0" xfId="1" applyFont="1" applyFill="1" applyAlignment="1" applyProtection="1">
      <alignment horizontal="center"/>
    </xf>
    <xf numFmtId="0" fontId="17" fillId="2" borderId="0" xfId="1" applyFont="1" applyFill="1" applyAlignment="1" applyProtection="1"/>
    <xf numFmtId="0" fontId="20" fillId="2" borderId="0" xfId="1" applyFont="1" applyFill="1" applyAlignment="1" applyProtection="1"/>
    <xf numFmtId="0" fontId="2" fillId="2" borderId="1" xfId="1" applyNumberFormat="1" applyFont="1" applyFill="1" applyBorder="1" applyAlignment="1" applyProtection="1">
      <alignment horizontal="center" wrapText="1"/>
    </xf>
    <xf numFmtId="0" fontId="11" fillId="2" borderId="1" xfId="1" applyFont="1" applyFill="1" applyBorder="1" applyAlignment="1" applyProtection="1">
      <alignment horizontal="center" wrapText="1"/>
    </xf>
    <xf numFmtId="0" fontId="10" fillId="2" borderId="0" xfId="1" applyFont="1" applyFill="1" applyAlignment="1" applyProtection="1">
      <alignment horizontal="center" wrapText="1"/>
    </xf>
    <xf numFmtId="3" fontId="11" fillId="2" borderId="1" xfId="1" applyNumberFormat="1" applyFont="1" applyFill="1" applyBorder="1" applyAlignment="1" applyProtection="1">
      <alignment horizontal="center" wrapText="1"/>
    </xf>
    <xf numFmtId="0" fontId="2" fillId="2" borderId="1" xfId="1" applyFont="1" applyFill="1" applyBorder="1" applyAlignment="1" applyProtection="1">
      <alignment wrapText="1"/>
    </xf>
    <xf numFmtId="0" fontId="2" fillId="2" borderId="1" xfId="1" quotePrefix="1" applyFont="1" applyFill="1" applyBorder="1" applyAlignment="1" applyProtection="1">
      <alignment horizontal="center"/>
    </xf>
    <xf numFmtId="0" fontId="10" fillId="2" borderId="0" xfId="1" quotePrefix="1" applyFont="1" applyFill="1" applyBorder="1" applyAlignment="1" applyProtection="1"/>
    <xf numFmtId="3" fontId="10" fillId="2" borderId="0" xfId="1" applyNumberFormat="1" applyFont="1" applyFill="1" applyBorder="1" applyAlignment="1" applyProtection="1"/>
    <xf numFmtId="164" fontId="1" fillId="0" borderId="1" xfId="9" applyNumberFormat="1" applyFont="1" applyFill="1" applyBorder="1" applyAlignment="1" applyProtection="1"/>
    <xf numFmtId="0" fontId="1" fillId="2" borderId="1" xfId="1" applyFont="1" applyFill="1" applyBorder="1" applyAlignment="1" applyProtection="1">
      <alignment wrapText="1"/>
    </xf>
    <xf numFmtId="0" fontId="1" fillId="2" borderId="8" xfId="1" applyFont="1" applyFill="1" applyBorder="1" applyAlignment="1" applyProtection="1">
      <alignment horizontal="center"/>
    </xf>
    <xf numFmtId="0" fontId="1" fillId="2" borderId="10" xfId="1" applyFont="1" applyFill="1" applyBorder="1" applyAlignment="1" applyProtection="1">
      <alignment horizontal="center"/>
    </xf>
    <xf numFmtId="0" fontId="3" fillId="0" borderId="0" xfId="1" applyFont="1" applyBorder="1" applyAlignment="1" applyProtection="1"/>
    <xf numFmtId="0" fontId="3" fillId="0" borderId="0" xfId="1" applyFont="1" applyBorder="1" applyAlignment="1" applyProtection="1">
      <alignment horizontal="center"/>
    </xf>
    <xf numFmtId="0" fontId="3" fillId="0" borderId="0" xfId="1" applyFont="1" applyBorder="1" applyAlignment="1" applyProtection="1">
      <alignment wrapText="1"/>
    </xf>
    <xf numFmtId="0" fontId="2" fillId="2" borderId="1" xfId="1" applyNumberFormat="1" applyFont="1" applyFill="1" applyBorder="1" applyAlignment="1" applyProtection="1">
      <alignment horizontal="center"/>
    </xf>
    <xf numFmtId="0" fontId="3" fillId="2" borderId="0" xfId="1" applyNumberFormat="1" applyFont="1" applyFill="1" applyAlignment="1" applyProtection="1">
      <alignment wrapText="1"/>
    </xf>
    <xf numFmtId="0" fontId="3" fillId="2" borderId="0" xfId="1" applyFont="1" applyFill="1" applyBorder="1" applyAlignment="1" applyProtection="1">
      <alignment wrapText="1"/>
    </xf>
    <xf numFmtId="49" fontId="2" fillId="0" borderId="4" xfId="1" applyNumberFormat="1" applyFont="1" applyFill="1" applyBorder="1" applyAlignment="1" applyProtection="1">
      <alignment horizontal="right"/>
    </xf>
    <xf numFmtId="0" fontId="2" fillId="0" borderId="1" xfId="1" applyFont="1" applyFill="1" applyBorder="1" applyAlignment="1" applyProtection="1">
      <alignment horizontal="center" wrapText="1" shrinkToFit="1"/>
    </xf>
    <xf numFmtId="3" fontId="2" fillId="0" borderId="1" xfId="1" applyNumberFormat="1" applyFont="1" applyFill="1" applyBorder="1" applyAlignment="1" applyProtection="1">
      <alignment horizontal="center" wrapText="1"/>
    </xf>
    <xf numFmtId="0" fontId="2" fillId="0" borderId="1" xfId="1" applyFont="1" applyFill="1" applyBorder="1" applyAlignment="1" applyProtection="1">
      <alignment horizontal="left" wrapText="1" shrinkToFit="1"/>
    </xf>
    <xf numFmtId="3" fontId="15" fillId="0" borderId="1" xfId="1" applyNumberFormat="1" applyFont="1" applyFill="1" applyBorder="1" applyAlignment="1" applyProtection="1">
      <alignment horizontal="center" wrapText="1"/>
    </xf>
    <xf numFmtId="164" fontId="2" fillId="0" borderId="1" xfId="9" applyNumberFormat="1" applyFont="1" applyFill="1" applyBorder="1" applyAlignment="1" applyProtection="1"/>
    <xf numFmtId="0" fontId="3" fillId="2" borderId="0" xfId="1" applyFont="1" applyFill="1" applyAlignment="1" applyProtection="1">
      <alignment horizontal="left"/>
    </xf>
    <xf numFmtId="0" fontId="3" fillId="2" borderId="0" xfId="1" applyFont="1" applyFill="1" applyAlignment="1" applyProtection="1">
      <alignment horizontal="center"/>
    </xf>
    <xf numFmtId="0" fontId="3" fillId="2" borderId="0" xfId="1" applyFont="1" applyFill="1" applyAlignment="1" applyProtection="1"/>
    <xf numFmtId="1" fontId="2" fillId="0" borderId="0" xfId="1" applyNumberFormat="1" applyFont="1" applyFill="1" applyBorder="1" applyAlignment="1" applyProtection="1">
      <alignment horizontal="center"/>
    </xf>
    <xf numFmtId="164" fontId="2" fillId="2" borderId="1" xfId="3" applyNumberFormat="1" applyFont="1" applyFill="1" applyBorder="1" applyAlignment="1" applyProtection="1">
      <alignment horizontal="center"/>
    </xf>
    <xf numFmtId="0" fontId="1" fillId="2" borderId="0" xfId="1" applyFill="1" applyAlignment="1" applyProtection="1"/>
    <xf numFmtId="164" fontId="3" fillId="0" borderId="1" xfId="9" applyNumberFormat="1" applyFont="1" applyFill="1" applyBorder="1" applyAlignment="1" applyProtection="1"/>
    <xf numFmtId="3" fontId="3" fillId="2" borderId="0" xfId="1" applyNumberFormat="1" applyFont="1" applyFill="1" applyBorder="1" applyAlignment="1" applyProtection="1">
      <alignment horizontal="center"/>
    </xf>
    <xf numFmtId="0" fontId="5" fillId="0" borderId="1" xfId="1" applyFont="1" applyFill="1" applyBorder="1" applyAlignment="1" applyProtection="1">
      <alignment horizontal="center"/>
    </xf>
    <xf numFmtId="0" fontId="2" fillId="2" borderId="1" xfId="0" applyFont="1" applyFill="1" applyBorder="1" applyAlignment="1" applyProtection="1">
      <alignment horizontal="center"/>
    </xf>
    <xf numFmtId="0" fontId="2" fillId="0" borderId="0" xfId="1" applyFont="1" applyBorder="1" applyAlignment="1" applyProtection="1">
      <alignment horizontal="center"/>
    </xf>
    <xf numFmtId="3" fontId="2" fillId="2" borderId="0" xfId="1" applyNumberFormat="1" applyFont="1" applyFill="1" applyBorder="1" applyAlignment="1" applyProtection="1">
      <alignment horizontal="center"/>
    </xf>
    <xf numFmtId="49" fontId="2" fillId="0" borderId="0" xfId="1" applyNumberFormat="1" applyFont="1" applyAlignment="1" applyProtection="1">
      <alignment horizontal="center"/>
    </xf>
    <xf numFmtId="49" fontId="2" fillId="2" borderId="0" xfId="1" applyNumberFormat="1" applyFont="1" applyFill="1" applyBorder="1" applyAlignment="1" applyProtection="1">
      <alignment horizontal="center"/>
    </xf>
    <xf numFmtId="164" fontId="2" fillId="2" borderId="1" xfId="9" applyNumberFormat="1" applyFont="1" applyFill="1" applyBorder="1" applyAlignment="1" applyProtection="1">
      <alignment horizontal="center"/>
    </xf>
    <xf numFmtId="0" fontId="23" fillId="0" borderId="1" xfId="1" applyFont="1" applyFill="1" applyBorder="1" applyAlignment="1" applyProtection="1">
      <alignment horizontal="center" wrapText="1"/>
    </xf>
    <xf numFmtId="0" fontId="23" fillId="0" borderId="1" xfId="1" applyFont="1" applyFill="1" applyBorder="1" applyAlignment="1" applyProtection="1">
      <alignment horizontal="center"/>
    </xf>
    <xf numFmtId="49" fontId="23" fillId="0" borderId="1" xfId="1" applyNumberFormat="1" applyFont="1" applyFill="1" applyBorder="1" applyAlignment="1" applyProtection="1">
      <alignment horizontal="center" wrapText="1"/>
    </xf>
    <xf numFmtId="0" fontId="1" fillId="0" borderId="0" xfId="1" applyFont="1" applyAlignment="1" applyProtection="1">
      <alignment horizontal="center"/>
    </xf>
    <xf numFmtId="0" fontId="1" fillId="0" borderId="1" xfId="1" applyFont="1" applyFill="1" applyBorder="1" applyAlignment="1" applyProtection="1">
      <alignment horizontal="center"/>
    </xf>
    <xf numFmtId="0" fontId="1" fillId="0" borderId="0" xfId="1" applyFont="1" applyFill="1" applyAlignment="1" applyProtection="1"/>
    <xf numFmtId="164" fontId="1" fillId="5" borderId="1" xfId="9" applyNumberFormat="1" applyFont="1" applyFill="1" applyBorder="1" applyAlignment="1" applyProtection="1">
      <alignment horizontal="right"/>
      <protection locked="0"/>
    </xf>
    <xf numFmtId="0" fontId="1" fillId="0" borderId="1" xfId="1" applyFont="1" applyBorder="1" applyAlignment="1" applyProtection="1">
      <alignment horizontal="center"/>
    </xf>
    <xf numFmtId="0" fontId="1" fillId="0" borderId="0" xfId="1" applyNumberFormat="1" applyFont="1" applyFill="1" applyAlignment="1" applyProtection="1"/>
    <xf numFmtId="0" fontId="1" fillId="2" borderId="0" xfId="1" applyNumberFormat="1" applyFont="1" applyFill="1" applyAlignment="1" applyProtection="1"/>
    <xf numFmtId="49" fontId="2" fillId="2" borderId="1" xfId="8" applyNumberFormat="1" applyFont="1" applyFill="1" applyBorder="1" applyAlignment="1" applyProtection="1">
      <alignment horizontal="center"/>
    </xf>
    <xf numFmtId="49" fontId="2" fillId="2" borderId="1" xfId="8" quotePrefix="1" applyNumberFormat="1" applyFont="1" applyFill="1" applyBorder="1" applyAlignment="1" applyProtection="1">
      <alignment horizontal="center"/>
    </xf>
    <xf numFmtId="49" fontId="2" fillId="2" borderId="0" xfId="8" applyNumberFormat="1" applyFont="1" applyFill="1" applyAlignment="1" applyProtection="1">
      <alignment horizontal="center"/>
    </xf>
    <xf numFmtId="0" fontId="2" fillId="2" borderId="0" xfId="8" applyNumberFormat="1" applyFont="1" applyFill="1" applyAlignment="1" applyProtection="1">
      <alignment horizontal="center"/>
    </xf>
    <xf numFmtId="0" fontId="10" fillId="2" borderId="0" xfId="1" applyFont="1" applyFill="1" applyAlignment="1" applyProtection="1">
      <alignment horizontal="center"/>
    </xf>
    <xf numFmtId="0" fontId="1" fillId="2" borderId="0" xfId="1" applyFont="1" applyFill="1" applyAlignment="1" applyProtection="1">
      <alignment horizontal="center" wrapText="1"/>
    </xf>
    <xf numFmtId="0" fontId="2" fillId="2" borderId="0" xfId="1" applyFont="1" applyFill="1" applyBorder="1" applyAlignment="1" applyProtection="1">
      <alignment horizontal="center"/>
    </xf>
    <xf numFmtId="0" fontId="2" fillId="2" borderId="0" xfId="1" quotePrefix="1" applyFont="1" applyFill="1" applyBorder="1" applyAlignment="1" applyProtection="1">
      <alignment horizontal="center"/>
    </xf>
    <xf numFmtId="0" fontId="2" fillId="2" borderId="0" xfId="1" applyNumberFormat="1" applyFont="1" applyFill="1" applyBorder="1" applyAlignment="1" applyProtection="1">
      <alignment horizontal="center"/>
    </xf>
    <xf numFmtId="0" fontId="24" fillId="0" borderId="1" xfId="0" applyNumberFormat="1" applyFont="1" applyBorder="1" applyAlignment="1" applyProtection="1">
      <alignment horizontal="center"/>
    </xf>
    <xf numFmtId="166" fontId="24" fillId="0" borderId="1" xfId="9" applyNumberFormat="1" applyFont="1" applyBorder="1" applyAlignment="1" applyProtection="1">
      <alignment horizontal="center"/>
    </xf>
    <xf numFmtId="0" fontId="24" fillId="0" borderId="1" xfId="9" applyNumberFormat="1" applyFont="1" applyBorder="1" applyAlignment="1" applyProtection="1">
      <alignment horizontal="center"/>
    </xf>
    <xf numFmtId="169" fontId="2" fillId="5" borderId="1" xfId="1" applyNumberFormat="1" applyFont="1" applyFill="1" applyBorder="1" applyAlignment="1" applyProtection="1">
      <alignment horizontal="center" wrapText="1"/>
      <protection locked="0"/>
    </xf>
    <xf numFmtId="169" fontId="2" fillId="5" borderId="1" xfId="1" applyNumberFormat="1" applyFont="1" applyFill="1" applyBorder="1" applyAlignment="1" applyProtection="1">
      <alignment horizontal="center"/>
      <protection locked="0"/>
    </xf>
    <xf numFmtId="0" fontId="2" fillId="2" borderId="1" xfId="1" applyNumberFormat="1" applyFont="1" applyFill="1" applyBorder="1" applyAlignment="1" applyProtection="1">
      <alignment vertical="center" textRotation="90"/>
    </xf>
    <xf numFmtId="0" fontId="2" fillId="0" borderId="1" xfId="1" applyFont="1" applyFill="1" applyBorder="1" applyAlignment="1" applyProtection="1">
      <alignment horizontal="center" vertical="center"/>
    </xf>
    <xf numFmtId="0" fontId="11" fillId="2" borderId="1" xfId="1" applyFont="1" applyFill="1" applyBorder="1" applyAlignment="1" applyProtection="1">
      <alignment horizontal="center" vertical="center" wrapText="1"/>
    </xf>
    <xf numFmtId="3" fontId="11" fillId="2" borderId="1" xfId="1" applyNumberFormat="1" applyFont="1" applyFill="1" applyBorder="1" applyAlignment="1" applyProtection="1">
      <alignment horizontal="center" vertical="center" wrapText="1"/>
    </xf>
    <xf numFmtId="169" fontId="2" fillId="2" borderId="1" xfId="1" applyNumberFormat="1" applyFont="1" applyFill="1" applyBorder="1" applyAlignment="1" applyProtection="1">
      <alignment horizontal="center" vertical="center" wrapText="1"/>
    </xf>
    <xf numFmtId="169" fontId="2" fillId="2" borderId="1" xfId="1" applyNumberFormat="1" applyFont="1" applyFill="1" applyBorder="1" applyAlignment="1" applyProtection="1">
      <alignment horizontal="center"/>
    </xf>
    <xf numFmtId="168" fontId="1" fillId="5" borderId="1" xfId="8" applyNumberFormat="1" applyFont="1" applyFill="1" applyBorder="1" applyAlignment="1" applyProtection="1">
      <alignment horizontal="center" vertical="center"/>
      <protection locked="0"/>
    </xf>
    <xf numFmtId="164" fontId="3" fillId="5" borderId="1" xfId="9" applyNumberFormat="1" applyFont="1" applyFill="1" applyBorder="1" applyAlignment="1" applyProtection="1">
      <alignment horizontal="right"/>
      <protection locked="0"/>
    </xf>
    <xf numFmtId="164" fontId="1" fillId="2" borderId="1" xfId="9" applyNumberFormat="1" applyFont="1" applyFill="1" applyBorder="1" applyAlignment="1" applyProtection="1">
      <alignment horizontal="center" wrapText="1"/>
    </xf>
    <xf numFmtId="0" fontId="2" fillId="0" borderId="0" xfId="1" applyFont="1" applyFill="1" applyBorder="1" applyAlignment="1" applyProtection="1">
      <alignment horizontal="center"/>
    </xf>
    <xf numFmtId="0" fontId="2" fillId="2" borderId="0" xfId="5" applyFont="1" applyFill="1" applyBorder="1" applyAlignment="1" applyProtection="1"/>
    <xf numFmtId="0" fontId="3" fillId="2" borderId="0" xfId="5" applyNumberFormat="1" applyFont="1" applyFill="1" applyBorder="1" applyAlignment="1" applyProtection="1"/>
    <xf numFmtId="0" fontId="3" fillId="0" borderId="0" xfId="5" applyFont="1" applyAlignment="1" applyProtection="1"/>
    <xf numFmtId="0" fontId="3" fillId="2" borderId="0" xfId="5" applyFont="1" applyFill="1" applyBorder="1" applyAlignment="1" applyProtection="1"/>
    <xf numFmtId="1" fontId="3" fillId="2" borderId="0" xfId="5" applyNumberFormat="1" applyFont="1" applyFill="1" applyBorder="1" applyAlignment="1" applyProtection="1"/>
    <xf numFmtId="0" fontId="2" fillId="2" borderId="0" xfId="5" applyFont="1" applyFill="1" applyAlignment="1" applyProtection="1">
      <alignment horizontal="center"/>
    </xf>
    <xf numFmtId="0" fontId="2" fillId="0" borderId="0" xfId="5" applyFont="1" applyAlignment="1" applyProtection="1">
      <alignment horizontal="center"/>
    </xf>
    <xf numFmtId="0" fontId="3" fillId="0" borderId="1" xfId="5" applyFont="1" applyBorder="1" applyAlignment="1" applyProtection="1">
      <alignment horizontal="center"/>
    </xf>
    <xf numFmtId="0" fontId="2" fillId="0" borderId="1" xfId="5" applyFont="1" applyFill="1" applyBorder="1" applyAlignment="1" applyProtection="1">
      <alignment horizontal="center"/>
    </xf>
    <xf numFmtId="0" fontId="2" fillId="0" borderId="1" xfId="5" applyNumberFormat="1" applyFont="1" applyFill="1" applyBorder="1" applyAlignment="1" applyProtection="1">
      <alignment horizontal="center"/>
    </xf>
    <xf numFmtId="0" fontId="3" fillId="2" borderId="0" xfId="5" applyFont="1" applyFill="1" applyAlignment="1" applyProtection="1">
      <alignment horizontal="center" wrapText="1"/>
    </xf>
    <xf numFmtId="0" fontId="3" fillId="0" borderId="0" xfId="5" applyFont="1" applyAlignment="1" applyProtection="1">
      <alignment horizontal="center"/>
    </xf>
    <xf numFmtId="0" fontId="3" fillId="0" borderId="1" xfId="5" applyFont="1" applyFill="1" applyBorder="1" applyAlignment="1" applyProtection="1">
      <alignment horizontal="center"/>
    </xf>
    <xf numFmtId="0" fontId="3" fillId="0" borderId="1" xfId="5" quotePrefix="1" applyNumberFormat="1" applyFont="1" applyFill="1" applyBorder="1" applyAlignment="1" applyProtection="1">
      <alignment horizontal="center"/>
    </xf>
    <xf numFmtId="0" fontId="3" fillId="2" borderId="0" xfId="5" quotePrefix="1" applyFont="1" applyFill="1" applyBorder="1" applyAlignment="1" applyProtection="1"/>
    <xf numFmtId="3" fontId="3" fillId="2" borderId="0" xfId="5" applyNumberFormat="1" applyFont="1" applyFill="1" applyBorder="1" applyAlignment="1" applyProtection="1"/>
    <xf numFmtId="0" fontId="3" fillId="0" borderId="0" xfId="5" applyNumberFormat="1" applyFont="1" applyFill="1" applyBorder="1" applyAlignment="1" applyProtection="1"/>
    <xf numFmtId="0" fontId="3" fillId="2" borderId="0" xfId="5" applyFont="1" applyFill="1" applyBorder="1" applyAlignment="1" applyProtection="1">
      <alignment horizontal="center"/>
    </xf>
    <xf numFmtId="0" fontId="3" fillId="2" borderId="0" xfId="5" quotePrefix="1" applyFont="1" applyFill="1" applyBorder="1" applyAlignment="1" applyProtection="1">
      <alignment horizontal="center"/>
    </xf>
    <xf numFmtId="3" fontId="3" fillId="2" borderId="0" xfId="5" applyNumberFormat="1" applyFont="1" applyFill="1" applyBorder="1" applyAlignment="1" applyProtection="1">
      <alignment horizontal="center"/>
    </xf>
    <xf numFmtId="0" fontId="3" fillId="2" borderId="0" xfId="5" applyNumberFormat="1" applyFont="1" applyFill="1" applyBorder="1" applyAlignment="1" applyProtection="1">
      <alignment horizontal="center"/>
    </xf>
    <xf numFmtId="0" fontId="3" fillId="0" borderId="0" xfId="5" applyNumberFormat="1" applyFont="1" applyFill="1" applyBorder="1" applyAlignment="1" applyProtection="1">
      <alignment horizontal="center"/>
    </xf>
    <xf numFmtId="0" fontId="2" fillId="5" borderId="1" xfId="5" applyFont="1" applyFill="1" applyBorder="1" applyAlignment="1" applyProtection="1">
      <protection locked="0"/>
    </xf>
    <xf numFmtId="0" fontId="3" fillId="2" borderId="0" xfId="5" applyFont="1" applyFill="1" applyAlignment="1" applyProtection="1">
      <alignment horizontal="left"/>
    </xf>
    <xf numFmtId="0" fontId="3" fillId="2" borderId="0" xfId="5" applyFont="1" applyFill="1" applyAlignment="1" applyProtection="1">
      <alignment horizontal="center"/>
    </xf>
    <xf numFmtId="0" fontId="3" fillId="2" borderId="0" xfId="5" applyFont="1" applyFill="1" applyAlignment="1" applyProtection="1"/>
    <xf numFmtId="0" fontId="3" fillId="2" borderId="0" xfId="5" applyFont="1" applyFill="1" applyBorder="1" applyAlignment="1" applyProtection="1">
      <alignment horizontal="left"/>
    </xf>
    <xf numFmtId="10" fontId="3" fillId="2" borderId="0" xfId="5" applyNumberFormat="1" applyFont="1" applyFill="1" applyBorder="1" applyAlignment="1" applyProtection="1"/>
    <xf numFmtId="0" fontId="3" fillId="2" borderId="0" xfId="5" applyFont="1" applyFill="1" applyBorder="1" applyAlignment="1" applyProtection="1">
      <alignment shrinkToFit="1"/>
    </xf>
    <xf numFmtId="3" fontId="3" fillId="2" borderId="0" xfId="5" quotePrefix="1" applyNumberFormat="1" applyFont="1" applyFill="1" applyBorder="1" applyAlignment="1" applyProtection="1"/>
    <xf numFmtId="0" fontId="2" fillId="0" borderId="1" xfId="5" quotePrefix="1" applyNumberFormat="1" applyFont="1" applyFill="1" applyBorder="1" applyAlignment="1" applyProtection="1">
      <alignment horizontal="center"/>
    </xf>
    <xf numFmtId="0" fontId="2" fillId="2" borderId="1" xfId="1" applyFont="1" applyFill="1" applyBorder="1" applyAlignment="1" applyProtection="1">
      <alignment horizontal="center" vertical="center"/>
    </xf>
    <xf numFmtId="0" fontId="2" fillId="2" borderId="9" xfId="1" applyFont="1" applyFill="1" applyBorder="1" applyAlignment="1" applyProtection="1">
      <alignment horizontal="center"/>
    </xf>
    <xf numFmtId="0" fontId="18" fillId="2" borderId="0" xfId="1" applyFont="1" applyFill="1" applyBorder="1" applyAlignment="1" applyProtection="1">
      <alignment horizontal="center"/>
    </xf>
    <xf numFmtId="0" fontId="2" fillId="2" borderId="4" xfId="0" applyNumberFormat="1" applyFont="1" applyFill="1" applyBorder="1" applyAlignment="1" applyProtection="1">
      <alignment horizontal="center"/>
    </xf>
    <xf numFmtId="0" fontId="2" fillId="8" borderId="1" xfId="0" applyNumberFormat="1" applyFont="1" applyFill="1" applyBorder="1" applyAlignment="1" applyProtection="1">
      <alignment horizontal="center"/>
    </xf>
    <xf numFmtId="0" fontId="2" fillId="2" borderId="1" xfId="0" applyNumberFormat="1" applyFont="1" applyFill="1" applyBorder="1" applyAlignment="1" applyProtection="1">
      <alignment horizontal="center"/>
    </xf>
    <xf numFmtId="49" fontId="1" fillId="2" borderId="1" xfId="0" applyNumberFormat="1" applyFont="1" applyFill="1" applyBorder="1" applyAlignment="1" applyProtection="1">
      <alignment horizontal="left"/>
    </xf>
    <xf numFmtId="49" fontId="2" fillId="0" borderId="1" xfId="4" quotePrefix="1" applyNumberFormat="1" applyFont="1" applyFill="1" applyBorder="1" applyAlignment="1" applyProtection="1">
      <alignment horizontal="center"/>
    </xf>
    <xf numFmtId="49" fontId="4" fillId="0" borderId="1" xfId="4" applyNumberFormat="1" applyFont="1" applyFill="1" applyBorder="1" applyAlignment="1" applyProtection="1">
      <alignment horizontal="center"/>
    </xf>
    <xf numFmtId="164" fontId="4" fillId="0" borderId="1" xfId="4" applyNumberFormat="1" applyFont="1" applyFill="1" applyBorder="1" applyAlignment="1" applyProtection="1">
      <alignment horizontal="center"/>
    </xf>
    <xf numFmtId="49" fontId="3" fillId="0" borderId="1" xfId="4" applyNumberFormat="1" applyFont="1" applyFill="1" applyBorder="1" applyAlignment="1" applyProtection="1">
      <alignment horizontal="center"/>
    </xf>
    <xf numFmtId="164" fontId="4" fillId="0" borderId="1" xfId="4" applyNumberFormat="1" applyFont="1" applyFill="1" applyBorder="1" applyAlignment="1" applyProtection="1">
      <alignment wrapText="1"/>
    </xf>
    <xf numFmtId="9" fontId="4" fillId="0" borderId="1" xfId="4" applyNumberFormat="1" applyFont="1" applyFill="1" applyBorder="1" applyAlignment="1" applyProtection="1">
      <alignment horizontal="center" wrapText="1"/>
    </xf>
    <xf numFmtId="49" fontId="3" fillId="2" borderId="1" xfId="1" applyNumberFormat="1" applyFont="1" applyFill="1" applyBorder="1" applyAlignment="1" applyProtection="1">
      <alignment horizontal="left"/>
    </xf>
    <xf numFmtId="49" fontId="1" fillId="2" borderId="1" xfId="1" applyNumberFormat="1" applyFont="1" applyFill="1" applyBorder="1" applyAlignment="1" applyProtection="1">
      <alignment horizontal="left"/>
    </xf>
    <xf numFmtId="0" fontId="3" fillId="0" borderId="1" xfId="1" applyFont="1" applyFill="1" applyBorder="1" applyAlignment="1" applyProtection="1">
      <alignment wrapText="1"/>
    </xf>
    <xf numFmtId="168" fontId="3" fillId="2" borderId="1" xfId="5" applyNumberFormat="1" applyFont="1" applyFill="1" applyBorder="1" applyAlignment="1" applyProtection="1">
      <alignment horizontal="center"/>
    </xf>
    <xf numFmtId="49" fontId="2" fillId="0" borderId="1" xfId="4" quotePrefix="1" applyNumberFormat="1" applyFont="1" applyFill="1" applyBorder="1" applyAlignment="1" applyProtection="1">
      <alignment horizontal="left"/>
    </xf>
    <xf numFmtId="49" fontId="1" fillId="0" borderId="1" xfId="4" applyNumberFormat="1" applyFont="1" applyFill="1" applyBorder="1" applyAlignment="1" applyProtection="1">
      <alignment horizontal="center"/>
    </xf>
    <xf numFmtId="49" fontId="3" fillId="0" borderId="5" xfId="4" applyNumberFormat="1" applyFont="1" applyFill="1" applyBorder="1" applyAlignment="1" applyProtection="1">
      <alignment horizontal="center"/>
    </xf>
    <xf numFmtId="0" fontId="2" fillId="5" borderId="1" xfId="1" applyFont="1" applyFill="1" applyBorder="1" applyAlignment="1" applyProtection="1">
      <protection locked="0"/>
    </xf>
    <xf numFmtId="0" fontId="1" fillId="2" borderId="1" xfId="8" applyFont="1" applyFill="1" applyBorder="1" applyAlignment="1" applyProtection="1">
      <alignment horizontal="center"/>
    </xf>
    <xf numFmtId="0" fontId="1" fillId="2" borderId="1" xfId="8" applyFont="1" applyFill="1" applyBorder="1" applyAlignment="1" applyProtection="1">
      <alignment wrapText="1"/>
    </xf>
    <xf numFmtId="0" fontId="7" fillId="2" borderId="1" xfId="8" applyFont="1" applyFill="1" applyBorder="1" applyAlignment="1" applyProtection="1">
      <alignment horizontal="left" wrapText="1"/>
    </xf>
    <xf numFmtId="0" fontId="1" fillId="2" borderId="1" xfId="1" quotePrefix="1" applyFont="1" applyFill="1" applyBorder="1" applyAlignment="1" applyProtection="1">
      <alignment horizontal="center"/>
    </xf>
    <xf numFmtId="0" fontId="1" fillId="2" borderId="1" xfId="1" applyFont="1" applyFill="1" applyBorder="1" applyAlignment="1" applyProtection="1">
      <alignment horizontal="center" wrapText="1"/>
    </xf>
    <xf numFmtId="0" fontId="2" fillId="0" borderId="1" xfId="1" applyFont="1" applyBorder="1" applyAlignment="1" applyProtection="1">
      <alignment vertical="center" textRotation="90"/>
    </xf>
    <xf numFmtId="164" fontId="1" fillId="5" borderId="1" xfId="9" applyNumberFormat="1" applyFont="1" applyFill="1" applyBorder="1" applyAlignment="1" applyProtection="1">
      <alignment horizontal="center"/>
      <protection locked="0"/>
    </xf>
    <xf numFmtId="164" fontId="1" fillId="2" borderId="1" xfId="9" applyNumberFormat="1" applyFont="1" applyFill="1" applyBorder="1" applyAlignment="1" applyProtection="1">
      <alignment horizontal="right"/>
    </xf>
    <xf numFmtId="0" fontId="18" fillId="2" borderId="0" xfId="1" applyFont="1" applyFill="1" applyBorder="1" applyAlignment="1" applyProtection="1"/>
    <xf numFmtId="0" fontId="26" fillId="5" borderId="1" xfId="1" applyFont="1" applyFill="1" applyBorder="1" applyAlignment="1" applyProtection="1">
      <alignment horizontal="right"/>
      <protection locked="0"/>
    </xf>
    <xf numFmtId="0" fontId="2" fillId="0" borderId="1" xfId="1" applyFont="1" applyFill="1" applyBorder="1" applyAlignment="1" applyProtection="1">
      <alignment horizontal="center" textRotation="90" wrapText="1"/>
    </xf>
    <xf numFmtId="164" fontId="2" fillId="2" borderId="1" xfId="9" applyNumberFormat="1" applyFont="1" applyFill="1" applyBorder="1" applyAlignment="1" applyProtection="1"/>
    <xf numFmtId="0" fontId="1" fillId="0" borderId="0" xfId="1" applyFont="1" applyFill="1" applyBorder="1" applyAlignment="1" applyProtection="1"/>
    <xf numFmtId="1" fontId="1" fillId="0" borderId="0" xfId="1" applyNumberFormat="1" applyFont="1" applyFill="1" applyBorder="1" applyAlignment="1" applyProtection="1">
      <alignment horizontal="center"/>
    </xf>
    <xf numFmtId="0" fontId="1" fillId="0" borderId="0" xfId="1" applyFont="1" applyFill="1" applyBorder="1" applyAlignment="1" applyProtection="1">
      <alignment horizontal="left" wrapText="1"/>
    </xf>
    <xf numFmtId="0" fontId="1" fillId="0" borderId="0" xfId="1" applyFont="1" applyFill="1" applyBorder="1" applyAlignment="1" applyProtection="1">
      <alignment horizontal="center"/>
    </xf>
    <xf numFmtId="0" fontId="1" fillId="2" borderId="0" xfId="1" applyFont="1" applyFill="1" applyAlignment="1" applyProtection="1">
      <alignment horizontal="left"/>
    </xf>
    <xf numFmtId="0" fontId="1" fillId="0" borderId="1" xfId="1" quotePrefix="1" applyNumberFormat="1" applyFont="1" applyFill="1" applyBorder="1" applyAlignment="1" applyProtection="1">
      <alignment horizontal="center"/>
    </xf>
    <xf numFmtId="1" fontId="2" fillId="2" borderId="1" xfId="13" applyNumberFormat="1" applyFont="1" applyFill="1" applyBorder="1" applyAlignment="1" applyProtection="1">
      <alignment horizontal="center"/>
    </xf>
    <xf numFmtId="1" fontId="2" fillId="0" borderId="1" xfId="13" applyNumberFormat="1" applyFont="1" applyFill="1" applyBorder="1" applyAlignment="1" applyProtection="1">
      <alignment horizontal="center"/>
    </xf>
    <xf numFmtId="49" fontId="2" fillId="3" borderId="1" xfId="12" quotePrefix="1" applyNumberFormat="1" applyFont="1" applyFill="1" applyBorder="1" applyAlignment="1" applyProtection="1">
      <alignment horizontal="center"/>
    </xf>
    <xf numFmtId="164" fontId="2" fillId="0" borderId="1" xfId="13" applyNumberFormat="1" applyFont="1" applyFill="1" applyBorder="1" applyAlignment="1" applyProtection="1">
      <alignment horizontal="center" wrapText="1"/>
    </xf>
    <xf numFmtId="0" fontId="1" fillId="2" borderId="0" xfId="1" applyFont="1" applyFill="1" applyAlignment="1" applyProtection="1">
      <alignment horizontal="center"/>
    </xf>
    <xf numFmtId="9" fontId="1" fillId="0" borderId="1" xfId="13" applyNumberFormat="1" applyFont="1" applyFill="1" applyBorder="1" applyAlignment="1" applyProtection="1">
      <alignment horizontal="center"/>
    </xf>
    <xf numFmtId="1" fontId="2" fillId="0" borderId="1" xfId="13" applyNumberFormat="1" applyFont="1" applyFill="1" applyBorder="1" applyAlignment="1" applyProtection="1">
      <alignment horizontal="center" wrapText="1"/>
    </xf>
    <xf numFmtId="0" fontId="1" fillId="0" borderId="0" xfId="1" applyFont="1" applyFill="1" applyBorder="1" applyAlignment="1" applyProtection="1">
      <alignment wrapText="1"/>
    </xf>
    <xf numFmtId="9" fontId="1" fillId="0" borderId="1" xfId="13" applyNumberFormat="1" applyFont="1" applyFill="1" applyBorder="1" applyAlignment="1" applyProtection="1">
      <alignment horizontal="center" wrapText="1"/>
    </xf>
    <xf numFmtId="0" fontId="1" fillId="0" borderId="0" xfId="1" applyFont="1" applyFill="1" applyBorder="1" applyAlignment="1" applyProtection="1">
      <alignment horizontal="center" wrapText="1"/>
    </xf>
    <xf numFmtId="0" fontId="1" fillId="2" borderId="0" xfId="1" applyFont="1" applyFill="1" applyBorder="1" applyAlignment="1" applyProtection="1">
      <alignment horizontal="center" wrapText="1"/>
    </xf>
    <xf numFmtId="164" fontId="2" fillId="5" borderId="1" xfId="9" applyNumberFormat="1" applyFont="1" applyFill="1" applyBorder="1" applyAlignment="1" applyProtection="1">
      <protection locked="0"/>
    </xf>
    <xf numFmtId="164" fontId="2" fillId="0" borderId="1" xfId="9" applyNumberFormat="1" applyFont="1" applyFill="1" applyBorder="1" applyAlignment="1" applyProtection="1">
      <alignment wrapText="1"/>
    </xf>
    <xf numFmtId="164" fontId="2" fillId="2" borderId="1" xfId="9" applyNumberFormat="1" applyFont="1" applyFill="1" applyBorder="1" applyAlignment="1" applyProtection="1">
      <alignment horizontal="right"/>
    </xf>
    <xf numFmtId="49" fontId="1" fillId="2" borderId="1" xfId="8" quotePrefix="1" applyNumberFormat="1" applyFont="1" applyFill="1" applyBorder="1" applyAlignment="1" applyProtection="1">
      <alignment horizontal="center"/>
    </xf>
    <xf numFmtId="0" fontId="4" fillId="0" borderId="1" xfId="1" applyFont="1" applyFill="1" applyBorder="1" applyAlignment="1" applyProtection="1">
      <alignment horizontal="center"/>
    </xf>
    <xf numFmtId="0" fontId="1" fillId="2" borderId="1" xfId="1" applyFont="1" applyFill="1" applyBorder="1" applyAlignment="1" applyProtection="1"/>
    <xf numFmtId="0" fontId="1" fillId="2" borderId="1" xfId="1" applyNumberFormat="1" applyFont="1" applyFill="1" applyBorder="1" applyAlignment="1" applyProtection="1">
      <alignment horizontal="left" wrapText="1"/>
    </xf>
    <xf numFmtId="0" fontId="2" fillId="2" borderId="1" xfId="1" applyNumberFormat="1" applyFont="1" applyFill="1" applyBorder="1" applyAlignment="1" applyProtection="1">
      <alignment horizontal="left" wrapText="1"/>
    </xf>
    <xf numFmtId="0" fontId="3" fillId="2" borderId="1" xfId="1" applyNumberFormat="1" applyFont="1" applyFill="1" applyBorder="1" applyAlignment="1" applyProtection="1">
      <alignment horizontal="left" wrapText="1"/>
    </xf>
    <xf numFmtId="0" fontId="2" fillId="3" borderId="1" xfId="8" applyFont="1" applyFill="1" applyBorder="1" applyAlignment="1" applyProtection="1">
      <alignment vertical="center" textRotation="90" wrapText="1"/>
    </xf>
    <xf numFmtId="164" fontId="27" fillId="0" borderId="1" xfId="9" applyNumberFormat="1" applyFont="1" applyFill="1" applyBorder="1" applyAlignment="1" applyProtection="1"/>
    <xf numFmtId="164" fontId="3" fillId="0" borderId="1" xfId="9" applyNumberFormat="1" applyFont="1" applyFill="1" applyBorder="1" applyAlignment="1" applyProtection="1">
      <alignment shrinkToFit="1"/>
    </xf>
    <xf numFmtId="0" fontId="1" fillId="0" borderId="0" xfId="1" applyFont="1" applyFill="1" applyBorder="1" applyAlignment="1" applyProtection="1">
      <alignment horizontal="left"/>
    </xf>
    <xf numFmtId="168" fontId="1" fillId="2" borderId="1" xfId="8" applyNumberFormat="1" applyFont="1" applyFill="1" applyBorder="1" applyAlignment="1" applyProtection="1"/>
    <xf numFmtId="164" fontId="30" fillId="2" borderId="1" xfId="9" applyNumberFormat="1" applyFont="1" applyFill="1" applyBorder="1" applyAlignment="1" applyProtection="1"/>
    <xf numFmtId="0" fontId="24" fillId="0" borderId="0" xfId="0" applyNumberFormat="1" applyFont="1" applyBorder="1" applyAlignment="1" applyProtection="1">
      <alignment horizontal="center"/>
    </xf>
    <xf numFmtId="166" fontId="24" fillId="0" borderId="0" xfId="9" applyNumberFormat="1" applyFont="1" applyBorder="1" applyAlignment="1" applyProtection="1">
      <alignment horizontal="center"/>
    </xf>
    <xf numFmtId="0" fontId="24" fillId="0" borderId="0" xfId="9" applyNumberFormat="1" applyFont="1" applyBorder="1" applyAlignment="1" applyProtection="1">
      <alignment horizontal="center"/>
    </xf>
    <xf numFmtId="168" fontId="1" fillId="2" borderId="1" xfId="8" applyNumberFormat="1" applyFont="1" applyFill="1" applyBorder="1" applyAlignment="1" applyProtection="1">
      <alignment horizontal="center"/>
    </xf>
    <xf numFmtId="164" fontId="1" fillId="5" borderId="1" xfId="9" quotePrefix="1" applyNumberFormat="1" applyFont="1" applyFill="1" applyBorder="1" applyAlignment="1" applyProtection="1">
      <alignment horizontal="right"/>
      <protection locked="0"/>
    </xf>
    <xf numFmtId="164" fontId="1" fillId="0" borderId="1" xfId="9" applyNumberFormat="1" applyFont="1" applyFill="1" applyBorder="1" applyAlignment="1" applyProtection="1">
      <alignment horizontal="right"/>
    </xf>
    <xf numFmtId="164" fontId="2" fillId="0" borderId="1" xfId="9" applyNumberFormat="1" applyFont="1" applyBorder="1" applyAlignment="1" applyProtection="1">
      <alignment horizontal="right"/>
    </xf>
    <xf numFmtId="0" fontId="11" fillId="2" borderId="1" xfId="1" applyFont="1" applyFill="1" applyBorder="1" applyAlignment="1" applyProtection="1">
      <alignment horizontal="center"/>
    </xf>
    <xf numFmtId="164" fontId="2" fillId="3" borderId="1" xfId="9" applyNumberFormat="1" applyFont="1" applyFill="1" applyBorder="1" applyAlignment="1" applyProtection="1">
      <alignment horizontal="center"/>
    </xf>
    <xf numFmtId="164" fontId="11" fillId="0" borderId="1" xfId="9" applyNumberFormat="1" applyFont="1" applyBorder="1" applyAlignment="1" applyProtection="1">
      <alignment horizontal="center" vertical="center" wrapText="1"/>
    </xf>
    <xf numFmtId="164" fontId="2" fillId="0" borderId="1" xfId="9" applyNumberFormat="1" applyFont="1" applyBorder="1" applyAlignment="1" applyProtection="1">
      <alignment horizontal="center" wrapText="1"/>
    </xf>
    <xf numFmtId="164" fontId="2" fillId="3" borderId="1" xfId="9" quotePrefix="1" applyNumberFormat="1" applyFont="1" applyFill="1" applyBorder="1" applyAlignment="1" applyProtection="1">
      <alignment horizontal="right"/>
    </xf>
    <xf numFmtId="164" fontId="1" fillId="3" borderId="0" xfId="9" applyNumberFormat="1" applyFont="1" applyFill="1" applyAlignment="1" applyProtection="1">
      <alignment horizontal="right"/>
    </xf>
    <xf numFmtId="164" fontId="2" fillId="2" borderId="1" xfId="9" quotePrefix="1" applyNumberFormat="1" applyFont="1" applyFill="1" applyBorder="1" applyAlignment="1" applyProtection="1">
      <alignment horizontal="center"/>
    </xf>
    <xf numFmtId="164" fontId="2" fillId="2" borderId="1" xfId="13" applyNumberFormat="1" applyFont="1" applyFill="1" applyBorder="1" applyAlignment="1" applyProtection="1"/>
    <xf numFmtId="168" fontId="1" fillId="2" borderId="7" xfId="12" applyNumberFormat="1" applyFont="1" applyFill="1" applyBorder="1" applyAlignment="1" applyProtection="1"/>
    <xf numFmtId="169" fontId="2" fillId="0" borderId="1" xfId="9" applyNumberFormat="1" applyFont="1" applyFill="1" applyBorder="1" applyAlignment="1" applyProtection="1">
      <alignment horizontal="center"/>
    </xf>
    <xf numFmtId="0" fontId="2" fillId="0" borderId="1" xfId="1" applyFont="1" applyFill="1" applyBorder="1" applyAlignment="1" applyProtection="1">
      <alignment horizontal="center" wrapText="1"/>
    </xf>
    <xf numFmtId="0" fontId="19" fillId="0" borderId="1" xfId="0" applyNumberFormat="1" applyFont="1" applyBorder="1" applyAlignment="1" applyProtection="1">
      <alignment horizontal="center"/>
    </xf>
    <xf numFmtId="0" fontId="17" fillId="2" borderId="0" xfId="1" applyFont="1" applyFill="1" applyAlignment="1" applyProtection="1">
      <alignment horizontal="center"/>
    </xf>
    <xf numFmtId="0" fontId="2" fillId="3" borderId="1" xfId="8" applyFont="1" applyFill="1" applyBorder="1" applyAlignment="1" applyProtection="1">
      <alignment horizontal="center"/>
    </xf>
    <xf numFmtId="1" fontId="2" fillId="0" borderId="1" xfId="1" applyNumberFormat="1" applyFont="1" applyFill="1" applyBorder="1" applyAlignment="1" applyProtection="1">
      <alignment horizontal="center"/>
    </xf>
    <xf numFmtId="3" fontId="2" fillId="0" borderId="1" xfId="1" applyNumberFormat="1" applyFont="1" applyFill="1" applyBorder="1" applyAlignment="1" applyProtection="1">
      <alignment horizontal="center"/>
    </xf>
    <xf numFmtId="1" fontId="2" fillId="0" borderId="1" xfId="1" applyNumberFormat="1" applyFont="1" applyFill="1" applyBorder="1" applyAlignment="1" applyProtection="1">
      <alignment horizontal="center" wrapText="1"/>
    </xf>
    <xf numFmtId="2" fontId="2" fillId="0" borderId="1" xfId="1" applyNumberFormat="1" applyFont="1" applyBorder="1" applyAlignment="1" applyProtection="1">
      <alignment horizontal="center"/>
    </xf>
    <xf numFmtId="2" fontId="2" fillId="2" borderId="1" xfId="9" applyNumberFormat="1" applyFont="1" applyFill="1" applyBorder="1" applyAlignment="1" applyProtection="1">
      <alignment horizontal="center" wrapText="1"/>
    </xf>
    <xf numFmtId="2" fontId="2" fillId="0" borderId="0" xfId="1" applyNumberFormat="1" applyFont="1" applyAlignment="1" applyProtection="1">
      <alignment horizontal="center"/>
    </xf>
    <xf numFmtId="0" fontId="18" fillId="0" borderId="0" xfId="1" applyFont="1" applyAlignment="1" applyProtection="1"/>
    <xf numFmtId="0" fontId="17" fillId="2" borderId="0" xfId="1" applyFont="1" applyFill="1" applyBorder="1" applyAlignment="1" applyProtection="1"/>
    <xf numFmtId="0" fontId="18" fillId="2" borderId="0" xfId="1" applyFont="1" applyFill="1" applyAlignment="1" applyProtection="1">
      <alignment horizontal="center"/>
    </xf>
    <xf numFmtId="0" fontId="18" fillId="2" borderId="0" xfId="1" applyFont="1" applyFill="1" applyAlignment="1" applyProtection="1">
      <alignment horizontal="center" wrapText="1"/>
    </xf>
    <xf numFmtId="0" fontId="18" fillId="2" borderId="0" xfId="1" applyFont="1" applyFill="1" applyBorder="1" applyAlignment="1" applyProtection="1">
      <alignment horizontal="center" wrapText="1"/>
    </xf>
    <xf numFmtId="0" fontId="18" fillId="2" borderId="0" xfId="1" applyFont="1" applyFill="1" applyBorder="1" applyAlignment="1" applyProtection="1">
      <alignment horizontal="left"/>
    </xf>
    <xf numFmtId="0" fontId="18" fillId="2" borderId="0" xfId="0" applyFont="1" applyFill="1" applyBorder="1" applyAlignment="1" applyProtection="1">
      <alignment horizontal="left"/>
    </xf>
    <xf numFmtId="0" fontId="18" fillId="2" borderId="0" xfId="1" applyFont="1" applyFill="1" applyBorder="1" applyAlignment="1" applyProtection="1">
      <alignment shrinkToFit="1"/>
    </xf>
    <xf numFmtId="164" fontId="2" fillId="0" borderId="1" xfId="9" quotePrefix="1" applyNumberFormat="1" applyFont="1" applyFill="1" applyBorder="1" applyAlignment="1" applyProtection="1">
      <alignment horizontal="right"/>
    </xf>
    <xf numFmtId="164" fontId="27" fillId="0" borderId="1" xfId="9" applyNumberFormat="1" applyFont="1" applyFill="1" applyBorder="1" applyAlignment="1" applyProtection="1">
      <protection locked="0"/>
    </xf>
    <xf numFmtId="164" fontId="27" fillId="2" borderId="1" xfId="9" applyNumberFormat="1" applyFont="1" applyFill="1" applyBorder="1" applyAlignment="1" applyProtection="1">
      <protection locked="0"/>
    </xf>
    <xf numFmtId="0" fontId="2" fillId="2" borderId="7" xfId="1" applyFont="1" applyFill="1" applyBorder="1" applyAlignment="1" applyProtection="1">
      <alignment vertical="center" textRotation="90"/>
    </xf>
    <xf numFmtId="0" fontId="1" fillId="2" borderId="0" xfId="1" quotePrefix="1" applyFont="1" applyFill="1" applyBorder="1" applyAlignment="1" applyProtection="1"/>
    <xf numFmtId="3" fontId="1" fillId="2" borderId="0" xfId="1" applyNumberFormat="1" applyFont="1" applyFill="1" applyBorder="1" applyAlignment="1" applyProtection="1"/>
    <xf numFmtId="49" fontId="2" fillId="2" borderId="1" xfId="12" quotePrefix="1" applyNumberFormat="1" applyFont="1" applyFill="1" applyBorder="1" applyAlignment="1" applyProtection="1">
      <alignment horizontal="center"/>
    </xf>
    <xf numFmtId="0" fontId="1" fillId="2" borderId="1" xfId="12" applyFont="1" applyFill="1" applyBorder="1" applyAlignment="1" applyProtection="1">
      <alignment horizontal="left" wrapText="1"/>
    </xf>
    <xf numFmtId="0" fontId="7" fillId="2" borderId="1" xfId="12" applyFont="1" applyFill="1" applyBorder="1" applyAlignment="1" applyProtection="1">
      <alignment horizontal="left" wrapText="1"/>
    </xf>
    <xf numFmtId="0" fontId="2" fillId="2" borderId="1" xfId="12" applyFont="1" applyFill="1" applyBorder="1" applyAlignment="1" applyProtection="1">
      <alignment wrapText="1"/>
    </xf>
    <xf numFmtId="49" fontId="1" fillId="0" borderId="1" xfId="1" quotePrefix="1" applyNumberFormat="1" applyFont="1" applyFill="1" applyBorder="1" applyAlignment="1" applyProtection="1">
      <alignment horizontal="center"/>
    </xf>
    <xf numFmtId="49" fontId="2" fillId="2" borderId="4" xfId="1" applyNumberFormat="1" applyFont="1" applyFill="1" applyBorder="1" applyAlignment="1" applyProtection="1">
      <alignment horizontal="center"/>
    </xf>
    <xf numFmtId="3" fontId="1" fillId="2" borderId="0" xfId="1" quotePrefix="1" applyNumberFormat="1" applyFont="1" applyFill="1" applyBorder="1" applyAlignment="1" applyProtection="1"/>
    <xf numFmtId="0" fontId="2" fillId="2" borderId="6" xfId="1" applyNumberFormat="1" applyFont="1" applyFill="1" applyBorder="1" applyAlignment="1" applyProtection="1">
      <alignment vertical="center" textRotation="90" wrapText="1"/>
    </xf>
    <xf numFmtId="0" fontId="2" fillId="2" borderId="6" xfId="1" applyNumberFormat="1" applyFont="1" applyFill="1" applyBorder="1" applyAlignment="1" applyProtection="1">
      <alignment vertical="center" textRotation="90"/>
    </xf>
    <xf numFmtId="1" fontId="2" fillId="3" borderId="1" xfId="9" applyNumberFormat="1" applyFont="1" applyFill="1" applyBorder="1" applyAlignment="1" applyProtection="1">
      <alignment horizontal="center" vertical="center"/>
    </xf>
    <xf numFmtId="49" fontId="18" fillId="2" borderId="0" xfId="1" applyNumberFormat="1" applyFont="1" applyFill="1" applyBorder="1" applyAlignment="1" applyProtection="1"/>
    <xf numFmtId="0" fontId="19" fillId="0" borderId="1" xfId="0" applyNumberFormat="1" applyFont="1" applyBorder="1" applyAlignment="1" applyProtection="1">
      <alignment horizontal="center"/>
    </xf>
    <xf numFmtId="0" fontId="2" fillId="2" borderId="1" xfId="1" applyFont="1" applyFill="1" applyBorder="1" applyAlignment="1" applyProtection="1">
      <alignment horizontal="center" vertical="center" wrapText="1"/>
    </xf>
    <xf numFmtId="0" fontId="1" fillId="2" borderId="0" xfId="1" applyFont="1" applyFill="1" applyBorder="1" applyAlignment="1" applyProtection="1">
      <alignment horizontal="left"/>
    </xf>
    <xf numFmtId="0" fontId="1" fillId="2" borderId="2" xfId="1" applyFont="1" applyFill="1" applyBorder="1" applyAlignment="1" applyProtection="1">
      <alignment vertical="center" wrapText="1"/>
    </xf>
    <xf numFmtId="164" fontId="2" fillId="0" borderId="1" xfId="9" quotePrefix="1" applyNumberFormat="1" applyFont="1" applyFill="1" applyBorder="1" applyAlignment="1" applyProtection="1">
      <alignment horizontal="center"/>
    </xf>
    <xf numFmtId="164" fontId="1" fillId="5" borderId="1" xfId="9" quotePrefix="1" applyNumberFormat="1" applyFont="1" applyFill="1" applyBorder="1" applyAlignment="1" applyProtection="1">
      <protection locked="0"/>
    </xf>
    <xf numFmtId="164" fontId="30" fillId="0" borderId="1" xfId="9" applyNumberFormat="1" applyFont="1" applyBorder="1" applyAlignment="1" applyProtection="1">
      <alignment horizontal="center"/>
    </xf>
    <xf numFmtId="164" fontId="2" fillId="0" borderId="1" xfId="9" applyNumberFormat="1" applyFont="1" applyBorder="1" applyAlignment="1" applyProtection="1">
      <alignment horizontal="center"/>
    </xf>
    <xf numFmtId="164" fontId="30" fillId="0" borderId="1" xfId="9" quotePrefix="1" applyNumberFormat="1" applyFont="1" applyFill="1" applyBorder="1" applyAlignment="1" applyProtection="1">
      <alignment horizontal="center"/>
    </xf>
    <xf numFmtId="164" fontId="2" fillId="2" borderId="4" xfId="9" applyNumberFormat="1" applyFont="1" applyFill="1" applyBorder="1" applyAlignment="1" applyProtection="1">
      <alignment horizontal="center"/>
    </xf>
    <xf numFmtId="164" fontId="2" fillId="5" borderId="1" xfId="9" quotePrefix="1" applyNumberFormat="1" applyFont="1" applyFill="1" applyBorder="1" applyAlignment="1" applyProtection="1">
      <alignment horizontal="right"/>
      <protection locked="0"/>
    </xf>
    <xf numFmtId="164" fontId="2" fillId="0" borderId="1" xfId="9" applyNumberFormat="1" applyFont="1" applyFill="1" applyBorder="1" applyAlignment="1" applyProtection="1">
      <alignment horizontal="center" wrapText="1"/>
    </xf>
    <xf numFmtId="164" fontId="10" fillId="2" borderId="0" xfId="1" applyNumberFormat="1" applyFont="1" applyFill="1" applyBorder="1" applyAlignment="1" applyProtection="1"/>
    <xf numFmtId="164" fontId="18" fillId="2" borderId="0" xfId="1" applyNumberFormat="1" applyFont="1" applyFill="1" applyBorder="1" applyAlignment="1" applyProtection="1">
      <alignment horizontal="left"/>
    </xf>
    <xf numFmtId="164" fontId="3" fillId="0" borderId="1" xfId="9" applyNumberFormat="1" applyFont="1" applyFill="1" applyBorder="1" applyAlignment="1" applyProtection="1">
      <alignment horizontal="center"/>
    </xf>
    <xf numFmtId="0" fontId="2" fillId="3" borderId="1" xfId="8" applyFont="1" applyFill="1" applyBorder="1" applyAlignment="1" applyProtection="1"/>
    <xf numFmtId="164" fontId="1" fillId="3" borderId="0" xfId="8" applyNumberFormat="1" applyFont="1" applyFill="1" applyBorder="1" applyAlignment="1" applyProtection="1"/>
    <xf numFmtId="169" fontId="2" fillId="5" borderId="1" xfId="5" applyNumberFormat="1" applyFont="1" applyFill="1" applyBorder="1" applyAlignment="1" applyProtection="1">
      <alignment horizontal="center"/>
      <protection locked="0"/>
    </xf>
    <xf numFmtId="168" fontId="1" fillId="3" borderId="1" xfId="9" applyNumberFormat="1" applyFont="1" applyFill="1" applyBorder="1" applyAlignment="1" applyProtection="1">
      <alignment horizontal="right"/>
    </xf>
    <xf numFmtId="0" fontId="32" fillId="0" borderId="0" xfId="0" applyFont="1" applyAlignment="1" applyProtection="1"/>
    <xf numFmtId="0" fontId="31" fillId="0" borderId="5" xfId="0" applyFont="1" applyBorder="1" applyAlignment="1" applyProtection="1">
      <alignment horizontal="center" wrapText="1"/>
    </xf>
    <xf numFmtId="0" fontId="33" fillId="0" borderId="2" xfId="0" applyFont="1" applyBorder="1" applyAlignment="1" applyProtection="1">
      <alignment horizontal="center" wrapText="1"/>
    </xf>
    <xf numFmtId="0" fontId="33" fillId="0" borderId="1" xfId="0" applyFont="1" applyBorder="1" applyAlignment="1" applyProtection="1">
      <alignment horizontal="center" wrapText="1"/>
    </xf>
    <xf numFmtId="0" fontId="33" fillId="0" borderId="6" xfId="0" applyFont="1" applyBorder="1" applyAlignment="1" applyProtection="1">
      <alignment horizontal="left" wrapText="1"/>
    </xf>
    <xf numFmtId="0" fontId="33" fillId="0" borderId="6" xfId="0" applyFont="1" applyBorder="1" applyAlignment="1" applyProtection="1">
      <alignment horizontal="left" wrapText="1" indent="1"/>
    </xf>
    <xf numFmtId="0" fontId="33" fillId="0" borderId="7" xfId="0" applyFont="1" applyBorder="1" applyAlignment="1" applyProtection="1">
      <alignment horizontal="left" wrapText="1" indent="1"/>
    </xf>
    <xf numFmtId="0" fontId="33" fillId="0" borderId="7" xfId="0" applyFont="1" applyBorder="1" applyAlignment="1" applyProtection="1">
      <alignment horizontal="center" wrapText="1"/>
    </xf>
    <xf numFmtId="0" fontId="33" fillId="0" borderId="1" xfId="0" applyFont="1" applyBorder="1" applyAlignment="1" applyProtection="1">
      <alignment horizontal="justify" wrapText="1"/>
    </xf>
    <xf numFmtId="0" fontId="33" fillId="2" borderId="1" xfId="0" applyFont="1" applyFill="1" applyBorder="1" applyAlignment="1" applyProtection="1">
      <alignment horizontal="justify" wrapText="1"/>
    </xf>
    <xf numFmtId="0" fontId="33" fillId="0" borderId="10" xfId="0" applyFont="1" applyBorder="1" applyAlignment="1" applyProtection="1">
      <alignment horizontal="justify" wrapText="1"/>
    </xf>
    <xf numFmtId="0" fontId="33" fillId="0" borderId="14" xfId="0" applyFont="1" applyBorder="1" applyAlignment="1" applyProtection="1">
      <alignment horizontal="left" wrapText="1" indent="1"/>
    </xf>
    <xf numFmtId="0" fontId="33" fillId="0" borderId="10" xfId="0" applyFont="1" applyBorder="1" applyAlignment="1" applyProtection="1">
      <alignment horizontal="left" wrapText="1"/>
    </xf>
    <xf numFmtId="0" fontId="33" fillId="0" borderId="1" xfId="0" applyFont="1" applyBorder="1" applyAlignment="1" applyProtection="1">
      <alignment wrapText="1"/>
    </xf>
    <xf numFmtId="0" fontId="12" fillId="0" borderId="1" xfId="1" quotePrefix="1" applyFont="1" applyFill="1" applyBorder="1" applyAlignment="1" applyProtection="1">
      <alignment horizontal="center" wrapText="1"/>
    </xf>
    <xf numFmtId="0" fontId="33" fillId="0" borderId="1" xfId="0" applyFont="1" applyBorder="1" applyAlignment="1" applyProtection="1">
      <alignment horizontal="left" wrapText="1"/>
    </xf>
    <xf numFmtId="0" fontId="12" fillId="0" borderId="1" xfId="1" applyFont="1" applyFill="1" applyBorder="1" applyAlignment="1" applyProtection="1">
      <alignment horizontal="left" wrapText="1"/>
    </xf>
    <xf numFmtId="0" fontId="32" fillId="0" borderId="0" xfId="0" applyFont="1" applyAlignment="1" applyProtection="1">
      <alignment horizontal="center"/>
    </xf>
    <xf numFmtId="0" fontId="32" fillId="0" borderId="0" xfId="0" applyFont="1" applyAlignment="1" applyProtection="1">
      <alignment wrapText="1"/>
    </xf>
    <xf numFmtId="0" fontId="1" fillId="0" borderId="1" xfId="1" applyFont="1" applyFill="1" applyBorder="1" applyAlignment="1" applyProtection="1">
      <alignment horizontal="left" wrapText="1" indent="1"/>
    </xf>
    <xf numFmtId="164" fontId="2" fillId="3" borderId="1" xfId="7" applyNumberFormat="1" applyFont="1" applyFill="1" applyBorder="1" applyAlignment="1" applyProtection="1">
      <alignment horizontal="center" wrapText="1"/>
    </xf>
    <xf numFmtId="164" fontId="2" fillId="2" borderId="1" xfId="7" applyNumberFormat="1" applyFont="1" applyFill="1" applyBorder="1" applyAlignment="1" applyProtection="1">
      <alignment horizontal="center" wrapText="1"/>
    </xf>
    <xf numFmtId="3" fontId="11" fillId="3" borderId="1" xfId="1" applyNumberFormat="1" applyFont="1" applyFill="1" applyBorder="1" applyAlignment="1" applyProtection="1">
      <alignment horizontal="center" vertical="center" wrapText="1"/>
    </xf>
    <xf numFmtId="0" fontId="1" fillId="2" borderId="1" xfId="1" quotePrefix="1" applyNumberFormat="1" applyFont="1" applyFill="1" applyBorder="1" applyAlignment="1" applyProtection="1">
      <alignment horizontal="center"/>
    </xf>
    <xf numFmtId="164" fontId="1" fillId="2" borderId="1" xfId="3" applyNumberFormat="1" applyFont="1" applyFill="1" applyBorder="1" applyAlignment="1" applyProtection="1">
      <alignment horizontal="center"/>
    </xf>
    <xf numFmtId="164" fontId="1" fillId="9" borderId="1" xfId="7" applyNumberFormat="1" applyFont="1" applyFill="1" applyBorder="1" applyAlignment="1" applyProtection="1">
      <alignment horizontal="right"/>
      <protection locked="0"/>
    </xf>
    <xf numFmtId="164" fontId="1" fillId="9" borderId="1" xfId="13" applyNumberFormat="1" applyFont="1" applyFill="1" applyBorder="1" applyAlignment="1" applyProtection="1">
      <protection locked="0"/>
    </xf>
    <xf numFmtId="9" fontId="1" fillId="9" borderId="1" xfId="13" applyNumberFormat="1" applyFont="1" applyFill="1" applyBorder="1" applyAlignment="1" applyProtection="1">
      <alignment horizontal="center"/>
      <protection locked="0"/>
    </xf>
    <xf numFmtId="164" fontId="1" fillId="9" borderId="1" xfId="7" applyNumberFormat="1" applyFont="1" applyFill="1" applyBorder="1" applyAlignment="1" applyProtection="1">
      <protection locked="0"/>
    </xf>
    <xf numFmtId="164" fontId="1" fillId="9" borderId="1" xfId="7" quotePrefix="1" applyNumberFormat="1" applyFont="1" applyFill="1" applyBorder="1" applyAlignment="1" applyProtection="1">
      <alignment horizontal="center"/>
      <protection locked="0"/>
    </xf>
    <xf numFmtId="164" fontId="2" fillId="9" borderId="1" xfId="13" applyNumberFormat="1" applyFont="1" applyFill="1" applyBorder="1" applyAlignment="1" applyProtection="1">
      <alignment horizontal="center"/>
      <protection locked="0"/>
    </xf>
    <xf numFmtId="164" fontId="2" fillId="9" borderId="1" xfId="7" applyNumberFormat="1" applyFont="1" applyFill="1" applyBorder="1" applyAlignment="1" applyProtection="1">
      <protection locked="0"/>
    </xf>
    <xf numFmtId="164" fontId="1" fillId="9" borderId="1" xfId="7" quotePrefix="1" applyNumberFormat="1" applyFont="1" applyFill="1" applyBorder="1" applyAlignment="1" applyProtection="1">
      <protection locked="0"/>
    </xf>
    <xf numFmtId="164" fontId="1" fillId="9" borderId="1" xfId="7" applyNumberFormat="1" applyFont="1" applyFill="1" applyBorder="1" applyAlignment="1" applyProtection="1">
      <alignment wrapText="1"/>
      <protection locked="0"/>
    </xf>
    <xf numFmtId="164" fontId="1" fillId="3" borderId="1" xfId="9" quotePrefix="1" applyNumberFormat="1" applyFont="1" applyFill="1" applyBorder="1" applyAlignment="1" applyProtection="1">
      <alignment horizontal="right"/>
    </xf>
    <xf numFmtId="43" fontId="1" fillId="2" borderId="1" xfId="9" applyNumberFormat="1" applyFont="1" applyFill="1" applyBorder="1" applyAlignment="1" applyProtection="1">
      <alignment horizontal="center" wrapText="1"/>
    </xf>
    <xf numFmtId="164" fontId="1" fillId="2" borderId="1" xfId="7" applyNumberFormat="1" applyFont="1" applyFill="1" applyBorder="1" applyAlignment="1" applyProtection="1">
      <alignment horizontal="center" wrapText="1"/>
    </xf>
    <xf numFmtId="164" fontId="2" fillId="0" borderId="1" xfId="9" applyNumberFormat="1" applyFont="1" applyBorder="1" applyAlignment="1" applyProtection="1"/>
    <xf numFmtId="164" fontId="2" fillId="2" borderId="1" xfId="9" applyNumberFormat="1" applyFont="1" applyFill="1" applyBorder="1" applyAlignment="1" applyProtection="1">
      <alignment wrapText="1"/>
    </xf>
    <xf numFmtId="164" fontId="2" fillId="2" borderId="1" xfId="1" applyNumberFormat="1" applyFont="1" applyFill="1" applyBorder="1" applyAlignment="1" applyProtection="1">
      <alignment horizontal="left"/>
    </xf>
    <xf numFmtId="0" fontId="19" fillId="0" borderId="1" xfId="0" applyNumberFormat="1" applyFont="1" applyBorder="1" applyAlignment="1" applyProtection="1">
      <alignment horizontal="center"/>
    </xf>
    <xf numFmtId="1" fontId="2" fillId="3" borderId="1" xfId="9" applyNumberFormat="1" applyFont="1" applyFill="1" applyBorder="1" applyAlignment="1" applyProtection="1">
      <alignment horizontal="center"/>
    </xf>
    <xf numFmtId="164" fontId="11" fillId="0" borderId="1" xfId="9" applyNumberFormat="1" applyFont="1" applyBorder="1" applyAlignment="1" applyProtection="1">
      <alignment horizontal="center" wrapText="1"/>
    </xf>
    <xf numFmtId="0" fontId="31" fillId="0" borderId="1" xfId="0" applyFont="1" applyBorder="1" applyAlignment="1" applyProtection="1">
      <alignment horizontal="center" wrapText="1"/>
    </xf>
    <xf numFmtId="0" fontId="29" fillId="2" borderId="1" xfId="1" applyFont="1" applyFill="1" applyBorder="1" applyAlignment="1" applyProtection="1">
      <alignment horizontal="center"/>
    </xf>
    <xf numFmtId="0" fontId="1" fillId="0" borderId="1" xfId="1" applyFont="1" applyFill="1" applyBorder="1" applyAlignment="1" applyProtection="1">
      <alignment horizontal="left" wrapText="1"/>
    </xf>
    <xf numFmtId="0" fontId="2" fillId="2" borderId="1" xfId="1" applyFont="1" applyFill="1" applyBorder="1" applyAlignment="1" applyProtection="1">
      <alignment horizontal="left" wrapText="1"/>
    </xf>
    <xf numFmtId="0" fontId="2" fillId="2" borderId="1" xfId="1" applyFont="1" applyFill="1" applyBorder="1" applyAlignment="1" applyProtection="1">
      <alignment horizontal="center" wrapText="1"/>
    </xf>
    <xf numFmtId="0" fontId="2" fillId="2" borderId="1" xfId="1" applyFont="1" applyFill="1" applyBorder="1" applyAlignment="1" applyProtection="1">
      <alignment horizontal="center"/>
    </xf>
    <xf numFmtId="0" fontId="1" fillId="2" borderId="1" xfId="1" applyFont="1" applyFill="1" applyBorder="1" applyAlignment="1" applyProtection="1">
      <alignment horizontal="center"/>
    </xf>
    <xf numFmtId="1" fontId="18" fillId="2" borderId="0" xfId="1" applyNumberFormat="1" applyFont="1" applyFill="1" applyBorder="1" applyAlignment="1" applyProtection="1">
      <alignment horizontal="center"/>
    </xf>
    <xf numFmtId="0" fontId="2" fillId="2" borderId="5" xfId="1" applyFont="1" applyFill="1" applyBorder="1" applyAlignment="1" applyProtection="1">
      <alignment horizontal="center" vertical="center" textRotation="90"/>
    </xf>
    <xf numFmtId="0" fontId="1" fillId="5" borderId="1" xfId="1" applyFont="1" applyFill="1" applyBorder="1" applyAlignment="1" applyProtection="1">
      <alignment horizontal="center"/>
      <protection locked="0"/>
    </xf>
    <xf numFmtId="0" fontId="17" fillId="2" borderId="0" xfId="1" applyFont="1" applyFill="1" applyAlignment="1" applyProtection="1">
      <alignment horizontal="center"/>
    </xf>
    <xf numFmtId="0" fontId="18" fillId="2" borderId="0" xfId="1" applyFont="1" applyFill="1" applyBorder="1" applyAlignment="1" applyProtection="1">
      <alignment horizontal="center" shrinkToFit="1"/>
    </xf>
    <xf numFmtId="0" fontId="1" fillId="0" borderId="1" xfId="1" applyFont="1" applyFill="1" applyBorder="1" applyAlignment="1" applyProtection="1">
      <alignment horizontal="left" indent="1"/>
    </xf>
    <xf numFmtId="0" fontId="2" fillId="0" borderId="1" xfId="1" applyFont="1" applyBorder="1" applyAlignment="1" applyProtection="1">
      <alignment horizontal="center"/>
    </xf>
    <xf numFmtId="0" fontId="2" fillId="0" borderId="1" xfId="1" applyFont="1" applyFill="1" applyBorder="1" applyAlignment="1" applyProtection="1">
      <alignment horizontal="center"/>
    </xf>
    <xf numFmtId="0" fontId="28" fillId="2" borderId="1" xfId="1" applyFont="1" applyFill="1" applyBorder="1" applyAlignment="1" applyProtection="1">
      <alignment horizontal="center"/>
    </xf>
    <xf numFmtId="0" fontId="2" fillId="0" borderId="1" xfId="5" applyFont="1" applyBorder="1" applyAlignment="1" applyProtection="1">
      <alignment horizontal="center"/>
    </xf>
    <xf numFmtId="0" fontId="4" fillId="0" borderId="2" xfId="1" applyFont="1" applyFill="1" applyBorder="1" applyAlignment="1" applyProtection="1">
      <alignment horizontal="center"/>
    </xf>
    <xf numFmtId="0" fontId="2" fillId="0" borderId="2" xfId="1" applyFont="1" applyFill="1" applyBorder="1" applyAlignment="1" applyProtection="1">
      <alignment horizontal="center" wrapText="1"/>
    </xf>
    <xf numFmtId="0" fontId="2" fillId="0" borderId="1" xfId="1" applyFont="1" applyFill="1" applyBorder="1" applyAlignment="1" applyProtection="1">
      <alignment horizontal="left" wrapText="1"/>
    </xf>
    <xf numFmtId="164" fontId="4" fillId="0" borderId="1" xfId="4" applyNumberFormat="1" applyFont="1" applyFill="1" applyBorder="1" applyAlignment="1" applyProtection="1">
      <alignment horizontal="center" wrapText="1"/>
    </xf>
    <xf numFmtId="164" fontId="3" fillId="2" borderId="1" xfId="9" applyNumberFormat="1" applyFont="1" applyFill="1" applyBorder="1" applyAlignment="1" applyProtection="1">
      <protection locked="0"/>
    </xf>
    <xf numFmtId="0" fontId="26" fillId="5" borderId="1" xfId="1" applyFont="1" applyFill="1" applyBorder="1" applyAlignment="1" applyProtection="1">
      <alignment horizontal="left"/>
      <protection locked="0"/>
    </xf>
    <xf numFmtId="0" fontId="42" fillId="0" borderId="0" xfId="17" applyFont="1" applyProtection="1">
      <protection locked="0" hidden="1"/>
    </xf>
    <xf numFmtId="0" fontId="42" fillId="0" borderId="0" xfId="17" applyFont="1" applyFill="1" applyBorder="1" applyAlignment="1" applyProtection="1">
      <protection locked="0" hidden="1"/>
    </xf>
    <xf numFmtId="0" fontId="42" fillId="0" borderId="0" xfId="17" applyFont="1" applyFill="1" applyProtection="1">
      <protection locked="0" hidden="1"/>
    </xf>
    <xf numFmtId="0" fontId="43" fillId="0" borderId="0" xfId="17" applyFont="1" applyFill="1" applyAlignment="1" applyProtection="1">
      <protection locked="0" hidden="1"/>
    </xf>
    <xf numFmtId="0" fontId="44" fillId="0" borderId="0" xfId="17" applyFont="1" applyFill="1" applyBorder="1" applyAlignment="1" applyProtection="1">
      <alignment vertical="center"/>
      <protection locked="0" hidden="1"/>
    </xf>
    <xf numFmtId="0" fontId="45" fillId="0" borderId="0" xfId="17" applyFont="1" applyProtection="1">
      <protection locked="0" hidden="1"/>
    </xf>
    <xf numFmtId="0" fontId="45" fillId="0" borderId="0" xfId="17" applyFont="1" applyFill="1" applyBorder="1" applyAlignment="1" applyProtection="1">
      <protection locked="0" hidden="1"/>
    </xf>
    <xf numFmtId="0" fontId="47" fillId="0" borderId="0" xfId="17" applyFont="1" applyFill="1" applyBorder="1" applyAlignment="1" applyProtection="1">
      <protection locked="0" hidden="1"/>
    </xf>
    <xf numFmtId="0" fontId="45" fillId="0" borderId="0" xfId="17" applyFont="1" applyFill="1" applyBorder="1" applyProtection="1">
      <protection locked="0" hidden="1"/>
    </xf>
    <xf numFmtId="0" fontId="47" fillId="0" borderId="0" xfId="17" applyFont="1" applyFill="1" applyBorder="1" applyAlignment="1" applyProtection="1">
      <alignment shrinkToFit="1"/>
      <protection locked="0" hidden="1"/>
    </xf>
    <xf numFmtId="0" fontId="45" fillId="0" borderId="0" xfId="17" applyFont="1" applyBorder="1" applyAlignment="1" applyProtection="1">
      <protection locked="0" hidden="1"/>
    </xf>
    <xf numFmtId="0" fontId="50" fillId="0" borderId="0" xfId="17" applyFont="1" applyFill="1" applyBorder="1" applyAlignment="1" applyProtection="1">
      <alignment vertical="center" textRotation="90"/>
      <protection locked="0" hidden="1"/>
    </xf>
    <xf numFmtId="0" fontId="51" fillId="0" borderId="0" xfId="17" applyFont="1" applyFill="1" applyBorder="1" applyAlignment="1" applyProtection="1">
      <alignment shrinkToFit="1"/>
      <protection locked="0" hidden="1"/>
    </xf>
    <xf numFmtId="49" fontId="45" fillId="0" borderId="0" xfId="17" applyNumberFormat="1" applyFont="1" applyBorder="1" applyAlignment="1" applyProtection="1">
      <alignment horizontal="left"/>
      <protection locked="0" hidden="1"/>
    </xf>
    <xf numFmtId="0" fontId="45" fillId="0" borderId="0" xfId="17" applyFont="1" applyBorder="1" applyProtection="1">
      <protection locked="0" hidden="1"/>
    </xf>
    <xf numFmtId="0" fontId="44" fillId="0" borderId="0" xfId="17" applyFont="1" applyProtection="1">
      <protection locked="0" hidden="1"/>
    </xf>
    <xf numFmtId="0" fontId="8" fillId="0" borderId="0" xfId="17" applyFont="1" applyProtection="1">
      <protection locked="0" hidden="1"/>
    </xf>
    <xf numFmtId="0" fontId="8" fillId="0" borderId="0" xfId="17" applyFont="1" applyBorder="1" applyProtection="1">
      <protection locked="0" hidden="1"/>
    </xf>
    <xf numFmtId="164" fontId="42" fillId="0" borderId="0" xfId="17" applyNumberFormat="1" applyFont="1" applyProtection="1">
      <protection locked="0" hidden="1"/>
    </xf>
    <xf numFmtId="0" fontId="55" fillId="0" borderId="0" xfId="17" applyFont="1" applyProtection="1">
      <protection locked="0" hidden="1"/>
    </xf>
    <xf numFmtId="0" fontId="44" fillId="0" borderId="0" xfId="17" applyFont="1" applyBorder="1" applyProtection="1">
      <protection locked="0" hidden="1"/>
    </xf>
    <xf numFmtId="0" fontId="15" fillId="0" borderId="0" xfId="17" applyFont="1" applyBorder="1" applyProtection="1">
      <protection locked="0" hidden="1"/>
    </xf>
    <xf numFmtId="0" fontId="11" fillId="0" borderId="0" xfId="17" applyFont="1" applyProtection="1">
      <protection locked="0" hidden="1"/>
    </xf>
    <xf numFmtId="0" fontId="56" fillId="0" borderId="0" xfId="17" applyFont="1" applyProtection="1">
      <protection locked="0" hidden="1"/>
    </xf>
    <xf numFmtId="0" fontId="44" fillId="0" borderId="0" xfId="17" applyFont="1" applyAlignment="1" applyProtection="1">
      <alignment vertical="center"/>
      <protection locked="0" hidden="1"/>
    </xf>
    <xf numFmtId="164" fontId="8" fillId="0" borderId="36" xfId="18" applyNumberFormat="1" applyFont="1" applyBorder="1" applyAlignment="1" applyProtection="1">
      <alignment horizontal="center"/>
      <protection locked="0" hidden="1"/>
    </xf>
    <xf numFmtId="164" fontId="8" fillId="0" borderId="37" xfId="18" applyNumberFormat="1" applyFont="1" applyBorder="1" applyAlignment="1" applyProtection="1">
      <alignment horizontal="center"/>
      <protection locked="0" hidden="1"/>
    </xf>
    <xf numFmtId="0" fontId="45" fillId="0" borderId="37" xfId="17" applyFont="1" applyBorder="1" applyProtection="1">
      <protection locked="0" hidden="1"/>
    </xf>
    <xf numFmtId="0" fontId="42" fillId="0" borderId="37" xfId="17" applyFont="1" applyBorder="1" applyProtection="1">
      <protection locked="0" hidden="1"/>
    </xf>
    <xf numFmtId="0" fontId="42" fillId="0" borderId="36" xfId="17" applyFont="1" applyBorder="1" applyProtection="1">
      <protection locked="0" hidden="1"/>
    </xf>
    <xf numFmtId="0" fontId="45" fillId="0" borderId="11" xfId="17" applyFont="1" applyBorder="1" applyProtection="1">
      <protection locked="0" hidden="1"/>
    </xf>
    <xf numFmtId="0" fontId="42" fillId="0" borderId="11" xfId="17" applyFont="1" applyBorder="1" applyProtection="1">
      <protection locked="0" hidden="1"/>
    </xf>
    <xf numFmtId="0" fontId="7" fillId="0" borderId="0" xfId="17" applyFont="1" applyProtection="1">
      <protection locked="0" hidden="1"/>
    </xf>
    <xf numFmtId="170" fontId="42" fillId="0" borderId="0" xfId="17" applyNumberFormat="1" applyFont="1" applyProtection="1">
      <protection locked="0" hidden="1"/>
    </xf>
    <xf numFmtId="49" fontId="42" fillId="0" borderId="0" xfId="17" applyNumberFormat="1" applyFont="1" applyProtection="1">
      <protection locked="0" hidden="1"/>
    </xf>
    <xf numFmtId="0" fontId="34" fillId="0" borderId="0" xfId="0" applyFont="1"/>
    <xf numFmtId="0" fontId="34" fillId="0" borderId="0" xfId="0" applyFont="1" applyAlignment="1">
      <alignment horizontal="center"/>
    </xf>
    <xf numFmtId="0" fontId="35" fillId="0" borderId="0" xfId="0" applyFont="1" applyAlignment="1">
      <alignment horizontal="center"/>
    </xf>
    <xf numFmtId="0" fontId="36" fillId="0" borderId="0" xfId="0" applyFont="1" applyAlignment="1">
      <alignment horizontal="center"/>
    </xf>
    <xf numFmtId="0" fontId="34" fillId="0" borderId="1" xfId="0" applyFont="1" applyBorder="1" applyAlignment="1">
      <alignment horizontal="center"/>
    </xf>
    <xf numFmtId="0" fontId="37" fillId="0" borderId="1" xfId="0" applyFont="1" applyBorder="1" applyAlignment="1"/>
    <xf numFmtId="166" fontId="34" fillId="0" borderId="1" xfId="9" applyNumberFormat="1" applyFont="1" applyBorder="1" applyAlignment="1">
      <alignment horizontal="center"/>
    </xf>
    <xf numFmtId="166" fontId="34" fillId="7" borderId="1" xfId="9" applyNumberFormat="1" applyFont="1" applyFill="1" applyBorder="1" applyAlignment="1">
      <alignment horizontal="center"/>
    </xf>
    <xf numFmtId="0" fontId="38" fillId="0" borderId="1" xfId="0" applyFont="1" applyBorder="1" applyAlignment="1"/>
    <xf numFmtId="0" fontId="39" fillId="0" borderId="0" xfId="0" applyFont="1" applyAlignment="1">
      <alignment horizontal="center"/>
    </xf>
    <xf numFmtId="0" fontId="37" fillId="0" borderId="20" xfId="0" applyFont="1" applyBorder="1" applyAlignment="1">
      <alignment horizontal="center"/>
    </xf>
    <xf numFmtId="0" fontId="37" fillId="0" borderId="21" xfId="0" applyFont="1" applyBorder="1"/>
    <xf numFmtId="0" fontId="37" fillId="0" borderId="22" xfId="0" applyFont="1" applyBorder="1" applyAlignment="1">
      <alignment horizontal="center"/>
    </xf>
    <xf numFmtId="0" fontId="34" fillId="0" borderId="17" xfId="0" applyFont="1" applyBorder="1" applyAlignment="1">
      <alignment horizontal="center"/>
    </xf>
    <xf numFmtId="0" fontId="1" fillId="2" borderId="1" xfId="12" applyFont="1" applyFill="1" applyBorder="1" applyAlignment="1" applyProtection="1">
      <alignment horizontal="left" wrapText="1" indent="1"/>
    </xf>
    <xf numFmtId="0" fontId="34" fillId="0" borderId="16" xfId="0" applyFont="1" applyBorder="1" applyAlignment="1">
      <alignment horizontal="center"/>
    </xf>
    <xf numFmtId="0" fontId="34" fillId="0" borderId="3" xfId="0" applyFont="1" applyBorder="1" applyAlignment="1">
      <alignment horizontal="center"/>
    </xf>
    <xf numFmtId="0" fontId="1" fillId="2" borderId="5" xfId="12" applyFont="1" applyFill="1" applyBorder="1" applyAlignment="1" applyProtection="1">
      <alignment horizontal="left" wrapText="1" indent="1"/>
    </xf>
    <xf numFmtId="0" fontId="34" fillId="0" borderId="39" xfId="0" applyFont="1" applyBorder="1" applyAlignment="1">
      <alignment horizontal="center"/>
    </xf>
    <xf numFmtId="0" fontId="34" fillId="0" borderId="4" xfId="0" applyFont="1" applyBorder="1" applyAlignment="1">
      <alignment horizontal="center"/>
    </xf>
    <xf numFmtId="0" fontId="34" fillId="0" borderId="25" xfId="0" applyFont="1" applyBorder="1" applyAlignment="1">
      <alignment horizontal="center"/>
    </xf>
    <xf numFmtId="0" fontId="37" fillId="0" borderId="40" xfId="0" applyFont="1" applyBorder="1"/>
    <xf numFmtId="0" fontId="37" fillId="7" borderId="41" xfId="0" applyFont="1" applyFill="1" applyBorder="1" applyAlignment="1">
      <alignment horizontal="center"/>
    </xf>
    <xf numFmtId="0" fontId="34" fillId="0" borderId="7" xfId="0" applyFont="1" applyBorder="1" applyAlignment="1">
      <alignment horizontal="center"/>
    </xf>
    <xf numFmtId="0" fontId="34" fillId="0" borderId="27" xfId="0" applyFont="1" applyBorder="1" applyAlignment="1">
      <alignment horizontal="center"/>
    </xf>
    <xf numFmtId="0" fontId="7" fillId="2" borderId="1" xfId="12" applyFont="1" applyFill="1" applyBorder="1" applyAlignment="1" applyProtection="1">
      <alignment horizontal="left" wrapText="1" indent="1"/>
    </xf>
    <xf numFmtId="0" fontId="34" fillId="0" borderId="18" xfId="0" applyFont="1" applyBorder="1" applyAlignment="1">
      <alignment horizontal="center"/>
    </xf>
    <xf numFmtId="0" fontId="37" fillId="0" borderId="29" xfId="0" applyFont="1" applyBorder="1"/>
    <xf numFmtId="0" fontId="37" fillId="7" borderId="30" xfId="0" applyFont="1" applyFill="1" applyBorder="1" applyAlignment="1">
      <alignment horizontal="center"/>
    </xf>
    <xf numFmtId="0" fontId="34" fillId="0" borderId="31" xfId="0" applyFont="1" applyBorder="1"/>
    <xf numFmtId="0" fontId="34" fillId="0" borderId="32" xfId="0" applyFont="1" applyBorder="1" applyAlignment="1">
      <alignment horizontal="center"/>
    </xf>
    <xf numFmtId="0" fontId="34" fillId="0" borderId="32" xfId="0" applyFont="1" applyBorder="1"/>
    <xf numFmtId="0" fontId="34" fillId="0" borderId="33" xfId="0" applyFont="1" applyBorder="1" applyAlignment="1">
      <alignment horizontal="center"/>
    </xf>
    <xf numFmtId="0" fontId="34" fillId="7" borderId="0" xfId="0" applyFont="1" applyFill="1"/>
    <xf numFmtId="0" fontId="34" fillId="7" borderId="0" xfId="0" applyFont="1" applyFill="1" applyAlignment="1">
      <alignment horizontal="center"/>
    </xf>
    <xf numFmtId="0" fontId="34" fillId="10" borderId="0" xfId="0" applyFont="1" applyFill="1" applyAlignment="1">
      <alignment horizontal="center"/>
    </xf>
    <xf numFmtId="0" fontId="12" fillId="0" borderId="0" xfId="1" applyFont="1"/>
    <xf numFmtId="164" fontId="12" fillId="0" borderId="0" xfId="18" applyNumberFormat="1" applyFont="1"/>
    <xf numFmtId="0" fontId="12" fillId="0" borderId="0" xfId="1" applyFont="1" applyAlignment="1">
      <alignment horizontal="left"/>
    </xf>
    <xf numFmtId="164" fontId="12" fillId="0" borderId="5" xfId="18" applyNumberFormat="1" applyFont="1" applyBorder="1"/>
    <xf numFmtId="164" fontId="12" fillId="0" borderId="6" xfId="18" applyNumberFormat="1" applyFont="1" applyBorder="1"/>
    <xf numFmtId="164" fontId="12" fillId="0" borderId="7" xfId="18" applyNumberFormat="1" applyFont="1" applyBorder="1"/>
    <xf numFmtId="164" fontId="12" fillId="14" borderId="0" xfId="18" applyNumberFormat="1" applyFont="1" applyFill="1" applyBorder="1"/>
    <xf numFmtId="0" fontId="61" fillId="0" borderId="0" xfId="1" applyFont="1"/>
    <xf numFmtId="0" fontId="62" fillId="0" borderId="0" xfId="1" applyFont="1"/>
    <xf numFmtId="164" fontId="12" fillId="0" borderId="0" xfId="18" applyNumberFormat="1" applyFont="1" applyBorder="1"/>
    <xf numFmtId="164" fontId="12" fillId="7" borderId="42" xfId="1" applyNumberFormat="1" applyFont="1" applyFill="1" applyBorder="1"/>
    <xf numFmtId="166" fontId="34" fillId="0" borderId="17" xfId="0" applyNumberFormat="1" applyFont="1" applyBorder="1" applyAlignment="1">
      <alignment horizontal="center"/>
    </xf>
    <xf numFmtId="0" fontId="49" fillId="0" borderId="0" xfId="0" applyFont="1" applyFill="1" applyBorder="1" applyAlignment="1" applyProtection="1">
      <alignment shrinkToFit="1"/>
      <protection locked="0" hidden="1"/>
    </xf>
    <xf numFmtId="0" fontId="45" fillId="0" borderId="0" xfId="0" applyFont="1" applyFill="1" applyBorder="1" applyAlignment="1" applyProtection="1">
      <protection locked="0" hidden="1"/>
    </xf>
    <xf numFmtId="0" fontId="45" fillId="0" borderId="0" xfId="0" applyFont="1" applyBorder="1" applyProtection="1">
      <protection locked="0" hidden="1"/>
    </xf>
    <xf numFmtId="0" fontId="28" fillId="0" borderId="0" xfId="1" applyFont="1" applyAlignment="1"/>
    <xf numFmtId="0" fontId="1" fillId="0" borderId="0" xfId="1"/>
    <xf numFmtId="0" fontId="28" fillId="0" borderId="0" xfId="1" applyFont="1" applyAlignment="1">
      <alignment shrinkToFit="1"/>
    </xf>
    <xf numFmtId="0" fontId="12" fillId="0" borderId="0" xfId="1" applyFont="1" applyAlignment="1">
      <alignment shrinkToFit="1"/>
    </xf>
    <xf numFmtId="0" fontId="28" fillId="0" borderId="1" xfId="1" applyFont="1" applyBorder="1" applyAlignment="1">
      <alignment shrinkToFit="1"/>
    </xf>
    <xf numFmtId="0" fontId="12" fillId="0" borderId="0" xfId="1" applyFont="1" applyBorder="1" applyAlignment="1">
      <alignment shrinkToFit="1"/>
    </xf>
    <xf numFmtId="41" fontId="28" fillId="0" borderId="1" xfId="1" applyNumberFormat="1" applyFont="1" applyBorder="1" applyAlignment="1">
      <alignment shrinkToFit="1"/>
    </xf>
    <xf numFmtId="0" fontId="12" fillId="0" borderId="0" xfId="1" applyFont="1" applyBorder="1"/>
    <xf numFmtId="16" fontId="12" fillId="0" borderId="1" xfId="1" applyNumberFormat="1" applyFont="1" applyBorder="1"/>
    <xf numFmtId="41" fontId="12" fillId="0" borderId="1" xfId="1" applyNumberFormat="1" applyFont="1" applyBorder="1" applyAlignment="1" applyProtection="1">
      <alignment shrinkToFit="1"/>
      <protection locked="0"/>
    </xf>
    <xf numFmtId="41" fontId="12" fillId="0" borderId="1" xfId="1" applyNumberFormat="1" applyFont="1" applyBorder="1" applyAlignment="1">
      <alignment shrinkToFit="1"/>
    </xf>
    <xf numFmtId="12" fontId="12" fillId="0" borderId="1" xfId="1" applyNumberFormat="1" applyFont="1" applyBorder="1"/>
    <xf numFmtId="41" fontId="12" fillId="0" borderId="1" xfId="1" applyNumberFormat="1" applyFont="1" applyBorder="1"/>
    <xf numFmtId="41" fontId="12" fillId="0" borderId="8" xfId="1" applyNumberFormat="1" applyFont="1" applyBorder="1" applyAlignment="1">
      <alignment shrinkToFit="1"/>
    </xf>
    <xf numFmtId="41" fontId="12" fillId="0" borderId="0" xfId="1" applyNumberFormat="1" applyFont="1" applyAlignment="1">
      <alignment shrinkToFit="1"/>
    </xf>
    <xf numFmtId="41" fontId="12" fillId="0" borderId="15" xfId="1" applyNumberFormat="1" applyFont="1" applyBorder="1" applyAlignment="1">
      <alignment shrinkToFit="1"/>
    </xf>
    <xf numFmtId="41" fontId="28" fillId="0" borderId="43" xfId="1" applyNumberFormat="1" applyFont="1" applyBorder="1" applyAlignment="1">
      <alignment shrinkToFit="1"/>
    </xf>
    <xf numFmtId="41" fontId="28" fillId="0" borderId="42" xfId="1" applyNumberFormat="1" applyFont="1" applyBorder="1" applyAlignment="1">
      <alignment shrinkToFit="1"/>
    </xf>
    <xf numFmtId="9" fontId="12" fillId="0" borderId="0" xfId="15" applyFont="1" applyAlignment="1" applyProtection="1">
      <alignment shrinkToFit="1"/>
      <protection locked="0"/>
    </xf>
    <xf numFmtId="41" fontId="12" fillId="0" borderId="0" xfId="15" applyNumberFormat="1" applyFont="1" applyAlignment="1" applyProtection="1">
      <alignment shrinkToFit="1"/>
      <protection locked="0"/>
    </xf>
    <xf numFmtId="9" fontId="12" fillId="0" borderId="0" xfId="15" applyFont="1" applyAlignment="1">
      <alignment shrinkToFit="1"/>
    </xf>
    <xf numFmtId="166" fontId="1" fillId="0" borderId="0" xfId="21" applyNumberFormat="1" applyFont="1" applyAlignment="1">
      <alignment horizontal="center" wrapText="1"/>
    </xf>
    <xf numFmtId="166" fontId="0" fillId="0" borderId="0" xfId="21" applyNumberFormat="1" applyFont="1" applyAlignment="1">
      <alignment horizontal="center"/>
    </xf>
    <xf numFmtId="166" fontId="1" fillId="0" borderId="0" xfId="21" applyNumberFormat="1" applyFont="1" applyAlignment="1">
      <alignment horizontal="left"/>
    </xf>
    <xf numFmtId="0" fontId="1" fillId="0" borderId="0" xfId="1" applyFont="1"/>
    <xf numFmtId="166" fontId="2" fillId="0" borderId="0" xfId="21" applyNumberFormat="1" applyFont="1" applyAlignment="1">
      <alignment horizontal="center"/>
    </xf>
    <xf numFmtId="166" fontId="1" fillId="0" borderId="0" xfId="21" applyNumberFormat="1" applyFont="1" applyAlignment="1">
      <alignment horizontal="center"/>
    </xf>
    <xf numFmtId="0" fontId="1" fillId="15" borderId="0" xfId="1" applyFont="1" applyFill="1"/>
    <xf numFmtId="166" fontId="1" fillId="15" borderId="0" xfId="21" applyNumberFormat="1" applyFont="1" applyFill="1" applyAlignment="1">
      <alignment horizontal="center"/>
    </xf>
    <xf numFmtId="166" fontId="2" fillId="0" borderId="42" xfId="21" applyNumberFormat="1" applyFont="1" applyBorder="1" applyAlignment="1">
      <alignment horizontal="center"/>
    </xf>
    <xf numFmtId="9" fontId="0" fillId="0" borderId="0" xfId="16" applyFont="1" applyAlignment="1">
      <alignment horizontal="center"/>
    </xf>
    <xf numFmtId="166" fontId="28" fillId="0" borderId="0" xfId="21" applyNumberFormat="1" applyFont="1" applyAlignment="1">
      <alignment horizontal="center"/>
    </xf>
    <xf numFmtId="166" fontId="2" fillId="0" borderId="22" xfId="21" applyNumberFormat="1" applyFont="1" applyBorder="1" applyAlignment="1">
      <alignment horizontal="center"/>
    </xf>
    <xf numFmtId="164" fontId="34" fillId="0" borderId="0" xfId="9" applyNumberFormat="1" applyFont="1"/>
    <xf numFmtId="164" fontId="34" fillId="0" borderId="0" xfId="9" applyNumberFormat="1" applyFont="1" applyAlignment="1">
      <alignment horizontal="center"/>
    </xf>
    <xf numFmtId="9" fontId="34" fillId="0" borderId="0" xfId="20" applyFont="1"/>
    <xf numFmtId="164" fontId="63" fillId="0" borderId="0" xfId="9" applyNumberFormat="1" applyFont="1" applyAlignment="1">
      <alignment horizontal="center"/>
    </xf>
    <xf numFmtId="164" fontId="63" fillId="0" borderId="0" xfId="9" applyNumberFormat="1" applyFont="1"/>
    <xf numFmtId="9" fontId="63" fillId="0" borderId="0" xfId="20" applyFont="1"/>
    <xf numFmtId="164" fontId="63" fillId="0" borderId="42" xfId="9" applyNumberFormat="1" applyFont="1" applyBorder="1" applyAlignment="1">
      <alignment horizontal="center"/>
    </xf>
    <xf numFmtId="164" fontId="63" fillId="0" borderId="42" xfId="9" applyNumberFormat="1" applyFont="1" applyBorder="1"/>
    <xf numFmtId="164" fontId="2" fillId="0" borderId="1" xfId="9" applyNumberFormat="1" applyFont="1" applyFill="1" applyBorder="1" applyAlignment="1" applyProtection="1">
      <alignment horizontal="center"/>
    </xf>
    <xf numFmtId="164" fontId="2" fillId="5" borderId="5" xfId="9" applyNumberFormat="1" applyFont="1" applyFill="1" applyBorder="1" applyAlignment="1" applyProtection="1">
      <protection locked="0"/>
    </xf>
    <xf numFmtId="10" fontId="34" fillId="0" borderId="0" xfId="0" applyNumberFormat="1" applyFont="1"/>
    <xf numFmtId="0" fontId="33" fillId="0" borderId="5" xfId="0" applyFont="1" applyBorder="1" applyAlignment="1" applyProtection="1">
      <alignment horizontal="left" vertical="center" wrapText="1"/>
    </xf>
    <xf numFmtId="0" fontId="33" fillId="0" borderId="6" xfId="0" applyFont="1" applyBorder="1" applyAlignment="1" applyProtection="1">
      <alignment horizontal="left" vertical="center" wrapText="1"/>
    </xf>
    <xf numFmtId="0" fontId="33" fillId="0" borderId="7" xfId="0" applyFont="1" applyBorder="1" applyAlignment="1" applyProtection="1">
      <alignment horizontal="left" vertical="center" wrapText="1"/>
    </xf>
    <xf numFmtId="0" fontId="33" fillId="0" borderId="1" xfId="0" applyFont="1" applyBorder="1" applyAlignment="1" applyProtection="1">
      <alignment horizontal="left" vertical="center" wrapText="1"/>
    </xf>
    <xf numFmtId="0" fontId="31" fillId="0" borderId="1" xfId="0" applyFont="1" applyBorder="1" applyAlignment="1" applyProtection="1">
      <alignment horizontal="center" wrapText="1"/>
    </xf>
    <xf numFmtId="0" fontId="48" fillId="9" borderId="11" xfId="0" applyFont="1" applyFill="1" applyBorder="1" applyAlignment="1" applyProtection="1">
      <alignment horizontal="center" shrinkToFit="1"/>
      <protection locked="0" hidden="1"/>
    </xf>
    <xf numFmtId="49" fontId="48" fillId="9" borderId="11" xfId="0" applyNumberFormat="1" applyFont="1" applyFill="1" applyBorder="1" applyAlignment="1" applyProtection="1">
      <alignment horizontal="center" shrinkToFit="1"/>
      <protection locked="0" hidden="1"/>
    </xf>
    <xf numFmtId="0" fontId="43" fillId="11" borderId="0" xfId="17" applyFont="1" applyFill="1" applyAlignment="1" applyProtection="1">
      <alignment horizontal="center"/>
      <protection locked="0" hidden="1"/>
    </xf>
    <xf numFmtId="164" fontId="1" fillId="9" borderId="3" xfId="18" applyNumberFormat="1" applyFont="1" applyFill="1" applyBorder="1" applyAlignment="1" applyProtection="1">
      <alignment horizontal="center" shrinkToFit="1"/>
      <protection locked="0" hidden="1"/>
    </xf>
    <xf numFmtId="0" fontId="48" fillId="9" borderId="3" xfId="0" applyFont="1" applyFill="1" applyBorder="1" applyAlignment="1" applyProtection="1">
      <alignment horizontal="center" shrinkToFit="1"/>
      <protection locked="0" hidden="1"/>
    </xf>
    <xf numFmtId="0" fontId="48" fillId="9" borderId="11" xfId="0" applyFont="1" applyFill="1" applyBorder="1" applyAlignment="1" applyProtection="1">
      <alignment horizontal="center"/>
      <protection locked="0" hidden="1"/>
    </xf>
    <xf numFmtId="170" fontId="48" fillId="9" borderId="3" xfId="0" applyNumberFormat="1" applyFont="1" applyFill="1" applyBorder="1" applyAlignment="1" applyProtection="1">
      <alignment horizontal="center" shrinkToFit="1"/>
      <protection locked="0" hidden="1"/>
    </xf>
    <xf numFmtId="0" fontId="52" fillId="12" borderId="0" xfId="17" applyFont="1" applyFill="1" applyBorder="1" applyAlignment="1" applyProtection="1">
      <alignment horizontal="center"/>
      <protection locked="0" hidden="1"/>
    </xf>
    <xf numFmtId="0" fontId="53" fillId="12" borderId="0" xfId="17" applyFont="1" applyFill="1" applyBorder="1" applyAlignment="1" applyProtection="1">
      <alignment horizontal="center"/>
      <protection locked="0" hidden="1"/>
    </xf>
    <xf numFmtId="164" fontId="1" fillId="9" borderId="11" xfId="18" applyNumberFormat="1" applyFont="1" applyFill="1" applyBorder="1" applyAlignment="1" applyProtection="1">
      <alignment horizontal="center" shrinkToFit="1"/>
      <protection locked="0" hidden="1"/>
    </xf>
    <xf numFmtId="164" fontId="1" fillId="0" borderId="3" xfId="18" applyNumberFormat="1" applyFont="1" applyBorder="1" applyAlignment="1" applyProtection="1">
      <alignment horizontal="center" shrinkToFit="1"/>
      <protection locked="0" hidden="1"/>
    </xf>
    <xf numFmtId="10" fontId="11" fillId="13" borderId="2" xfId="17" applyNumberFormat="1" applyFont="1" applyFill="1" applyBorder="1" applyAlignment="1" applyProtection="1">
      <alignment horizontal="center" shrinkToFit="1"/>
      <protection locked="0" hidden="1"/>
    </xf>
    <xf numFmtId="10" fontId="11" fillId="13" borderId="3" xfId="17" applyNumberFormat="1" applyFont="1" applyFill="1" applyBorder="1" applyAlignment="1" applyProtection="1">
      <alignment horizontal="center" shrinkToFit="1"/>
      <protection locked="0" hidden="1"/>
    </xf>
    <xf numFmtId="10" fontId="11" fillId="13" borderId="4" xfId="17" applyNumberFormat="1" applyFont="1" applyFill="1" applyBorder="1" applyAlignment="1" applyProtection="1">
      <alignment horizontal="center" shrinkToFit="1"/>
      <protection locked="0" hidden="1"/>
    </xf>
    <xf numFmtId="164" fontId="1" fillId="9" borderId="11" xfId="18" applyNumberFormat="1" applyFont="1" applyFill="1" applyBorder="1" applyAlignment="1" applyProtection="1">
      <alignment horizontal="center" vertical="center" shrinkToFit="1"/>
      <protection locked="0" hidden="1"/>
    </xf>
    <xf numFmtId="164" fontId="29" fillId="0" borderId="34" xfId="18" applyNumberFormat="1" applyFont="1" applyBorder="1" applyAlignment="1" applyProtection="1">
      <alignment horizontal="center" shrinkToFit="1"/>
      <protection locked="0" hidden="1"/>
    </xf>
    <xf numFmtId="0" fontId="45" fillId="0" borderId="35" xfId="17" applyFont="1" applyBorder="1" applyAlignment="1" applyProtection="1">
      <alignment horizontal="center"/>
      <protection locked="0" hidden="1"/>
    </xf>
    <xf numFmtId="164" fontId="1" fillId="0" borderId="11" xfId="18" applyNumberFormat="1" applyFont="1" applyBorder="1" applyAlignment="1" applyProtection="1">
      <alignment horizontal="center" shrinkToFit="1"/>
      <protection locked="0" hidden="1"/>
    </xf>
    <xf numFmtId="164" fontId="57" fillId="9" borderId="11" xfId="18" applyNumberFormat="1" applyFont="1" applyFill="1" applyBorder="1" applyAlignment="1" applyProtection="1">
      <alignment horizontal="center" shrinkToFit="1"/>
      <protection locked="0" hidden="1"/>
    </xf>
    <xf numFmtId="0" fontId="58" fillId="0" borderId="2" xfId="14" applyFont="1" applyBorder="1" applyAlignment="1" applyProtection="1">
      <alignment horizontal="center" vertical="center"/>
      <protection locked="0" hidden="1"/>
    </xf>
    <xf numFmtId="0" fontId="58" fillId="0" borderId="3" xfId="14" applyFont="1" applyBorder="1" applyAlignment="1" applyProtection="1">
      <alignment horizontal="center" vertical="center"/>
      <protection locked="0" hidden="1"/>
    </xf>
    <xf numFmtId="0" fontId="58" fillId="0" borderId="4" xfId="14" applyFont="1" applyBorder="1" applyAlignment="1" applyProtection="1">
      <alignment horizontal="center" vertical="center"/>
      <protection locked="0" hidden="1"/>
    </xf>
    <xf numFmtId="164" fontId="29" fillId="0" borderId="38" xfId="18" applyNumberFormat="1" applyFont="1" applyBorder="1" applyAlignment="1" applyProtection="1">
      <alignment horizontal="center" shrinkToFit="1"/>
      <protection locked="0" hidden="1"/>
    </xf>
    <xf numFmtId="164" fontId="29" fillId="0" borderId="35" xfId="18" applyNumberFormat="1" applyFont="1" applyBorder="1" applyAlignment="1" applyProtection="1">
      <alignment horizontal="center" shrinkToFit="1"/>
      <protection locked="0" hidden="1"/>
    </xf>
    <xf numFmtId="0" fontId="2" fillId="3" borderId="2" xfId="8" applyFont="1" applyFill="1" applyBorder="1" applyAlignment="1" applyProtection="1">
      <alignment horizontal="center"/>
    </xf>
    <xf numFmtId="0" fontId="2" fillId="3" borderId="3" xfId="8" applyFont="1" applyFill="1" applyBorder="1" applyAlignment="1" applyProtection="1">
      <alignment horizontal="center"/>
    </xf>
    <xf numFmtId="0" fontId="2" fillId="3" borderId="1" xfId="8" applyFont="1" applyFill="1" applyBorder="1" applyAlignment="1" applyProtection="1">
      <alignment horizontal="center" vertical="center" textRotation="90"/>
    </xf>
    <xf numFmtId="0" fontId="6" fillId="3" borderId="2" xfId="8" applyFont="1" applyFill="1" applyBorder="1" applyAlignment="1" applyProtection="1">
      <alignment horizontal="center"/>
    </xf>
    <xf numFmtId="0" fontId="6" fillId="3" borderId="3" xfId="8" applyFont="1" applyFill="1" applyBorder="1" applyAlignment="1" applyProtection="1">
      <alignment horizontal="center"/>
    </xf>
    <xf numFmtId="0" fontId="2" fillId="5" borderId="2" xfId="8" applyFont="1" applyFill="1" applyBorder="1" applyAlignment="1" applyProtection="1">
      <alignment horizontal="center"/>
      <protection locked="0"/>
    </xf>
    <xf numFmtId="0" fontId="2" fillId="5" borderId="3" xfId="8" applyFont="1" applyFill="1" applyBorder="1" applyAlignment="1" applyProtection="1">
      <alignment horizontal="center"/>
      <protection locked="0"/>
    </xf>
    <xf numFmtId="0" fontId="2" fillId="0" borderId="2" xfId="8" applyFont="1" applyFill="1" applyBorder="1" applyAlignment="1" applyProtection="1">
      <alignment horizontal="center"/>
    </xf>
    <xf numFmtId="0" fontId="2" fillId="0" borderId="3" xfId="8" applyFont="1" applyFill="1" applyBorder="1" applyAlignment="1" applyProtection="1">
      <alignment horizontal="center"/>
    </xf>
    <xf numFmtId="0" fontId="2" fillId="0" borderId="4" xfId="8" applyFont="1" applyFill="1" applyBorder="1" applyAlignment="1" applyProtection="1">
      <alignment horizontal="center"/>
    </xf>
    <xf numFmtId="1" fontId="2" fillId="0" borderId="2" xfId="8" applyNumberFormat="1" applyFont="1" applyFill="1" applyBorder="1" applyAlignment="1" applyProtection="1">
      <alignment horizontal="center"/>
    </xf>
    <xf numFmtId="1" fontId="2" fillId="0" borderId="3" xfId="8" applyNumberFormat="1" applyFont="1" applyFill="1" applyBorder="1" applyAlignment="1" applyProtection="1">
      <alignment horizontal="center"/>
    </xf>
    <xf numFmtId="1" fontId="2" fillId="0" borderId="4" xfId="8" applyNumberFormat="1" applyFont="1" applyFill="1" applyBorder="1" applyAlignment="1" applyProtection="1">
      <alignment horizontal="center"/>
    </xf>
    <xf numFmtId="0" fontId="2" fillId="3" borderId="1" xfId="8" applyFont="1" applyFill="1" applyBorder="1" applyAlignment="1" applyProtection="1">
      <alignment horizontal="center" vertical="center" textRotation="90" wrapText="1"/>
    </xf>
    <xf numFmtId="0" fontId="15" fillId="3" borderId="2" xfId="8" applyFont="1" applyFill="1" applyBorder="1" applyAlignment="1" applyProtection="1">
      <alignment horizontal="center" wrapText="1"/>
    </xf>
    <xf numFmtId="0" fontId="15" fillId="3" borderId="4" xfId="8" applyFont="1" applyFill="1" applyBorder="1" applyAlignment="1" applyProtection="1">
      <alignment horizontal="center" wrapText="1"/>
    </xf>
    <xf numFmtId="0" fontId="2" fillId="3" borderId="5" xfId="8" applyFont="1" applyFill="1" applyBorder="1" applyAlignment="1" applyProtection="1">
      <alignment horizontal="center" vertical="center" textRotation="90"/>
    </xf>
    <xf numFmtId="0" fontId="2" fillId="3" borderId="6" xfId="8" applyFont="1" applyFill="1" applyBorder="1" applyAlignment="1" applyProtection="1">
      <alignment horizontal="center" vertical="center" textRotation="90"/>
    </xf>
    <xf numFmtId="0" fontId="2" fillId="3" borderId="7" xfId="8" applyFont="1" applyFill="1" applyBorder="1" applyAlignment="1" applyProtection="1">
      <alignment horizontal="center" vertical="center" textRotation="90"/>
    </xf>
    <xf numFmtId="0" fontId="40" fillId="0" borderId="19" xfId="0" applyFont="1" applyBorder="1" applyAlignment="1">
      <alignment horizontal="justify" vertical="center" textRotation="90"/>
    </xf>
    <xf numFmtId="0" fontId="40" fillId="0" borderId="23" xfId="0" applyFont="1" applyBorder="1" applyAlignment="1">
      <alignment horizontal="justify" vertical="center" textRotation="90"/>
    </xf>
    <xf numFmtId="0" fontId="40" fillId="0" borderId="24" xfId="0" applyFont="1" applyBorder="1" applyAlignment="1">
      <alignment horizontal="justify" vertical="center" textRotation="90"/>
    </xf>
    <xf numFmtId="0" fontId="40" fillId="0" borderId="26" xfId="0" applyFont="1" applyBorder="1" applyAlignment="1">
      <alignment horizontal="justify" vertical="center" textRotation="90"/>
    </xf>
    <xf numFmtId="0" fontId="40" fillId="0" borderId="28" xfId="0" applyFont="1" applyBorder="1" applyAlignment="1">
      <alignment horizontal="justify" vertical="center" textRotation="90"/>
    </xf>
    <xf numFmtId="0" fontId="12" fillId="0" borderId="1" xfId="1" applyFont="1" applyBorder="1" applyAlignment="1" applyProtection="1">
      <alignment horizontal="center" shrinkToFit="1"/>
      <protection locked="0"/>
    </xf>
    <xf numFmtId="0" fontId="28" fillId="0" borderId="2" xfId="1" applyFont="1" applyBorder="1" applyAlignment="1">
      <alignment horizontal="center"/>
    </xf>
    <xf numFmtId="0" fontId="28" fillId="0" borderId="3" xfId="1" applyFont="1" applyBorder="1" applyAlignment="1">
      <alignment horizontal="center"/>
    </xf>
    <xf numFmtId="0" fontId="28" fillId="0" borderId="4" xfId="1" applyFont="1" applyBorder="1" applyAlignment="1">
      <alignment horizontal="center"/>
    </xf>
    <xf numFmtId="0" fontId="12" fillId="0" borderId="7" xfId="1" applyFont="1" applyBorder="1" applyAlignment="1" applyProtection="1">
      <alignment horizontal="center" shrinkToFit="1"/>
      <protection locked="0"/>
    </xf>
    <xf numFmtId="0" fontId="12" fillId="0" borderId="1" xfId="1" applyFont="1" applyBorder="1" applyAlignment="1" applyProtection="1">
      <alignment horizontal="center"/>
      <protection locked="0"/>
    </xf>
    <xf numFmtId="49" fontId="12" fillId="0" borderId="1" xfId="1" applyNumberFormat="1" applyFont="1" applyBorder="1" applyAlignment="1" applyProtection="1">
      <alignment horizontal="center" shrinkToFit="1"/>
      <protection locked="0"/>
    </xf>
    <xf numFmtId="0" fontId="1" fillId="2" borderId="2" xfId="1" applyNumberFormat="1" applyFont="1" applyFill="1" applyBorder="1" applyAlignment="1" applyProtection="1">
      <alignment horizontal="left" wrapText="1"/>
    </xf>
    <xf numFmtId="0" fontId="1" fillId="2" borderId="4" xfId="1" applyNumberFormat="1" applyFont="1" applyFill="1" applyBorder="1" applyAlignment="1" applyProtection="1">
      <alignment horizontal="left" wrapText="1"/>
    </xf>
    <xf numFmtId="0" fontId="7" fillId="2" borderId="2" xfId="1" applyNumberFormat="1" applyFont="1" applyFill="1" applyBorder="1" applyAlignment="1" applyProtection="1">
      <alignment horizontal="left" wrapText="1"/>
    </xf>
    <xf numFmtId="0" fontId="7" fillId="2" borderId="4" xfId="1" applyNumberFormat="1" applyFont="1" applyFill="1" applyBorder="1" applyAlignment="1" applyProtection="1">
      <alignment horizontal="left" wrapText="1"/>
    </xf>
    <xf numFmtId="0" fontId="3" fillId="2" borderId="2" xfId="1" applyNumberFormat="1" applyFont="1" applyFill="1" applyBorder="1" applyAlignment="1" applyProtection="1">
      <alignment horizontal="left" wrapText="1"/>
    </xf>
    <xf numFmtId="0" fontId="3" fillId="2" borderId="4" xfId="1" applyNumberFormat="1" applyFont="1" applyFill="1" applyBorder="1" applyAlignment="1" applyProtection="1">
      <alignment horizontal="left" wrapText="1"/>
    </xf>
    <xf numFmtId="0" fontId="2" fillId="2" borderId="2" xfId="1" applyFont="1" applyFill="1" applyBorder="1" applyAlignment="1" applyProtection="1">
      <alignment horizontal="center" vertical="center" wrapText="1"/>
    </xf>
    <xf numFmtId="0" fontId="2" fillId="2" borderId="4" xfId="1" applyFont="1" applyFill="1" applyBorder="1" applyAlignment="1" applyProtection="1">
      <alignment horizontal="center" vertical="center" wrapText="1"/>
    </xf>
    <xf numFmtId="0" fontId="1" fillId="2" borderId="2" xfId="1" applyFont="1" applyFill="1" applyBorder="1" applyAlignment="1" applyProtection="1">
      <alignment horizontal="left" wrapText="1"/>
    </xf>
    <xf numFmtId="0" fontId="1" fillId="2" borderId="4" xfId="1" applyFont="1" applyFill="1" applyBorder="1" applyAlignment="1" applyProtection="1">
      <alignment horizontal="left" wrapText="1"/>
    </xf>
    <xf numFmtId="0" fontId="11" fillId="2" borderId="2" xfId="1" applyFont="1" applyFill="1" applyBorder="1" applyAlignment="1" applyProtection="1">
      <alignment horizontal="left" wrapText="1"/>
    </xf>
    <xf numFmtId="0" fontId="11" fillId="2" borderId="4" xfId="1" applyFont="1" applyFill="1" applyBorder="1" applyAlignment="1" applyProtection="1">
      <alignment horizontal="left" wrapText="1"/>
    </xf>
    <xf numFmtId="0" fontId="2" fillId="2" borderId="2" xfId="1" applyFont="1" applyFill="1" applyBorder="1" applyAlignment="1" applyProtection="1">
      <alignment horizontal="left" wrapText="1"/>
    </xf>
    <xf numFmtId="0" fontId="2" fillId="2" borderId="4" xfId="1" applyFont="1" applyFill="1" applyBorder="1" applyAlignment="1" applyProtection="1">
      <alignment horizontal="left" wrapText="1"/>
    </xf>
    <xf numFmtId="0" fontId="2" fillId="5" borderId="3" xfId="1" applyNumberFormat="1" applyFont="1" applyFill="1" applyBorder="1" applyAlignment="1" applyProtection="1">
      <alignment horizontal="center"/>
      <protection locked="0"/>
    </xf>
    <xf numFmtId="0" fontId="19" fillId="0" borderId="5" xfId="0" applyNumberFormat="1" applyFont="1" applyBorder="1" applyAlignment="1" applyProtection="1">
      <alignment horizontal="center"/>
    </xf>
    <xf numFmtId="0" fontId="19" fillId="0" borderId="7" xfId="0" applyNumberFormat="1" applyFont="1" applyBorder="1" applyAlignment="1" applyProtection="1">
      <alignment horizontal="center"/>
    </xf>
    <xf numFmtId="0" fontId="18" fillId="2" borderId="0" xfId="1" applyFont="1" applyFill="1" applyBorder="1" applyAlignment="1" applyProtection="1">
      <alignment horizontal="center" shrinkToFit="1"/>
    </xf>
    <xf numFmtId="0" fontId="19" fillId="0" borderId="11" xfId="0" applyNumberFormat="1" applyFont="1" applyBorder="1" applyAlignment="1" applyProtection="1">
      <alignment horizontal="left"/>
    </xf>
    <xf numFmtId="0" fontId="2" fillId="0" borderId="5" xfId="0" applyNumberFormat="1" applyFont="1" applyBorder="1" applyAlignment="1" applyProtection="1">
      <alignment horizontal="center"/>
    </xf>
    <xf numFmtId="0" fontId="2" fillId="0" borderId="7" xfId="0" applyNumberFormat="1" applyFont="1" applyBorder="1" applyAlignment="1" applyProtection="1">
      <alignment horizontal="center"/>
    </xf>
    <xf numFmtId="0" fontId="19" fillId="2" borderId="2" xfId="0" applyNumberFormat="1" applyFont="1" applyFill="1" applyBorder="1" applyAlignment="1" applyProtection="1">
      <alignment horizontal="center"/>
    </xf>
    <xf numFmtId="0" fontId="19" fillId="2" borderId="4" xfId="0" applyNumberFormat="1" applyFont="1" applyFill="1" applyBorder="1" applyAlignment="1" applyProtection="1">
      <alignment horizontal="center"/>
    </xf>
    <xf numFmtId="0" fontId="19" fillId="0" borderId="5" xfId="0" applyNumberFormat="1" applyFont="1" applyBorder="1" applyAlignment="1" applyProtection="1">
      <alignment horizontal="center" wrapText="1"/>
    </xf>
    <xf numFmtId="0" fontId="19" fillId="0" borderId="7" xfId="0" applyNumberFormat="1" applyFont="1" applyBorder="1" applyAlignment="1" applyProtection="1">
      <alignment horizontal="center" wrapText="1"/>
    </xf>
    <xf numFmtId="0" fontId="1" fillId="2" borderId="2" xfId="1" applyFont="1" applyFill="1" applyBorder="1" applyAlignment="1" applyProtection="1">
      <alignment horizontal="left" wrapText="1" indent="1"/>
    </xf>
    <xf numFmtId="0" fontId="1" fillId="2" borderId="4" xfId="1" applyFont="1" applyFill="1" applyBorder="1" applyAlignment="1" applyProtection="1">
      <alignment horizontal="left" wrapText="1" indent="1"/>
    </xf>
    <xf numFmtId="0" fontId="1" fillId="2" borderId="2" xfId="1" applyFont="1" applyFill="1" applyBorder="1" applyAlignment="1" applyProtection="1">
      <alignment horizontal="left" indent="1"/>
    </xf>
    <xf numFmtId="0" fontId="1" fillId="2" borderId="4" xfId="1" applyFont="1" applyFill="1" applyBorder="1" applyAlignment="1" applyProtection="1">
      <alignment horizontal="left" indent="1"/>
    </xf>
    <xf numFmtId="0" fontId="19" fillId="0" borderId="2" xfId="0" applyNumberFormat="1" applyFont="1" applyBorder="1" applyAlignment="1" applyProtection="1">
      <alignment horizontal="center"/>
    </xf>
    <xf numFmtId="0" fontId="19" fillId="0" borderId="4" xfId="0" applyNumberFormat="1" applyFont="1" applyBorder="1" applyAlignment="1" applyProtection="1">
      <alignment horizontal="center"/>
    </xf>
    <xf numFmtId="0" fontId="2" fillId="2" borderId="2" xfId="1" applyFont="1" applyFill="1" applyBorder="1" applyAlignment="1" applyProtection="1">
      <alignment horizontal="center"/>
    </xf>
    <xf numFmtId="0" fontId="2" fillId="2" borderId="3" xfId="1" applyFont="1" applyFill="1" applyBorder="1" applyAlignment="1" applyProtection="1">
      <alignment horizontal="center"/>
    </xf>
    <xf numFmtId="0" fontId="17" fillId="2" borderId="0" xfId="1" applyFont="1" applyFill="1" applyAlignment="1" applyProtection="1">
      <alignment horizontal="center"/>
    </xf>
    <xf numFmtId="0" fontId="2" fillId="2" borderId="5" xfId="1" applyNumberFormat="1" applyFont="1" applyFill="1" applyBorder="1" applyAlignment="1" applyProtection="1">
      <alignment horizontal="center" vertical="center" textRotation="90"/>
    </xf>
    <xf numFmtId="0" fontId="2" fillId="2" borderId="7" xfId="1" applyNumberFormat="1" applyFont="1" applyFill="1" applyBorder="1" applyAlignment="1" applyProtection="1">
      <alignment horizontal="center" vertical="center" textRotation="90"/>
    </xf>
    <xf numFmtId="1" fontId="2" fillId="5" borderId="3" xfId="1" applyNumberFormat="1" applyFont="1" applyFill="1" applyBorder="1" applyAlignment="1" applyProtection="1">
      <alignment horizontal="center"/>
      <protection locked="0"/>
    </xf>
    <xf numFmtId="0" fontId="1" fillId="2" borderId="12" xfId="1" applyNumberFormat="1" applyFont="1" applyFill="1" applyBorder="1" applyAlignment="1" applyProtection="1">
      <alignment horizontal="left" wrapText="1"/>
    </xf>
    <xf numFmtId="0" fontId="1" fillId="2" borderId="11" xfId="1" applyNumberFormat="1" applyFont="1" applyFill="1" applyBorder="1" applyAlignment="1" applyProtection="1">
      <alignment horizontal="left" wrapText="1"/>
    </xf>
    <xf numFmtId="0" fontId="1" fillId="2" borderId="13" xfId="1" applyNumberFormat="1" applyFont="1" applyFill="1" applyBorder="1" applyAlignment="1" applyProtection="1">
      <alignment horizontal="left" wrapText="1"/>
    </xf>
    <xf numFmtId="1" fontId="18" fillId="2" borderId="0" xfId="1" applyNumberFormat="1" applyFont="1" applyFill="1" applyBorder="1" applyAlignment="1" applyProtection="1">
      <alignment horizontal="center"/>
    </xf>
    <xf numFmtId="0" fontId="2" fillId="5" borderId="2" xfId="1" applyFont="1" applyFill="1" applyBorder="1" applyAlignment="1" applyProtection="1">
      <alignment horizontal="center" wrapText="1"/>
      <protection locked="0"/>
    </xf>
    <xf numFmtId="0" fontId="2" fillId="5" borderId="3" xfId="1" applyFont="1" applyFill="1" applyBorder="1" applyAlignment="1" applyProtection="1">
      <alignment horizontal="center" wrapText="1"/>
      <protection locked="0"/>
    </xf>
    <xf numFmtId="0" fontId="2" fillId="5" borderId="4" xfId="1" applyFont="1" applyFill="1" applyBorder="1" applyAlignment="1" applyProtection="1">
      <alignment horizontal="center" wrapText="1"/>
      <protection locked="0"/>
    </xf>
    <xf numFmtId="0" fontId="29" fillId="2" borderId="2" xfId="1" applyFont="1" applyFill="1" applyBorder="1" applyAlignment="1" applyProtection="1">
      <alignment horizontal="center"/>
    </xf>
    <xf numFmtId="0" fontId="29" fillId="2" borderId="4" xfId="1" applyFont="1" applyFill="1" applyBorder="1" applyAlignment="1" applyProtection="1">
      <alignment horizontal="center"/>
    </xf>
    <xf numFmtId="0" fontId="2" fillId="2" borderId="6" xfId="1" applyNumberFormat="1" applyFont="1" applyFill="1" applyBorder="1" applyAlignment="1" applyProtection="1">
      <alignment horizontal="center" vertical="center" textRotation="90"/>
    </xf>
    <xf numFmtId="1" fontId="2" fillId="5" borderId="2" xfId="1" applyNumberFormat="1" applyFont="1" applyFill="1" applyBorder="1" applyAlignment="1" applyProtection="1">
      <alignment horizontal="center" wrapText="1"/>
      <protection locked="0"/>
    </xf>
    <xf numFmtId="1" fontId="2" fillId="5" borderId="4" xfId="1" applyNumberFormat="1" applyFont="1" applyFill="1" applyBorder="1" applyAlignment="1" applyProtection="1">
      <alignment horizontal="center" wrapText="1"/>
      <protection locked="0"/>
    </xf>
    <xf numFmtId="0" fontId="2" fillId="2" borderId="2" xfId="1" applyFont="1" applyFill="1" applyBorder="1" applyAlignment="1" applyProtection="1">
      <alignment horizontal="center" wrapText="1"/>
    </xf>
    <xf numFmtId="0" fontId="2" fillId="2" borderId="4" xfId="1" applyFont="1" applyFill="1" applyBorder="1" applyAlignment="1" applyProtection="1">
      <alignment horizontal="center" wrapText="1"/>
    </xf>
    <xf numFmtId="0" fontId="7" fillId="2" borderId="2" xfId="1" applyFont="1" applyFill="1" applyBorder="1" applyAlignment="1" applyProtection="1">
      <alignment horizontal="left" wrapText="1" indent="1"/>
    </xf>
    <xf numFmtId="0" fontId="7" fillId="2" borderId="4" xfId="1" applyFont="1" applyFill="1" applyBorder="1" applyAlignment="1" applyProtection="1">
      <alignment horizontal="left" wrapText="1" indent="1"/>
    </xf>
    <xf numFmtId="0" fontId="2" fillId="2" borderId="5" xfId="1" applyFont="1" applyFill="1" applyBorder="1" applyAlignment="1" applyProtection="1">
      <alignment horizontal="center" vertical="center" textRotation="90"/>
    </xf>
    <xf numFmtId="0" fontId="2" fillId="2" borderId="6" xfId="1" applyFont="1" applyFill="1" applyBorder="1" applyAlignment="1" applyProtection="1">
      <alignment horizontal="center" vertical="center" textRotation="90"/>
    </xf>
    <xf numFmtId="0" fontId="2" fillId="2" borderId="7" xfId="1" applyFont="1" applyFill="1" applyBorder="1" applyAlignment="1" applyProtection="1">
      <alignment horizontal="center" vertical="center" textRotation="90"/>
    </xf>
    <xf numFmtId="0" fontId="2" fillId="2" borderId="4" xfId="1" applyFont="1" applyFill="1" applyBorder="1" applyAlignment="1" applyProtection="1">
      <alignment horizontal="center"/>
    </xf>
    <xf numFmtId="0" fontId="28" fillId="2" borderId="2" xfId="1" applyFont="1" applyFill="1" applyBorder="1" applyAlignment="1" applyProtection="1">
      <alignment horizontal="center" vertical="center"/>
    </xf>
    <xf numFmtId="0" fontId="28" fillId="2" borderId="4" xfId="1" applyFont="1" applyFill="1" applyBorder="1" applyAlignment="1" applyProtection="1">
      <alignment horizontal="center" vertical="center"/>
    </xf>
    <xf numFmtId="0" fontId="2" fillId="2" borderId="5" xfId="1" applyFont="1" applyFill="1" applyBorder="1" applyAlignment="1" applyProtection="1">
      <alignment horizontal="center" vertical="center" textRotation="90" wrapText="1"/>
    </xf>
    <xf numFmtId="0" fontId="2" fillId="2" borderId="6" xfId="1" applyFont="1" applyFill="1" applyBorder="1" applyAlignment="1" applyProtection="1">
      <alignment horizontal="center" vertical="center" textRotation="90" wrapText="1"/>
    </xf>
    <xf numFmtId="0" fontId="2" fillId="2" borderId="7" xfId="1" applyFont="1" applyFill="1" applyBorder="1" applyAlignment="1" applyProtection="1">
      <alignment horizontal="center" vertical="center" textRotation="90" wrapText="1"/>
    </xf>
    <xf numFmtId="0" fontId="7" fillId="2" borderId="2" xfId="1" applyFont="1" applyFill="1" applyBorder="1" applyAlignment="1" applyProtection="1">
      <alignment horizontal="left" wrapText="1"/>
    </xf>
    <xf numFmtId="0" fontId="7" fillId="2" borderId="4" xfId="1" applyFont="1" applyFill="1" applyBorder="1" applyAlignment="1" applyProtection="1">
      <alignment horizontal="left" wrapText="1"/>
    </xf>
    <xf numFmtId="1" fontId="2" fillId="2" borderId="2" xfId="1" applyNumberFormat="1" applyFont="1" applyFill="1" applyBorder="1" applyAlignment="1" applyProtection="1">
      <alignment horizontal="center" vertical="center" wrapText="1"/>
    </xf>
    <xf numFmtId="1" fontId="2" fillId="2" borderId="4" xfId="1" applyNumberFormat="1" applyFont="1" applyFill="1" applyBorder="1" applyAlignment="1" applyProtection="1">
      <alignment horizontal="center" vertical="center" wrapText="1"/>
    </xf>
    <xf numFmtId="0" fontId="11" fillId="0" borderId="1" xfId="1" applyNumberFormat="1" applyFont="1" applyFill="1" applyBorder="1" applyAlignment="1" applyProtection="1">
      <alignment horizontal="left" wrapText="1"/>
    </xf>
    <xf numFmtId="0" fontId="1" fillId="0" borderId="1" xfId="1" applyNumberFormat="1" applyFont="1" applyFill="1" applyBorder="1" applyAlignment="1" applyProtection="1">
      <alignment horizontal="left" wrapText="1" indent="1"/>
    </xf>
    <xf numFmtId="0" fontId="2" fillId="0" borderId="1" xfId="1" applyFont="1" applyBorder="1" applyAlignment="1" applyProtection="1">
      <alignment horizontal="center"/>
    </xf>
    <xf numFmtId="0" fontId="2" fillId="5" borderId="2" xfId="1" applyFont="1" applyFill="1" applyBorder="1" applyAlignment="1" applyProtection="1">
      <alignment horizontal="center"/>
      <protection locked="0"/>
    </xf>
    <xf numFmtId="0" fontId="2" fillId="5" borderId="3" xfId="1" applyFont="1" applyFill="1" applyBorder="1" applyAlignment="1" applyProtection="1">
      <alignment horizontal="center"/>
      <protection locked="0"/>
    </xf>
    <xf numFmtId="0" fontId="2" fillId="5" borderId="4" xfId="1" applyFont="1" applyFill="1" applyBorder="1" applyAlignment="1" applyProtection="1">
      <alignment horizontal="center"/>
      <protection locked="0"/>
    </xf>
    <xf numFmtId="1" fontId="2" fillId="5" borderId="2" xfId="1" applyNumberFormat="1" applyFont="1" applyFill="1" applyBorder="1" applyAlignment="1" applyProtection="1">
      <alignment horizontal="center"/>
      <protection locked="0"/>
    </xf>
    <xf numFmtId="1" fontId="2" fillId="5" borderId="4" xfId="1" applyNumberFormat="1" applyFont="1" applyFill="1" applyBorder="1" applyAlignment="1" applyProtection="1">
      <alignment horizontal="center"/>
      <protection locked="0"/>
    </xf>
    <xf numFmtId="0" fontId="1" fillId="2" borderId="2" xfId="1" applyNumberFormat="1" applyFont="1" applyFill="1" applyBorder="1" applyAlignment="1" applyProtection="1">
      <alignment horizontal="left" wrapText="1" indent="1"/>
    </xf>
    <xf numFmtId="0" fontId="1" fillId="2" borderId="3" xfId="1" applyNumberFormat="1" applyFont="1" applyFill="1" applyBorder="1" applyAlignment="1" applyProtection="1">
      <alignment horizontal="left" wrapText="1" indent="1"/>
    </xf>
    <xf numFmtId="0" fontId="1" fillId="2" borderId="4" xfId="1" applyNumberFormat="1" applyFont="1" applyFill="1" applyBorder="1" applyAlignment="1" applyProtection="1">
      <alignment horizontal="left" wrapText="1" indent="1"/>
    </xf>
    <xf numFmtId="0" fontId="1" fillId="0" borderId="1" xfId="1" applyNumberFormat="1" applyFont="1" applyFill="1" applyBorder="1" applyAlignment="1" applyProtection="1">
      <alignment horizontal="left" wrapText="1"/>
    </xf>
    <xf numFmtId="0" fontId="2" fillId="0" borderId="5" xfId="1" applyFont="1" applyBorder="1" applyAlignment="1" applyProtection="1">
      <alignment horizontal="center" vertical="center" textRotation="90"/>
    </xf>
    <xf numFmtId="0" fontId="2" fillId="0" borderId="6" xfId="1" applyFont="1" applyBorder="1" applyAlignment="1" applyProtection="1">
      <alignment horizontal="center" vertical="center" textRotation="90"/>
    </xf>
    <xf numFmtId="0" fontId="2" fillId="0" borderId="7" xfId="1" applyFont="1" applyBorder="1" applyAlignment="1" applyProtection="1">
      <alignment horizontal="center" vertical="center" textRotation="90"/>
    </xf>
    <xf numFmtId="0" fontId="1" fillId="0" borderId="2" xfId="1" applyNumberFormat="1" applyFont="1" applyFill="1" applyBorder="1" applyAlignment="1" applyProtection="1">
      <alignment horizontal="left" wrapText="1"/>
    </xf>
    <xf numFmtId="0" fontId="1" fillId="0" borderId="3" xfId="1" applyNumberFormat="1" applyFont="1" applyFill="1" applyBorder="1" applyAlignment="1" applyProtection="1">
      <alignment horizontal="left" wrapText="1"/>
    </xf>
    <xf numFmtId="0" fontId="1" fillId="2" borderId="3" xfId="1" applyFont="1" applyFill="1" applyBorder="1" applyAlignment="1" applyProtection="1">
      <alignment horizontal="left" indent="1"/>
    </xf>
    <xf numFmtId="0" fontId="2" fillId="0" borderId="1" xfId="1" applyNumberFormat="1" applyFont="1" applyFill="1" applyBorder="1" applyAlignment="1" applyProtection="1">
      <alignment horizontal="left" wrapText="1"/>
    </xf>
    <xf numFmtId="0" fontId="2" fillId="0" borderId="1" xfId="1" applyFont="1" applyFill="1" applyBorder="1" applyAlignment="1" applyProtection="1">
      <alignment horizontal="center"/>
    </xf>
    <xf numFmtId="0" fontId="2" fillId="0" borderId="2" xfId="1" applyFont="1" applyBorder="1" applyAlignment="1" applyProtection="1">
      <alignment horizontal="center"/>
    </xf>
    <xf numFmtId="0" fontId="2" fillId="0" borderId="3" xfId="1" applyFont="1" applyBorder="1" applyAlignment="1" applyProtection="1">
      <alignment horizontal="center"/>
    </xf>
    <xf numFmtId="0" fontId="2" fillId="0" borderId="4" xfId="1" applyFont="1" applyBorder="1" applyAlignment="1" applyProtection="1">
      <alignment horizontal="center"/>
    </xf>
    <xf numFmtId="0" fontId="2" fillId="0" borderId="1" xfId="1" applyFont="1" applyBorder="1" applyAlignment="1" applyProtection="1">
      <alignment horizontal="center" wrapText="1"/>
    </xf>
    <xf numFmtId="0" fontId="1" fillId="0" borderId="2" xfId="1" applyNumberFormat="1" applyFont="1" applyFill="1" applyBorder="1" applyAlignment="1" applyProtection="1">
      <alignment horizontal="left"/>
    </xf>
    <xf numFmtId="0" fontId="1" fillId="0" borderId="3" xfId="1" applyNumberFormat="1" applyFont="1" applyFill="1" applyBorder="1" applyAlignment="1" applyProtection="1">
      <alignment horizontal="left"/>
    </xf>
    <xf numFmtId="0" fontId="7" fillId="0" borderId="2" xfId="1" applyNumberFormat="1" applyFont="1" applyFill="1" applyBorder="1" applyAlignment="1" applyProtection="1">
      <alignment horizontal="left" wrapText="1" indent="1"/>
    </xf>
    <xf numFmtId="0" fontId="7" fillId="0" borderId="3" xfId="1" applyNumberFormat="1" applyFont="1" applyFill="1" applyBorder="1" applyAlignment="1" applyProtection="1">
      <alignment horizontal="left" wrapText="1" indent="1"/>
    </xf>
    <xf numFmtId="0" fontId="7" fillId="0" borderId="4" xfId="1" applyNumberFormat="1" applyFont="1" applyFill="1" applyBorder="1" applyAlignment="1" applyProtection="1">
      <alignment horizontal="left" wrapText="1" indent="1"/>
    </xf>
    <xf numFmtId="0" fontId="1" fillId="0" borderId="1" xfId="1" applyFont="1" applyFill="1" applyBorder="1" applyAlignment="1" applyProtection="1">
      <alignment horizontal="left" indent="1"/>
    </xf>
    <xf numFmtId="0" fontId="7" fillId="0" borderId="1" xfId="1" applyNumberFormat="1" applyFont="1" applyFill="1" applyBorder="1" applyAlignment="1" applyProtection="1">
      <alignment horizontal="left" indent="1"/>
    </xf>
    <xf numFmtId="0" fontId="1" fillId="0" borderId="4" xfId="1" applyNumberFormat="1" applyFont="1" applyFill="1" applyBorder="1" applyAlignment="1" applyProtection="1">
      <alignment horizontal="left"/>
    </xf>
    <xf numFmtId="0" fontId="2" fillId="0" borderId="2" xfId="1" applyNumberFormat="1" applyFont="1" applyFill="1" applyBorder="1" applyAlignment="1" applyProtection="1">
      <alignment horizontal="left"/>
    </xf>
    <xf numFmtId="0" fontId="2" fillId="0" borderId="4" xfId="1" applyNumberFormat="1" applyFont="1" applyFill="1" applyBorder="1" applyAlignment="1" applyProtection="1">
      <alignment horizontal="left"/>
    </xf>
    <xf numFmtId="0" fontId="2" fillId="0" borderId="1" xfId="5" applyFont="1" applyBorder="1" applyAlignment="1" applyProtection="1">
      <alignment horizontal="center"/>
    </xf>
    <xf numFmtId="0" fontId="2" fillId="2" borderId="1" xfId="5" applyFont="1" applyFill="1" applyBorder="1" applyAlignment="1" applyProtection="1">
      <alignment horizontal="center" vertical="center" textRotation="90"/>
    </xf>
    <xf numFmtId="0" fontId="2" fillId="5" borderId="2" xfId="5" applyFont="1" applyFill="1" applyBorder="1" applyAlignment="1" applyProtection="1">
      <alignment horizontal="center"/>
      <protection locked="0"/>
    </xf>
    <xf numFmtId="0" fontId="2" fillId="5" borderId="4" xfId="5" applyFont="1" applyFill="1" applyBorder="1" applyAlignment="1" applyProtection="1">
      <alignment horizontal="center"/>
      <protection locked="0"/>
    </xf>
    <xf numFmtId="1" fontId="2" fillId="5" borderId="2" xfId="5" applyNumberFormat="1" applyFont="1" applyFill="1" applyBorder="1" applyAlignment="1" applyProtection="1">
      <alignment horizontal="center"/>
      <protection locked="0"/>
    </xf>
    <xf numFmtId="1" fontId="2" fillId="5" borderId="4" xfId="5" applyNumberFormat="1" applyFont="1" applyFill="1" applyBorder="1" applyAlignment="1" applyProtection="1">
      <alignment horizontal="center"/>
      <protection locked="0"/>
    </xf>
    <xf numFmtId="0" fontId="2" fillId="0" borderId="2" xfId="5" applyFont="1" applyBorder="1" applyAlignment="1" applyProtection="1">
      <alignment horizontal="center"/>
    </xf>
    <xf numFmtId="0" fontId="2" fillId="0" borderId="4" xfId="5" applyFont="1" applyBorder="1" applyAlignment="1" applyProtection="1">
      <alignment horizontal="center"/>
    </xf>
    <xf numFmtId="0" fontId="2" fillId="0" borderId="2" xfId="5" applyFont="1" applyBorder="1" applyAlignment="1" applyProtection="1">
      <alignment horizontal="left"/>
    </xf>
    <xf numFmtId="0" fontId="2" fillId="0" borderId="4" xfId="5" applyFont="1" applyBorder="1" applyAlignment="1" applyProtection="1">
      <alignment horizontal="left"/>
    </xf>
    <xf numFmtId="0" fontId="59" fillId="0" borderId="0" xfId="1" applyFont="1" applyAlignment="1">
      <alignment horizontal="center"/>
    </xf>
    <xf numFmtId="0" fontId="60" fillId="0" borderId="0" xfId="1" applyFont="1" applyAlignment="1">
      <alignment horizontal="center"/>
    </xf>
    <xf numFmtId="0" fontId="12" fillId="0" borderId="0" xfId="1" applyFont="1" applyAlignment="1">
      <alignment horizontal="center"/>
    </xf>
    <xf numFmtId="0" fontId="2" fillId="0" borderId="1" xfId="1" applyFont="1" applyFill="1" applyBorder="1" applyAlignment="1" applyProtection="1">
      <alignment horizontal="left" wrapText="1"/>
    </xf>
    <xf numFmtId="164" fontId="1" fillId="0" borderId="2" xfId="4" applyNumberFormat="1" applyFont="1" applyFill="1" applyBorder="1" applyAlignment="1" applyProtection="1">
      <alignment horizontal="left"/>
    </xf>
    <xf numFmtId="164" fontId="1" fillId="0" borderId="3" xfId="4" applyNumberFormat="1" applyFont="1" applyFill="1" applyBorder="1" applyAlignment="1" applyProtection="1">
      <alignment horizontal="left"/>
    </xf>
    <xf numFmtId="164" fontId="1" fillId="0" borderId="4" xfId="4" applyNumberFormat="1" applyFont="1" applyFill="1" applyBorder="1" applyAlignment="1" applyProtection="1">
      <alignment horizontal="left"/>
    </xf>
    <xf numFmtId="164" fontId="1" fillId="0" borderId="2" xfId="4" quotePrefix="1" applyNumberFormat="1" applyFont="1" applyFill="1" applyBorder="1" applyAlignment="1" applyProtection="1">
      <alignment horizontal="left"/>
    </xf>
    <xf numFmtId="164" fontId="1" fillId="0" borderId="3" xfId="4" quotePrefix="1" applyNumberFormat="1" applyFont="1" applyFill="1" applyBorder="1" applyAlignment="1" applyProtection="1">
      <alignment horizontal="left"/>
    </xf>
    <xf numFmtId="164" fontId="1" fillId="0" borderId="4" xfId="4" quotePrefix="1" applyNumberFormat="1" applyFont="1" applyFill="1" applyBorder="1" applyAlignment="1" applyProtection="1">
      <alignment horizontal="left"/>
    </xf>
    <xf numFmtId="0" fontId="11" fillId="0" borderId="2" xfId="1" applyFont="1" applyFill="1" applyBorder="1" applyAlignment="1" applyProtection="1">
      <alignment horizontal="center" wrapText="1"/>
    </xf>
    <xf numFmtId="0" fontId="11" fillId="0" borderId="4" xfId="1" applyFont="1" applyFill="1" applyBorder="1" applyAlignment="1" applyProtection="1">
      <alignment horizontal="center" wrapText="1"/>
    </xf>
    <xf numFmtId="0" fontId="2" fillId="0" borderId="2" xfId="1" applyFont="1" applyFill="1" applyBorder="1" applyAlignment="1" applyProtection="1">
      <alignment horizontal="center" wrapText="1"/>
    </xf>
    <xf numFmtId="0" fontId="2" fillId="0" borderId="4" xfId="1" applyFont="1" applyFill="1" applyBorder="1" applyAlignment="1" applyProtection="1">
      <alignment horizontal="center" wrapText="1"/>
    </xf>
    <xf numFmtId="0" fontId="2" fillId="0" borderId="8" xfId="1" applyFont="1" applyFill="1" applyBorder="1" applyAlignment="1" applyProtection="1">
      <alignment horizontal="center" vertical="center" textRotation="90"/>
    </xf>
    <xf numFmtId="0" fontId="2" fillId="0" borderId="12" xfId="1" applyFont="1" applyFill="1" applyBorder="1" applyAlignment="1" applyProtection="1">
      <alignment horizontal="center" vertical="center" textRotation="90"/>
    </xf>
    <xf numFmtId="0" fontId="2" fillId="0" borderId="5" xfId="1" applyFont="1" applyFill="1" applyBorder="1" applyAlignment="1" applyProtection="1">
      <alignment horizontal="center" vertical="center" textRotation="90"/>
    </xf>
    <xf numFmtId="0" fontId="2" fillId="0" borderId="6" xfId="1" applyFont="1" applyFill="1" applyBorder="1" applyAlignment="1" applyProtection="1">
      <alignment horizontal="center" vertical="center" textRotation="90"/>
    </xf>
    <xf numFmtId="0" fontId="2" fillId="0" borderId="7" xfId="1" applyFont="1" applyFill="1" applyBorder="1" applyAlignment="1" applyProtection="1">
      <alignment horizontal="center" vertical="center" textRotation="90"/>
    </xf>
    <xf numFmtId="0" fontId="2" fillId="2" borderId="1" xfId="1" applyFont="1" applyFill="1" applyBorder="1" applyAlignment="1" applyProtection="1">
      <alignment horizontal="center" wrapText="1"/>
    </xf>
    <xf numFmtId="0" fontId="2" fillId="5" borderId="1" xfId="1" applyFont="1" applyFill="1" applyBorder="1" applyAlignment="1" applyProtection="1">
      <alignment horizontal="center" wrapText="1"/>
      <protection locked="0"/>
    </xf>
    <xf numFmtId="0" fontId="2" fillId="0" borderId="2" xfId="1" applyFont="1" applyFill="1" applyBorder="1" applyAlignment="1" applyProtection="1">
      <alignment horizontal="left" wrapText="1"/>
    </xf>
    <xf numFmtId="0" fontId="2" fillId="0" borderId="3" xfId="1" applyFont="1" applyFill="1" applyBorder="1" applyAlignment="1" applyProtection="1">
      <alignment horizontal="left" wrapText="1"/>
    </xf>
    <xf numFmtId="0" fontId="2" fillId="0" borderId="4" xfId="1" applyFont="1" applyFill="1" applyBorder="1" applyAlignment="1" applyProtection="1">
      <alignment horizontal="left" wrapText="1"/>
    </xf>
    <xf numFmtId="0" fontId="1" fillId="5" borderId="3" xfId="1" applyFont="1" applyFill="1" applyBorder="1" applyAlignment="1" applyProtection="1">
      <alignment horizontal="center"/>
      <protection locked="0"/>
    </xf>
    <xf numFmtId="0" fontId="3" fillId="5" borderId="3" xfId="1" applyFont="1" applyFill="1" applyBorder="1" applyAlignment="1" applyProtection="1">
      <alignment horizontal="center"/>
      <protection locked="0"/>
    </xf>
    <xf numFmtId="1" fontId="2" fillId="5" borderId="3" xfId="1" quotePrefix="1" applyNumberFormat="1" applyFont="1" applyFill="1" applyBorder="1" applyAlignment="1" applyProtection="1">
      <alignment horizontal="center"/>
      <protection locked="0"/>
    </xf>
    <xf numFmtId="164" fontId="4" fillId="0" borderId="2" xfId="4" applyNumberFormat="1" applyFont="1" applyFill="1" applyBorder="1" applyAlignment="1" applyProtection="1">
      <alignment horizontal="center" wrapText="1"/>
    </xf>
    <xf numFmtId="164" fontId="4" fillId="0" borderId="3" xfId="4" applyNumberFormat="1" applyFont="1" applyFill="1" applyBorder="1" applyAlignment="1" applyProtection="1">
      <alignment horizontal="center" wrapText="1"/>
    </xf>
    <xf numFmtId="164" fontId="4" fillId="0" borderId="4" xfId="4" applyNumberFormat="1" applyFont="1" applyFill="1" applyBorder="1" applyAlignment="1" applyProtection="1">
      <alignment horizontal="center" wrapText="1"/>
    </xf>
    <xf numFmtId="0" fontId="1" fillId="2" borderId="2" xfId="1" applyFont="1" applyFill="1" applyBorder="1" applyAlignment="1" applyProtection="1">
      <alignment horizontal="left"/>
    </xf>
    <xf numFmtId="0" fontId="1" fillId="2" borderId="3" xfId="1" applyFont="1" applyFill="1" applyBorder="1" applyAlignment="1" applyProtection="1">
      <alignment horizontal="left"/>
    </xf>
    <xf numFmtId="0" fontId="1" fillId="2" borderId="4" xfId="1" applyFont="1" applyFill="1" applyBorder="1" applyAlignment="1" applyProtection="1">
      <alignment horizontal="left"/>
    </xf>
    <xf numFmtId="0" fontId="2" fillId="0" borderId="1" xfId="1" applyFont="1" applyFill="1" applyBorder="1" applyAlignment="1" applyProtection="1">
      <alignment vertical="center" textRotation="90"/>
    </xf>
    <xf numFmtId="0" fontId="2" fillId="0" borderId="2" xfId="1" applyFont="1" applyFill="1" applyBorder="1" applyAlignment="1" applyProtection="1">
      <alignment horizontal="center"/>
    </xf>
    <xf numFmtId="0" fontId="2" fillId="0" borderId="4" xfId="1" applyFont="1" applyFill="1" applyBorder="1" applyAlignment="1" applyProtection="1">
      <alignment horizontal="center"/>
    </xf>
    <xf numFmtId="164" fontId="4" fillId="0" borderId="1" xfId="4" applyNumberFormat="1" applyFont="1" applyFill="1" applyBorder="1" applyAlignment="1" applyProtection="1">
      <alignment horizontal="center" wrapText="1"/>
    </xf>
    <xf numFmtId="49" fontId="1" fillId="2" borderId="2" xfId="0" applyNumberFormat="1" applyFont="1" applyFill="1" applyBorder="1" applyAlignment="1" applyProtection="1">
      <alignment horizontal="left"/>
    </xf>
    <xf numFmtId="49" fontId="1" fillId="2" borderId="3" xfId="0" applyNumberFormat="1" applyFont="1" applyFill="1" applyBorder="1" applyAlignment="1" applyProtection="1">
      <alignment horizontal="left"/>
    </xf>
    <xf numFmtId="49" fontId="1" fillId="2" borderId="4" xfId="0" applyNumberFormat="1" applyFont="1" applyFill="1" applyBorder="1" applyAlignment="1" applyProtection="1">
      <alignment horizontal="left"/>
    </xf>
    <xf numFmtId="0" fontId="1" fillId="0" borderId="2" xfId="4" quotePrefix="1" applyNumberFormat="1" applyFont="1" applyFill="1" applyBorder="1" applyAlignment="1" applyProtection="1">
      <alignment horizontal="left" wrapText="1"/>
    </xf>
    <xf numFmtId="0" fontId="1" fillId="0" borderId="3" xfId="4" quotePrefix="1" applyNumberFormat="1" applyFont="1" applyFill="1" applyBorder="1" applyAlignment="1" applyProtection="1">
      <alignment horizontal="left" wrapText="1"/>
    </xf>
    <xf numFmtId="0" fontId="1" fillId="0" borderId="4" xfId="4" quotePrefix="1" applyNumberFormat="1" applyFont="1" applyFill="1" applyBorder="1" applyAlignment="1" applyProtection="1">
      <alignment horizontal="left" wrapText="1"/>
    </xf>
    <xf numFmtId="0" fontId="11" fillId="0" borderId="2" xfId="1" applyFont="1" applyFill="1" applyBorder="1" applyAlignment="1" applyProtection="1">
      <alignment horizontal="left" wrapText="1"/>
    </xf>
    <xf numFmtId="0" fontId="11" fillId="0" borderId="3" xfId="1" applyFont="1" applyFill="1" applyBorder="1" applyAlignment="1" applyProtection="1">
      <alignment horizontal="left" wrapText="1"/>
    </xf>
    <xf numFmtId="0" fontId="2" fillId="0" borderId="3" xfId="1" applyFont="1" applyFill="1" applyBorder="1" applyAlignment="1" applyProtection="1">
      <alignment horizontal="center" wrapText="1"/>
    </xf>
    <xf numFmtId="1" fontId="2" fillId="2" borderId="1" xfId="1" applyNumberFormat="1" applyFont="1" applyFill="1" applyBorder="1" applyAlignment="1" applyProtection="1">
      <alignment horizontal="center" wrapText="1"/>
    </xf>
    <xf numFmtId="0" fontId="1" fillId="0" borderId="2" xfId="1" applyFont="1" applyFill="1" applyBorder="1" applyAlignment="1" applyProtection="1">
      <alignment horizontal="left" wrapText="1"/>
    </xf>
    <xf numFmtId="0" fontId="1" fillId="0" borderId="3" xfId="1" applyFont="1" applyFill="1" applyBorder="1" applyAlignment="1" applyProtection="1">
      <alignment horizontal="left" wrapText="1"/>
    </xf>
    <xf numFmtId="0" fontId="1" fillId="0" borderId="4" xfId="1" applyFont="1" applyFill="1" applyBorder="1" applyAlignment="1" applyProtection="1">
      <alignment horizontal="left" wrapText="1"/>
    </xf>
    <xf numFmtId="164" fontId="2" fillId="0" borderId="1" xfId="4" applyNumberFormat="1" applyFont="1" applyFill="1" applyBorder="1" applyAlignment="1" applyProtection="1">
      <alignment horizontal="left"/>
    </xf>
    <xf numFmtId="164" fontId="4" fillId="0" borderId="2" xfId="4" applyNumberFormat="1" applyFont="1" applyFill="1" applyBorder="1" applyAlignment="1" applyProtection="1">
      <alignment horizontal="center"/>
    </xf>
    <xf numFmtId="164" fontId="4" fillId="0" borderId="3" xfId="4" applyNumberFormat="1" applyFont="1" applyFill="1" applyBorder="1" applyAlignment="1" applyProtection="1">
      <alignment horizontal="center"/>
    </xf>
    <xf numFmtId="164" fontId="4" fillId="0" borderId="4" xfId="4" applyNumberFormat="1" applyFont="1" applyFill="1" applyBorder="1" applyAlignment="1" applyProtection="1">
      <alignment horizontal="center"/>
    </xf>
    <xf numFmtId="0" fontId="4" fillId="0" borderId="2" xfId="1" applyFont="1" applyFill="1" applyBorder="1" applyAlignment="1" applyProtection="1">
      <alignment horizontal="center" wrapText="1"/>
    </xf>
    <xf numFmtId="0" fontId="4" fillId="0" borderId="3" xfId="1" applyFont="1" applyFill="1" applyBorder="1" applyAlignment="1" applyProtection="1">
      <alignment horizontal="center" wrapText="1"/>
    </xf>
    <xf numFmtId="0" fontId="4" fillId="0" borderId="4" xfId="1" applyFont="1" applyFill="1" applyBorder="1" applyAlignment="1" applyProtection="1">
      <alignment horizontal="center" wrapText="1"/>
    </xf>
    <xf numFmtId="0" fontId="2" fillId="0" borderId="3" xfId="1" applyFont="1" applyFill="1" applyBorder="1" applyAlignment="1" applyProtection="1">
      <alignment horizontal="center"/>
    </xf>
    <xf numFmtId="1" fontId="2" fillId="5" borderId="1" xfId="1" applyNumberFormat="1" applyFont="1" applyFill="1" applyBorder="1" applyAlignment="1" applyProtection="1">
      <alignment horizontal="center" wrapText="1"/>
      <protection locked="0"/>
    </xf>
    <xf numFmtId="164" fontId="4" fillId="0" borderId="1" xfId="4" applyNumberFormat="1" applyFont="1" applyFill="1" applyBorder="1" applyAlignment="1" applyProtection="1">
      <alignment horizontal="left" wrapText="1"/>
    </xf>
    <xf numFmtId="164" fontId="4" fillId="5" borderId="2" xfId="4" applyNumberFormat="1" applyFont="1" applyFill="1" applyBorder="1" applyAlignment="1" applyProtection="1">
      <alignment horizontal="center" wrapText="1"/>
      <protection locked="0"/>
    </xf>
    <xf numFmtId="164" fontId="4" fillId="5" borderId="3" xfId="4" applyNumberFormat="1" applyFont="1" applyFill="1" applyBorder="1" applyAlignment="1" applyProtection="1">
      <alignment horizontal="center" wrapText="1"/>
      <protection locked="0"/>
    </xf>
    <xf numFmtId="164" fontId="4" fillId="5" borderId="4" xfId="4" applyNumberFormat="1" applyFont="1" applyFill="1" applyBorder="1" applyAlignment="1" applyProtection="1">
      <alignment horizontal="center" wrapText="1"/>
      <protection locked="0"/>
    </xf>
    <xf numFmtId="0" fontId="1" fillId="0" borderId="12" xfId="1" applyFont="1" applyFill="1" applyBorder="1" applyAlignment="1" applyProtection="1">
      <alignment horizontal="left" wrapText="1"/>
    </xf>
    <xf numFmtId="0" fontId="3" fillId="0" borderId="11" xfId="1" applyFont="1" applyFill="1" applyBorder="1" applyAlignment="1" applyProtection="1">
      <alignment horizontal="left" wrapText="1"/>
    </xf>
    <xf numFmtId="0" fontId="3" fillId="0" borderId="13" xfId="1" applyFont="1" applyFill="1" applyBorder="1" applyAlignment="1" applyProtection="1">
      <alignment horizontal="left" wrapText="1"/>
    </xf>
    <xf numFmtId="0" fontId="3" fillId="5" borderId="2" xfId="1" applyFont="1" applyFill="1" applyBorder="1" applyAlignment="1" applyProtection="1">
      <alignment horizontal="center" wrapText="1"/>
      <protection locked="0"/>
    </xf>
    <xf numFmtId="0" fontId="3" fillId="5" borderId="3" xfId="1" applyFont="1" applyFill="1" applyBorder="1" applyAlignment="1" applyProtection="1">
      <alignment horizontal="center" wrapText="1"/>
      <protection locked="0"/>
    </xf>
    <xf numFmtId="0" fontId="3" fillId="5" borderId="4" xfId="1" applyFont="1" applyFill="1" applyBorder="1" applyAlignment="1" applyProtection="1">
      <alignment horizontal="center" wrapText="1"/>
      <protection locked="0"/>
    </xf>
    <xf numFmtId="0" fontId="3" fillId="5" borderId="8" xfId="1" applyFont="1" applyFill="1" applyBorder="1" applyAlignment="1" applyProtection="1">
      <alignment horizontal="center" wrapText="1"/>
      <protection locked="0"/>
    </xf>
    <xf numFmtId="0" fontId="3" fillId="5" borderId="9" xfId="1" applyFont="1" applyFill="1" applyBorder="1" applyAlignment="1" applyProtection="1">
      <alignment horizontal="center" wrapText="1"/>
      <protection locked="0"/>
    </xf>
    <xf numFmtId="0" fontId="3" fillId="5" borderId="10" xfId="1" applyFont="1" applyFill="1" applyBorder="1" applyAlignment="1" applyProtection="1">
      <alignment horizontal="center" wrapText="1"/>
      <protection locked="0"/>
    </xf>
    <xf numFmtId="0" fontId="1" fillId="0" borderId="9" xfId="1" applyNumberFormat="1" applyFont="1" applyFill="1" applyBorder="1" applyAlignment="1" applyProtection="1">
      <alignment horizontal="left" wrapText="1"/>
    </xf>
    <xf numFmtId="0" fontId="3" fillId="0" borderId="10" xfId="1" applyNumberFormat="1" applyFont="1" applyFill="1" applyBorder="1" applyAlignment="1" applyProtection="1">
      <alignment horizontal="left" wrapText="1"/>
    </xf>
    <xf numFmtId="0" fontId="2" fillId="0" borderId="1" xfId="1" applyFont="1" applyFill="1" applyBorder="1" applyAlignment="1" applyProtection="1">
      <alignment horizontal="center" vertical="center" textRotation="90"/>
    </xf>
    <xf numFmtId="164" fontId="4" fillId="2" borderId="2" xfId="4" applyNumberFormat="1" applyFont="1" applyFill="1" applyBorder="1" applyAlignment="1" applyProtection="1">
      <alignment horizontal="left" wrapText="1"/>
    </xf>
    <xf numFmtId="164" fontId="2" fillId="2" borderId="3" xfId="4" applyNumberFormat="1" applyFont="1" applyFill="1" applyBorder="1" applyAlignment="1" applyProtection="1">
      <alignment horizontal="left" wrapText="1"/>
    </xf>
    <xf numFmtId="164" fontId="2" fillId="2" borderId="4" xfId="4" applyNumberFormat="1" applyFont="1" applyFill="1" applyBorder="1" applyAlignment="1" applyProtection="1">
      <alignment horizontal="left" wrapText="1"/>
    </xf>
    <xf numFmtId="0" fontId="2" fillId="5" borderId="1" xfId="1" applyFont="1" applyFill="1" applyBorder="1" applyAlignment="1" applyProtection="1">
      <alignment horizontal="center"/>
      <protection locked="0"/>
    </xf>
    <xf numFmtId="1" fontId="2" fillId="5" borderId="3" xfId="1" applyNumberFormat="1" applyFont="1" applyFill="1" applyBorder="1" applyAlignment="1" applyProtection="1">
      <alignment horizontal="center" wrapText="1"/>
      <protection locked="0"/>
    </xf>
    <xf numFmtId="0" fontId="4" fillId="0" borderId="2" xfId="1" applyFont="1" applyFill="1" applyBorder="1" applyAlignment="1" applyProtection="1">
      <alignment horizontal="center"/>
    </xf>
    <xf numFmtId="0" fontId="4" fillId="0" borderId="4" xfId="1" applyFont="1" applyFill="1" applyBorder="1" applyAlignment="1" applyProtection="1">
      <alignment horizontal="center"/>
    </xf>
    <xf numFmtId="0" fontId="2" fillId="2" borderId="1" xfId="1" applyFont="1" applyFill="1" applyBorder="1" applyAlignment="1" applyProtection="1">
      <alignment horizontal="left"/>
    </xf>
    <xf numFmtId="0" fontId="1" fillId="2" borderId="1" xfId="1" applyFont="1" applyFill="1" applyBorder="1" applyAlignment="1" applyProtection="1">
      <alignment horizontal="left" wrapText="1"/>
    </xf>
    <xf numFmtId="0" fontId="3" fillId="2" borderId="1" xfId="1" applyFont="1" applyFill="1" applyBorder="1" applyAlignment="1" applyProtection="1">
      <alignment horizontal="left" wrapText="1"/>
    </xf>
    <xf numFmtId="0" fontId="1" fillId="2" borderId="1" xfId="1" applyFont="1" applyFill="1" applyBorder="1" applyAlignment="1" applyProtection="1">
      <alignment horizontal="left"/>
    </xf>
    <xf numFmtId="0" fontId="3" fillId="2" borderId="1" xfId="1" applyFont="1" applyFill="1" applyBorder="1" applyAlignment="1" applyProtection="1">
      <alignment horizontal="left"/>
    </xf>
    <xf numFmtId="0" fontId="8" fillId="2" borderId="1" xfId="1" applyFont="1" applyFill="1" applyBorder="1" applyAlignment="1" applyProtection="1">
      <alignment horizontal="left"/>
    </xf>
    <xf numFmtId="0" fontId="2" fillId="2" borderId="1" xfId="1" applyFont="1" applyFill="1" applyBorder="1" applyAlignment="1" applyProtection="1">
      <alignment horizontal="center"/>
    </xf>
    <xf numFmtId="0" fontId="29" fillId="2" borderId="1" xfId="1" applyFont="1" applyFill="1" applyBorder="1" applyAlignment="1" applyProtection="1">
      <alignment horizontal="center"/>
    </xf>
    <xf numFmtId="1" fontId="2" fillId="5" borderId="1" xfId="1" applyNumberFormat="1" applyFont="1" applyFill="1" applyBorder="1" applyAlignment="1" applyProtection="1">
      <alignment horizontal="center"/>
      <protection locked="0"/>
    </xf>
    <xf numFmtId="0" fontId="19" fillId="0" borderId="1" xfId="0" applyNumberFormat="1" applyFont="1" applyBorder="1" applyAlignment="1" applyProtection="1">
      <alignment horizontal="center" wrapText="1"/>
    </xf>
    <xf numFmtId="0" fontId="19" fillId="0" borderId="1" xfId="0" applyNumberFormat="1" applyFont="1" applyBorder="1" applyAlignment="1" applyProtection="1">
      <alignment horizontal="center"/>
    </xf>
    <xf numFmtId="0" fontId="2" fillId="2" borderId="1" xfId="1" applyNumberFormat="1" applyFont="1" applyFill="1" applyBorder="1" applyAlignment="1" applyProtection="1">
      <alignment horizontal="center" vertical="center" textRotation="90"/>
    </xf>
    <xf numFmtId="0" fontId="1" fillId="2" borderId="7" xfId="1" applyNumberFormat="1" applyFont="1" applyFill="1" applyBorder="1" applyAlignment="1" applyProtection="1">
      <alignment horizontal="left" wrapText="1"/>
    </xf>
    <xf numFmtId="0" fontId="1" fillId="0" borderId="0" xfId="1" applyNumberFormat="1" applyFont="1" applyFill="1" applyBorder="1" applyAlignment="1" applyProtection="1">
      <alignment horizontal="left" wrapText="1"/>
    </xf>
    <xf numFmtId="0" fontId="3" fillId="0" borderId="14" xfId="1" applyNumberFormat="1" applyFont="1" applyFill="1" applyBorder="1" applyAlignment="1" applyProtection="1">
      <alignment horizontal="left" wrapText="1"/>
    </xf>
    <xf numFmtId="0" fontId="1" fillId="2" borderId="1" xfId="1" applyFont="1" applyFill="1" applyBorder="1" applyAlignment="1" applyProtection="1">
      <alignment horizontal="left" indent="1"/>
    </xf>
    <xf numFmtId="0" fontId="3" fillId="2" borderId="1" xfId="1" applyFont="1" applyFill="1" applyBorder="1" applyAlignment="1" applyProtection="1">
      <alignment horizontal="left" indent="1"/>
    </xf>
    <xf numFmtId="0" fontId="2" fillId="2" borderId="1" xfId="1" applyNumberFormat="1" applyFont="1" applyFill="1" applyBorder="1" applyAlignment="1" applyProtection="1">
      <alignment horizontal="center" vertical="center" textRotation="90" wrapText="1"/>
    </xf>
    <xf numFmtId="167" fontId="18" fillId="2" borderId="0" xfId="1" applyNumberFormat="1" applyFont="1" applyFill="1" applyBorder="1" applyAlignment="1" applyProtection="1">
      <alignment horizontal="center"/>
    </xf>
    <xf numFmtId="0" fontId="2" fillId="2" borderId="1" xfId="1" applyFont="1" applyFill="1" applyBorder="1" applyAlignment="1" applyProtection="1">
      <alignment horizontal="left" wrapText="1"/>
    </xf>
    <xf numFmtId="0" fontId="1" fillId="2" borderId="1" xfId="1" applyFont="1" applyFill="1" applyBorder="1" applyAlignment="1" applyProtection="1">
      <alignment horizontal="left" wrapText="1" indent="1"/>
    </xf>
    <xf numFmtId="0" fontId="11" fillId="2" borderId="1" xfId="1" applyFont="1" applyFill="1" applyBorder="1" applyAlignment="1" applyProtection="1">
      <alignment horizontal="center" vertical="center" textRotation="90" wrapText="1"/>
    </xf>
    <xf numFmtId="0" fontId="1" fillId="0" borderId="1" xfId="1" applyFont="1" applyFill="1" applyBorder="1" applyAlignment="1" applyProtection="1">
      <alignment horizontal="left" wrapText="1"/>
    </xf>
    <xf numFmtId="0" fontId="2" fillId="2" borderId="1" xfId="1" applyFont="1" applyFill="1" applyBorder="1" applyAlignment="1" applyProtection="1">
      <alignment horizontal="center" vertical="center" textRotation="90"/>
    </xf>
    <xf numFmtId="0" fontId="2" fillId="0" borderId="1" xfId="0" applyNumberFormat="1" applyFont="1" applyBorder="1" applyAlignment="1" applyProtection="1">
      <alignment horizontal="center"/>
    </xf>
    <xf numFmtId="0" fontId="2" fillId="2" borderId="6" xfId="1" applyNumberFormat="1" applyFont="1" applyFill="1" applyBorder="1" applyAlignment="1" applyProtection="1">
      <alignment horizontal="center" vertical="center" textRotation="90" wrapText="1"/>
    </xf>
    <xf numFmtId="0" fontId="2" fillId="2" borderId="7" xfId="1" applyNumberFormat="1" applyFont="1" applyFill="1" applyBorder="1" applyAlignment="1" applyProtection="1">
      <alignment horizontal="center" vertical="center" textRotation="90" wrapText="1"/>
    </xf>
    <xf numFmtId="0" fontId="1" fillId="5" borderId="4" xfId="1" applyFont="1" applyFill="1" applyBorder="1" applyAlignment="1" applyProtection="1">
      <alignment horizontal="center"/>
      <protection locked="0"/>
    </xf>
    <xf numFmtId="0" fontId="1" fillId="5" borderId="1" xfId="1" applyFont="1" applyFill="1" applyBorder="1" applyAlignment="1" applyProtection="1">
      <alignment horizontal="center"/>
      <protection locked="0"/>
    </xf>
    <xf numFmtId="0" fontId="1" fillId="5" borderId="2" xfId="1" applyFont="1" applyFill="1" applyBorder="1" applyAlignment="1" applyProtection="1">
      <alignment horizontal="center"/>
      <protection locked="0"/>
    </xf>
    <xf numFmtId="1" fontId="2" fillId="5" borderId="4" xfId="1" quotePrefix="1" applyNumberFormat="1" applyFont="1" applyFill="1" applyBorder="1" applyAlignment="1" applyProtection="1">
      <alignment horizontal="center"/>
      <protection locked="0"/>
    </xf>
    <xf numFmtId="1" fontId="2" fillId="5" borderId="2" xfId="1" quotePrefix="1" applyNumberFormat="1" applyFont="1" applyFill="1" applyBorder="1" applyAlignment="1" applyProtection="1">
      <alignment horizontal="center"/>
      <protection locked="0"/>
    </xf>
    <xf numFmtId="0" fontId="1" fillId="0" borderId="10" xfId="1" applyNumberFormat="1" applyFont="1" applyFill="1" applyBorder="1" applyAlignment="1" applyProtection="1">
      <alignment horizontal="left" wrapText="1"/>
    </xf>
    <xf numFmtId="0" fontId="1" fillId="0" borderId="5" xfId="1" applyNumberFormat="1" applyFont="1" applyFill="1" applyBorder="1" applyAlignment="1" applyProtection="1">
      <alignment horizontal="left" wrapText="1"/>
    </xf>
    <xf numFmtId="0" fontId="2" fillId="2" borderId="5" xfId="1" applyNumberFormat="1" applyFont="1" applyFill="1" applyBorder="1" applyAlignment="1" applyProtection="1">
      <alignment horizontal="center" vertical="center" textRotation="90" wrapText="1"/>
    </xf>
    <xf numFmtId="0" fontId="11" fillId="2" borderId="2" xfId="1" applyFont="1" applyFill="1" applyBorder="1" applyAlignment="1" applyProtection="1">
      <alignment horizontal="left"/>
    </xf>
    <xf numFmtId="0" fontId="11" fillId="2" borderId="3" xfId="1" applyFont="1" applyFill="1" applyBorder="1" applyAlignment="1" applyProtection="1">
      <alignment horizontal="left"/>
    </xf>
    <xf numFmtId="0" fontId="11" fillId="2" borderId="4" xfId="1" applyFont="1" applyFill="1" applyBorder="1" applyAlignment="1" applyProtection="1">
      <alignment horizontal="left"/>
    </xf>
    <xf numFmtId="0" fontId="2" fillId="2" borderId="2" xfId="1" applyFont="1" applyFill="1" applyBorder="1" applyAlignment="1" applyProtection="1">
      <alignment horizontal="left"/>
    </xf>
    <xf numFmtId="0" fontId="2" fillId="2" borderId="3" xfId="1" applyFont="1" applyFill="1" applyBorder="1" applyAlignment="1" applyProtection="1">
      <alignment horizontal="left"/>
    </xf>
    <xf numFmtId="0" fontId="2" fillId="2" borderId="13" xfId="1" applyFont="1" applyFill="1" applyBorder="1" applyAlignment="1" applyProtection="1">
      <alignment horizontal="left"/>
    </xf>
    <xf numFmtId="0" fontId="2" fillId="2" borderId="4" xfId="1" applyFont="1" applyFill="1" applyBorder="1" applyAlignment="1" applyProtection="1">
      <alignment horizontal="left"/>
    </xf>
    <xf numFmtId="0" fontId="7" fillId="2" borderId="3" xfId="1" applyFont="1" applyFill="1" applyBorder="1" applyAlignment="1" applyProtection="1">
      <alignment horizontal="left" wrapText="1"/>
    </xf>
    <xf numFmtId="0" fontId="11" fillId="2" borderId="5" xfId="1" applyFont="1" applyFill="1" applyBorder="1" applyAlignment="1" applyProtection="1">
      <alignment horizontal="center" vertical="center" textRotation="90" wrapText="1"/>
    </xf>
    <xf numFmtId="0" fontId="11" fillId="2" borderId="6" xfId="1" applyFont="1" applyFill="1" applyBorder="1" applyAlignment="1" applyProtection="1">
      <alignment horizontal="center" vertical="center" textRotation="90" wrapText="1"/>
    </xf>
    <xf numFmtId="0" fontId="11" fillId="2" borderId="7" xfId="1" applyFont="1" applyFill="1" applyBorder="1" applyAlignment="1" applyProtection="1">
      <alignment horizontal="center" vertical="center" textRotation="90" wrapText="1"/>
    </xf>
    <xf numFmtId="0" fontId="8" fillId="2" borderId="2" xfId="1" applyFont="1" applyFill="1" applyBorder="1" applyAlignment="1" applyProtection="1">
      <alignment horizontal="left"/>
    </xf>
    <xf numFmtId="0" fontId="8" fillId="2" borderId="3" xfId="1" applyFont="1" applyFill="1" applyBorder="1" applyAlignment="1" applyProtection="1">
      <alignment horizontal="left"/>
    </xf>
    <xf numFmtId="0" fontId="8" fillId="2" borderId="4" xfId="1" applyFont="1" applyFill="1" applyBorder="1" applyAlignment="1" applyProtection="1">
      <alignment horizontal="left"/>
    </xf>
    <xf numFmtId="0" fontId="22" fillId="2" borderId="2" xfId="1" applyFont="1" applyFill="1" applyBorder="1" applyAlignment="1" applyProtection="1">
      <alignment horizontal="left" wrapText="1"/>
    </xf>
    <xf numFmtId="0" fontId="22" fillId="2" borderId="3" xfId="1" applyFont="1" applyFill="1" applyBorder="1" applyAlignment="1" applyProtection="1">
      <alignment horizontal="left" wrapText="1"/>
    </xf>
    <xf numFmtId="0" fontId="22" fillId="2" borderId="4" xfId="1" applyFont="1" applyFill="1" applyBorder="1" applyAlignment="1" applyProtection="1">
      <alignment horizontal="left" wrapText="1"/>
    </xf>
    <xf numFmtId="0" fontId="1" fillId="2" borderId="3" xfId="1" applyFont="1" applyFill="1" applyBorder="1" applyAlignment="1" applyProtection="1">
      <alignment horizontal="left" wrapText="1"/>
    </xf>
    <xf numFmtId="0" fontId="3" fillId="2" borderId="3" xfId="1" applyFont="1" applyFill="1" applyBorder="1" applyAlignment="1" applyProtection="1">
      <alignment horizontal="left" wrapText="1"/>
    </xf>
    <xf numFmtId="0" fontId="3" fillId="2" borderId="4" xfId="1" applyFont="1" applyFill="1" applyBorder="1" applyAlignment="1" applyProtection="1">
      <alignment horizontal="left" wrapText="1"/>
    </xf>
    <xf numFmtId="0" fontId="3" fillId="2" borderId="3" xfId="1" applyFont="1" applyFill="1" applyBorder="1" applyAlignment="1" applyProtection="1">
      <alignment horizontal="left"/>
    </xf>
    <xf numFmtId="0" fontId="3" fillId="2" borderId="4" xfId="1" applyFont="1" applyFill="1" applyBorder="1" applyAlignment="1" applyProtection="1">
      <alignment horizontal="left"/>
    </xf>
    <xf numFmtId="0" fontId="3" fillId="2" borderId="2" xfId="1" applyFont="1" applyFill="1" applyBorder="1" applyAlignment="1" applyProtection="1">
      <alignment horizontal="left"/>
    </xf>
    <xf numFmtId="0" fontId="2" fillId="2" borderId="7" xfId="1" applyFont="1" applyFill="1" applyBorder="1" applyAlignment="1" applyProtection="1">
      <alignment horizontal="center"/>
    </xf>
    <xf numFmtId="0" fontId="18" fillId="6" borderId="0" xfId="1" applyFont="1" applyFill="1" applyBorder="1" applyAlignment="1" applyProtection="1">
      <alignment horizontal="center"/>
    </xf>
    <xf numFmtId="0" fontId="2" fillId="2" borderId="3" xfId="1" applyFont="1" applyFill="1" applyBorder="1" applyAlignment="1" applyProtection="1">
      <alignment horizontal="left" wrapText="1"/>
    </xf>
    <xf numFmtId="0" fontId="2" fillId="2" borderId="3" xfId="1" applyFont="1" applyFill="1" applyBorder="1" applyAlignment="1" applyProtection="1">
      <alignment horizontal="center" wrapText="1"/>
    </xf>
    <xf numFmtId="0" fontId="1" fillId="2" borderId="1" xfId="1" applyFont="1" applyFill="1" applyBorder="1" applyAlignment="1" applyProtection="1">
      <alignment horizontal="center"/>
    </xf>
    <xf numFmtId="0" fontId="7" fillId="2" borderId="2" xfId="1" applyFont="1" applyFill="1" applyBorder="1" applyAlignment="1" applyProtection="1">
      <alignment horizontal="left"/>
    </xf>
    <xf numFmtId="0" fontId="7" fillId="2" borderId="3" xfId="1" applyFont="1" applyFill="1" applyBorder="1" applyAlignment="1" applyProtection="1">
      <alignment horizontal="left"/>
    </xf>
    <xf numFmtId="0" fontId="7" fillId="2" borderId="4" xfId="1" applyFont="1" applyFill="1" applyBorder="1" applyAlignment="1" applyProtection="1">
      <alignment horizontal="left"/>
    </xf>
    <xf numFmtId="0" fontId="2" fillId="2" borderId="5" xfId="1" applyFont="1" applyFill="1" applyBorder="1" applyAlignment="1" applyProtection="1">
      <alignment horizontal="center" textRotation="90"/>
    </xf>
    <xf numFmtId="0" fontId="2" fillId="2" borderId="7" xfId="1" applyFont="1" applyFill="1" applyBorder="1" applyAlignment="1" applyProtection="1">
      <alignment horizontal="center" textRotation="90"/>
    </xf>
    <xf numFmtId="0" fontId="3" fillId="2" borderId="3" xfId="1" applyFont="1" applyFill="1" applyBorder="1" applyAlignment="1" applyProtection="1">
      <alignment horizontal="left" indent="1"/>
    </xf>
    <xf numFmtId="0" fontId="3" fillId="2" borderId="4" xfId="1" applyFont="1" applyFill="1" applyBorder="1" applyAlignment="1" applyProtection="1">
      <alignment horizontal="left" indent="1"/>
    </xf>
    <xf numFmtId="0" fontId="11" fillId="2" borderId="1" xfId="1" applyNumberFormat="1" applyFont="1" applyFill="1" applyBorder="1" applyAlignment="1" applyProtection="1">
      <alignment horizontal="center" vertical="center" textRotation="90"/>
    </xf>
    <xf numFmtId="0" fontId="9" fillId="2" borderId="5" xfId="1" applyFont="1" applyFill="1" applyBorder="1" applyAlignment="1" applyProtection="1">
      <alignment horizontal="center" vertical="center" textRotation="90"/>
    </xf>
    <xf numFmtId="0" fontId="9" fillId="2" borderId="6" xfId="1" applyFont="1" applyFill="1" applyBorder="1" applyAlignment="1" applyProtection="1">
      <alignment horizontal="center" vertical="center" textRotation="90"/>
    </xf>
    <xf numFmtId="0" fontId="9" fillId="2" borderId="7" xfId="1" applyFont="1" applyFill="1" applyBorder="1" applyAlignment="1" applyProtection="1">
      <alignment horizontal="center" vertical="center" textRotation="90"/>
    </xf>
    <xf numFmtId="1" fontId="2" fillId="0" borderId="2" xfId="1" applyNumberFormat="1" applyFont="1" applyFill="1" applyBorder="1" applyAlignment="1" applyProtection="1">
      <alignment horizontal="center"/>
    </xf>
    <xf numFmtId="1" fontId="2" fillId="0" borderId="3" xfId="1" applyNumberFormat="1" applyFont="1" applyFill="1" applyBorder="1" applyAlignment="1" applyProtection="1">
      <alignment horizontal="center"/>
    </xf>
    <xf numFmtId="1" fontId="2" fillId="0" borderId="4" xfId="1" applyNumberFormat="1" applyFont="1" applyFill="1" applyBorder="1" applyAlignment="1" applyProtection="1">
      <alignment horizontal="center"/>
    </xf>
    <xf numFmtId="3" fontId="2" fillId="0" borderId="8" xfId="1" applyNumberFormat="1" applyFont="1" applyFill="1" applyBorder="1" applyAlignment="1" applyProtection="1">
      <alignment horizontal="center"/>
    </xf>
    <xf numFmtId="3" fontId="2" fillId="0" borderId="9" xfId="1" applyNumberFormat="1" applyFont="1" applyFill="1" applyBorder="1" applyAlignment="1" applyProtection="1">
      <alignment horizontal="center"/>
    </xf>
    <xf numFmtId="3" fontId="2" fillId="0" borderId="10" xfId="1" applyNumberFormat="1" applyFont="1" applyFill="1" applyBorder="1" applyAlignment="1" applyProtection="1">
      <alignment horizontal="center"/>
    </xf>
    <xf numFmtId="3" fontId="2" fillId="0" borderId="15" xfId="1" applyNumberFormat="1" applyFont="1" applyFill="1" applyBorder="1" applyAlignment="1" applyProtection="1">
      <alignment horizontal="center"/>
    </xf>
    <xf numFmtId="3" fontId="2" fillId="0" borderId="0" xfId="1" applyNumberFormat="1" applyFont="1" applyFill="1" applyBorder="1" applyAlignment="1" applyProtection="1">
      <alignment horizontal="center"/>
    </xf>
    <xf numFmtId="3" fontId="2" fillId="0" borderId="14" xfId="1" applyNumberFormat="1" applyFont="1" applyFill="1" applyBorder="1" applyAlignment="1" applyProtection="1">
      <alignment horizontal="center"/>
    </xf>
    <xf numFmtId="3" fontId="2" fillId="0" borderId="12" xfId="1" applyNumberFormat="1" applyFont="1" applyFill="1" applyBorder="1" applyAlignment="1" applyProtection="1">
      <alignment horizontal="center"/>
    </xf>
    <xf numFmtId="3" fontId="2" fillId="0" borderId="11" xfId="1" applyNumberFormat="1" applyFont="1" applyFill="1" applyBorder="1" applyAlignment="1" applyProtection="1">
      <alignment horizontal="center"/>
    </xf>
    <xf numFmtId="3" fontId="2" fillId="0" borderId="13" xfId="1" applyNumberFormat="1" applyFont="1" applyFill="1" applyBorder="1" applyAlignment="1" applyProtection="1">
      <alignment horizontal="center"/>
    </xf>
    <xf numFmtId="0" fontId="28" fillId="2" borderId="1" xfId="1" applyFont="1" applyFill="1" applyBorder="1" applyAlignment="1" applyProtection="1">
      <alignment horizontal="center"/>
    </xf>
  </cellXfs>
  <cellStyles count="22">
    <cellStyle name="Comma" xfId="9" builtinId="3"/>
    <cellStyle name="Comma 2" xfId="3"/>
    <cellStyle name="Comma 2 2" xfId="13"/>
    <cellStyle name="Comma 2 2 2" xfId="18"/>
    <cellStyle name="Comma 3" xfId="4"/>
    <cellStyle name="Comma 3 2" xfId="19"/>
    <cellStyle name="Comma 3 3" xfId="21"/>
    <cellStyle name="Comma 4" xfId="7"/>
    <cellStyle name="Hyperlink 2" xfId="14"/>
    <cellStyle name="Normal" xfId="0" builtinId="0"/>
    <cellStyle name="Normal 2" xfId="1"/>
    <cellStyle name="Normal 2 2" xfId="5"/>
    <cellStyle name="Normal 2 2 2" xfId="10"/>
    <cellStyle name="Normal 2 2 3" xfId="17"/>
    <cellStyle name="Normal 2 3" xfId="8"/>
    <cellStyle name="Normal 2 3 2" xfId="12"/>
    <cellStyle name="Normal 3" xfId="2"/>
    <cellStyle name="Normal 3 2" xfId="6"/>
    <cellStyle name="Percent" xfId="20" builtinId="5"/>
    <cellStyle name="Percent 2" xfId="15"/>
    <cellStyle name="Percent 3" xfId="16"/>
    <cellStyle name="Style 1" xfId="11"/>
  </cellStyles>
  <dxfs count="22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theme="0"/>
      </font>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theme="0"/>
      </font>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b/>
        <i val="0"/>
        <color theme="0"/>
      </font>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20Income%20Tax%20Returns%202013\1-Return%202013%20Final%20with%20formula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0Income%20Tax%20Returns%202013/25%20WAIRS%20ICE%20&amp;%20COLD%20STORAGE%2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hmad%20Nawaz\AppData\Local\Microsoft\Windows\Temporary%20Internet%20Files\Content.Outlook\LZ2U01LI\IND%20AOP%20Declaration%20Forms%2020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hsan%20&amp;%20Co\Income%20Tax%20Returns%202013\1%20Final%20Return%20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20Income%20Tax%20Returns%202013/236%20TAWAKAL%20RICE%2020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dministrator\Desktop\Stuff\Raana\IT\Declaration%20Forms%202013\IT-2%20TY-2013%20without%20formula.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omputation%20Chart%202010/1%20RETURN%20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20Income%20Tax%20Returns%202013/200%20AL%20KARIM%20RICE%20MILL%20201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 &amp; L"/>
      <sheetName val="C-C"/>
      <sheetName val="WORKSHEET"/>
      <sheetName val="IT-1"/>
      <sheetName val="IT-2"/>
      <sheetName val="A"/>
      <sheetName val="B"/>
      <sheetName val="C"/>
      <sheetName val="Annex-D"/>
      <sheetName val="E"/>
      <sheetName val="F"/>
      <sheetName val="ANNEX-G"/>
      <sheetName val="H"/>
      <sheetName val="J"/>
      <sheetName val="Rec"/>
      <sheetName val="Cash"/>
      <sheetName val="WS1"/>
      <sheetName val="WS2"/>
      <sheetName val="Elect"/>
      <sheetName val="ISL"/>
      <sheetName val="TR 2013"/>
    </sheetNames>
    <sheetDataSet>
      <sheetData sheetId="0" refreshError="1"/>
      <sheetData sheetId="1"/>
      <sheetData sheetId="2" refreshError="1"/>
      <sheetData sheetId="3">
        <row r="9">
          <cell r="D9">
            <v>0</v>
          </cell>
        </row>
      </sheetData>
      <sheetData sheetId="4"/>
      <sheetData sheetId="5" refreshError="1"/>
      <sheetData sheetId="6" refreshError="1"/>
      <sheetData sheetId="7" refreshError="1"/>
      <sheetData sheetId="8" refreshError="1"/>
      <sheetData sheetId="9">
        <row r="17">
          <cell r="AE17">
            <v>0</v>
          </cell>
        </row>
      </sheetData>
      <sheetData sheetId="10" refreshError="1"/>
      <sheetData sheetId="11" refreshError="1"/>
      <sheetData sheetId="12" refreshError="1"/>
      <sheetData sheetId="13" refreshError="1"/>
      <sheetData sheetId="14" refreshError="1"/>
      <sheetData sheetId="15">
        <row r="7">
          <cell r="C7">
            <v>0</v>
          </cell>
        </row>
        <row r="8">
          <cell r="C8">
            <v>0</v>
          </cell>
        </row>
        <row r="9">
          <cell r="C9">
            <v>0</v>
          </cell>
        </row>
        <row r="10">
          <cell r="C10">
            <v>0</v>
          </cell>
        </row>
        <row r="11">
          <cell r="C11">
            <v>0</v>
          </cell>
        </row>
        <row r="12">
          <cell r="C12">
            <v>0</v>
          </cell>
        </row>
        <row r="13">
          <cell r="C13">
            <v>0</v>
          </cell>
        </row>
        <row r="14">
          <cell r="C14">
            <v>0</v>
          </cell>
        </row>
        <row r="15">
          <cell r="C15">
            <v>0</v>
          </cell>
        </row>
        <row r="16">
          <cell r="C16">
            <v>0</v>
          </cell>
        </row>
        <row r="33">
          <cell r="C33">
            <v>0</v>
          </cell>
        </row>
        <row r="34">
          <cell r="C34">
            <v>0</v>
          </cell>
        </row>
        <row r="35">
          <cell r="C35">
            <v>0</v>
          </cell>
        </row>
        <row r="36">
          <cell r="C36">
            <v>0</v>
          </cell>
        </row>
        <row r="37">
          <cell r="C37">
            <v>0</v>
          </cell>
        </row>
        <row r="38">
          <cell r="C38">
            <v>0</v>
          </cell>
        </row>
        <row r="39">
          <cell r="C39">
            <v>0</v>
          </cell>
        </row>
        <row r="40">
          <cell r="C40">
            <v>0</v>
          </cell>
        </row>
        <row r="41">
          <cell r="C41">
            <v>0</v>
          </cell>
        </row>
        <row r="42">
          <cell r="C42">
            <v>0</v>
          </cell>
        </row>
      </sheetData>
      <sheetData sheetId="16" refreshError="1"/>
      <sheetData sheetId="17">
        <row r="6">
          <cell r="AU6" t="str">
            <v>RTO LAHORE</v>
          </cell>
        </row>
      </sheetData>
      <sheetData sheetId="18"/>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P &amp; L"/>
      <sheetName val="C-C"/>
      <sheetName val="IT-1"/>
      <sheetName val="IT-2"/>
      <sheetName val="A"/>
      <sheetName val="B"/>
      <sheetName val="C"/>
      <sheetName val="Annex-D"/>
      <sheetName val="E"/>
      <sheetName val="F"/>
      <sheetName val="ANNEX-G"/>
      <sheetName val="H"/>
      <sheetName val="J"/>
      <sheetName val="Rec"/>
      <sheetName val="Cash"/>
      <sheetName val="WS1"/>
      <sheetName val="WS2"/>
      <sheetName val="WORKSHEET"/>
      <sheetName val="Elect"/>
      <sheetName val="TR 2013"/>
      <sheetName val="SC 20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IND (SAL ONLY)"/>
      <sheetName val="IND (SAL-PROP-CG-OS)"/>
      <sheetName val="AOP (PROP-CG-OS)"/>
      <sheetName val="IND-AOP (BUS PLUS)"/>
      <sheetName val="Annex-A"/>
      <sheetName val="Annex-B"/>
      <sheetName val="Annex-C"/>
      <sheetName val="Annex-D"/>
      <sheetName val="Annex-E"/>
      <sheetName val="Annex-F"/>
      <sheetName val="Wealth Statement"/>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P &amp; L"/>
      <sheetName val="INDIVIDUAL-AOP (1 of 2)"/>
      <sheetName val="INDIVIDUAL-AOP (2 of 2)"/>
      <sheetName val="Annex-A"/>
      <sheetName val="Annex-B"/>
      <sheetName val="Annex-C"/>
      <sheetName val="Annex-D"/>
      <sheetName val="Annex-E"/>
      <sheetName val="Annex-F"/>
      <sheetName val="ANNEX-G"/>
      <sheetName val="Annex-H"/>
      <sheetName val="Annex-J"/>
      <sheetName val="Rec"/>
      <sheetName val="Cash"/>
      <sheetName val="WS1"/>
      <sheetName val="WS2"/>
      <sheetName val="WORKSHEET"/>
      <sheetName val="Sheet8"/>
      <sheetName val="Elect"/>
      <sheetName val="M-Relif"/>
      <sheetName val="Bill"/>
      <sheetName val="salary calculato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P &amp; L"/>
      <sheetName val="C-C"/>
      <sheetName val="IT-1"/>
      <sheetName val="IT-2"/>
      <sheetName val="A"/>
      <sheetName val="B"/>
      <sheetName val="C"/>
      <sheetName val="Annex-D"/>
      <sheetName val="E"/>
      <sheetName val="F"/>
      <sheetName val="ANNEX-G"/>
      <sheetName val="H"/>
      <sheetName val="J"/>
      <sheetName val="Rec"/>
      <sheetName val="Cash"/>
      <sheetName val="WS1"/>
      <sheetName val="WS2"/>
      <sheetName val="WORKSHEET"/>
      <sheetName val="Elect"/>
      <sheetName val="TR 2013"/>
      <sheetName val="SC 2013"/>
      <sheetName val="ISL"/>
      <sheetName val="ISL Challan"/>
      <sheetName val="YEILD ACCOUNT"/>
      <sheetName val="Sheet2"/>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structions"/>
      <sheetName val="INDIVIDUAL-AOP (1 of 2)"/>
      <sheetName val="INDIVIDUAL-AOP (2 of 2)"/>
      <sheetName val="Annex-A"/>
      <sheetName val="Annex-B"/>
      <sheetName val="Annex-C"/>
      <sheetName val="Annex-D"/>
      <sheetName val="Annex-E"/>
      <sheetName val="Annex-F"/>
      <sheetName val="ANNEX-G"/>
      <sheetName val="Annex-H"/>
      <sheetName val="Annex-J"/>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d &amp; AOP"/>
      <sheetName val="Annex-A"/>
      <sheetName val="Annex-C"/>
      <sheetName val="Challan"/>
      <sheetName val="Rec Stat"/>
      <sheetName val="Cash Flow"/>
      <sheetName val="WS-1"/>
      <sheetName val="WS-2"/>
      <sheetName val="Marg-Rel"/>
      <sheetName val="Bill"/>
      <sheetName val="Tel-Elec"/>
    </sheetNames>
    <sheetDataSet>
      <sheetData sheetId="0" refreshError="1"/>
      <sheetData sheetId="1" refreshError="1"/>
      <sheetData sheetId="2" refreshError="1"/>
      <sheetData sheetId="3" refreshError="1">
        <row r="25">
          <cell r="AP25">
            <v>0</v>
          </cell>
        </row>
        <row r="29">
          <cell r="O29">
            <v>0</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structions"/>
      <sheetName val="P &amp; L"/>
      <sheetName val="C-C"/>
      <sheetName val="WORKSHEET"/>
      <sheetName val="IT-1"/>
      <sheetName val="IT-2"/>
      <sheetName val="A"/>
      <sheetName val="B"/>
      <sheetName val="C"/>
      <sheetName val="Annex-D"/>
      <sheetName val="E"/>
      <sheetName val="F"/>
      <sheetName val="ANNEX-G"/>
      <sheetName val="H"/>
      <sheetName val="J"/>
      <sheetName val="Rec"/>
      <sheetName val="Cash"/>
      <sheetName val="WS1"/>
      <sheetName val="WS2"/>
      <sheetName val="Elect"/>
      <sheetName val="ISL"/>
      <sheetName val="TR 2013"/>
      <sheetName val="SC 2013"/>
      <sheetName val="YEILD ACCOU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0">
          <cell r="J20">
            <v>348640</v>
          </cell>
        </row>
      </sheetData>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theme="1"/>
    <pageSetUpPr fitToPage="1"/>
  </sheetPr>
  <dimension ref="A1:C59"/>
  <sheetViews>
    <sheetView view="pageBreakPreview" zoomScaleSheetLayoutView="100" workbookViewId="0">
      <selection activeCell="C12" sqref="C12"/>
    </sheetView>
  </sheetViews>
  <sheetFormatPr defaultRowHeight="15.75"/>
  <cols>
    <col min="1" max="1" width="11.42578125" style="369" bestFit="1" customWidth="1"/>
    <col min="2" max="2" width="4.28515625" style="369" bestFit="1" customWidth="1"/>
    <col min="3" max="3" width="124.7109375" style="352" customWidth="1"/>
    <col min="4" max="16384" width="9.140625" style="352"/>
  </cols>
  <sheetData>
    <row r="1" spans="1:3">
      <c r="A1" s="552" t="s">
        <v>615</v>
      </c>
      <c r="B1" s="552"/>
      <c r="C1" s="552"/>
    </row>
    <row r="2" spans="1:3">
      <c r="A2" s="395" t="s">
        <v>616</v>
      </c>
      <c r="B2" s="353" t="s">
        <v>617</v>
      </c>
      <c r="C2" s="395" t="s">
        <v>618</v>
      </c>
    </row>
    <row r="3" spans="1:3" ht="30.75">
      <c r="A3" s="354" t="s">
        <v>243</v>
      </c>
      <c r="B3" s="355"/>
      <c r="C3" s="356" t="s">
        <v>544</v>
      </c>
    </row>
    <row r="4" spans="1:3">
      <c r="A4" s="354"/>
      <c r="B4" s="355"/>
      <c r="C4" s="357" t="s">
        <v>545</v>
      </c>
    </row>
    <row r="5" spans="1:3">
      <c r="A5" s="354"/>
      <c r="B5" s="355"/>
      <c r="C5" s="357" t="s">
        <v>546</v>
      </c>
    </row>
    <row r="6" spans="1:3" ht="30.75">
      <c r="A6" s="354"/>
      <c r="B6" s="355"/>
      <c r="C6" s="357" t="s">
        <v>547</v>
      </c>
    </row>
    <row r="7" spans="1:3">
      <c r="A7" s="354"/>
      <c r="B7" s="355"/>
      <c r="C7" s="357" t="s">
        <v>548</v>
      </c>
    </row>
    <row r="8" spans="1:3">
      <c r="A8" s="354"/>
      <c r="B8" s="355"/>
      <c r="C8" s="358" t="s">
        <v>549</v>
      </c>
    </row>
    <row r="9" spans="1:3" ht="30.75">
      <c r="A9" s="354" t="s">
        <v>243</v>
      </c>
      <c r="B9" s="359"/>
      <c r="C9" s="360" t="s">
        <v>596</v>
      </c>
    </row>
    <row r="10" spans="1:3" ht="45.75">
      <c r="A10" s="354" t="s">
        <v>243</v>
      </c>
      <c r="B10" s="355"/>
      <c r="C10" s="360" t="s">
        <v>597</v>
      </c>
    </row>
    <row r="11" spans="1:3">
      <c r="A11" s="354" t="s">
        <v>243</v>
      </c>
      <c r="B11" s="355"/>
      <c r="C11" s="360" t="s">
        <v>595</v>
      </c>
    </row>
    <row r="12" spans="1:3" ht="75.75">
      <c r="A12" s="354" t="s">
        <v>243</v>
      </c>
      <c r="B12" s="355"/>
      <c r="C12" s="360" t="s">
        <v>598</v>
      </c>
    </row>
    <row r="13" spans="1:3" ht="45.75">
      <c r="A13" s="354" t="s">
        <v>243</v>
      </c>
      <c r="B13" s="355"/>
      <c r="C13" s="361" t="s">
        <v>599</v>
      </c>
    </row>
    <row r="14" spans="1:3" ht="60.75">
      <c r="A14" s="354" t="s">
        <v>243</v>
      </c>
      <c r="B14" s="355"/>
      <c r="C14" s="360" t="s">
        <v>600</v>
      </c>
    </row>
    <row r="15" spans="1:3">
      <c r="A15" s="354" t="s">
        <v>243</v>
      </c>
      <c r="B15" s="355"/>
      <c r="C15" s="362" t="s">
        <v>550</v>
      </c>
    </row>
    <row r="16" spans="1:3" ht="45.75">
      <c r="A16" s="355"/>
      <c r="B16" s="355"/>
      <c r="C16" s="363" t="s">
        <v>551</v>
      </c>
    </row>
    <row r="17" spans="1:3" ht="30.75">
      <c r="A17" s="355"/>
      <c r="B17" s="355"/>
      <c r="C17" s="363" t="s">
        <v>552</v>
      </c>
    </row>
    <row r="18" spans="1:3">
      <c r="A18" s="354" t="s">
        <v>243</v>
      </c>
      <c r="B18" s="355"/>
      <c r="C18" s="364" t="s">
        <v>553</v>
      </c>
    </row>
    <row r="19" spans="1:3">
      <c r="A19" s="355"/>
      <c r="B19" s="355"/>
      <c r="C19" s="363" t="s">
        <v>554</v>
      </c>
    </row>
    <row r="20" spans="1:3" ht="30.75">
      <c r="A20" s="355"/>
      <c r="B20" s="355"/>
      <c r="C20" s="363" t="s">
        <v>555</v>
      </c>
    </row>
    <row r="21" spans="1:3" ht="30.75">
      <c r="A21" s="354" t="s">
        <v>243</v>
      </c>
      <c r="B21" s="355"/>
      <c r="C21" s="365" t="s">
        <v>521</v>
      </c>
    </row>
    <row r="22" spans="1:3">
      <c r="A22" s="355" t="s">
        <v>619</v>
      </c>
      <c r="B22" s="355">
        <v>2</v>
      </c>
      <c r="C22" s="548" t="s">
        <v>620</v>
      </c>
    </row>
    <row r="23" spans="1:3">
      <c r="A23" s="355" t="s">
        <v>621</v>
      </c>
      <c r="B23" s="355">
        <v>2</v>
      </c>
      <c r="C23" s="549"/>
    </row>
    <row r="24" spans="1:3">
      <c r="A24" s="355" t="s">
        <v>622</v>
      </c>
      <c r="B24" s="355">
        <v>3</v>
      </c>
      <c r="C24" s="550"/>
    </row>
    <row r="25" spans="1:3">
      <c r="A25" s="355" t="s">
        <v>619</v>
      </c>
      <c r="B25" s="355">
        <v>3</v>
      </c>
      <c r="C25" s="548" t="s">
        <v>623</v>
      </c>
    </row>
    <row r="26" spans="1:3">
      <c r="A26" s="355" t="s">
        <v>621</v>
      </c>
      <c r="B26" s="355">
        <v>3</v>
      </c>
      <c r="C26" s="549"/>
    </row>
    <row r="27" spans="1:3">
      <c r="A27" s="355" t="s">
        <v>622</v>
      </c>
      <c r="B27" s="355">
        <v>4</v>
      </c>
      <c r="C27" s="550"/>
    </row>
    <row r="28" spans="1:3">
      <c r="A28" s="355" t="s">
        <v>619</v>
      </c>
      <c r="B28" s="355">
        <v>5</v>
      </c>
      <c r="C28" s="548" t="s">
        <v>624</v>
      </c>
    </row>
    <row r="29" spans="1:3">
      <c r="A29" s="355" t="s">
        <v>621</v>
      </c>
      <c r="B29" s="355">
        <v>5</v>
      </c>
      <c r="C29" s="549"/>
    </row>
    <row r="30" spans="1:3">
      <c r="A30" s="355" t="s">
        <v>622</v>
      </c>
      <c r="B30" s="355">
        <v>6</v>
      </c>
      <c r="C30" s="550"/>
    </row>
    <row r="31" spans="1:3">
      <c r="A31" s="355" t="s">
        <v>619</v>
      </c>
      <c r="B31" s="355">
        <v>6</v>
      </c>
      <c r="C31" s="548" t="s">
        <v>625</v>
      </c>
    </row>
    <row r="32" spans="1:3">
      <c r="A32" s="355" t="s">
        <v>621</v>
      </c>
      <c r="B32" s="355">
        <v>6</v>
      </c>
      <c r="C32" s="549"/>
    </row>
    <row r="33" spans="1:3">
      <c r="A33" s="355" t="s">
        <v>622</v>
      </c>
      <c r="B33" s="355">
        <v>7</v>
      </c>
      <c r="C33" s="550"/>
    </row>
    <row r="34" spans="1:3">
      <c r="A34" s="355" t="s">
        <v>621</v>
      </c>
      <c r="B34" s="355">
        <v>19</v>
      </c>
      <c r="C34" s="548" t="s">
        <v>626</v>
      </c>
    </row>
    <row r="35" spans="1:3">
      <c r="A35" s="355" t="s">
        <v>627</v>
      </c>
      <c r="B35" s="355">
        <v>13</v>
      </c>
      <c r="C35" s="549"/>
    </row>
    <row r="36" spans="1:3">
      <c r="A36" s="355" t="s">
        <v>622</v>
      </c>
      <c r="B36" s="355">
        <v>20</v>
      </c>
      <c r="C36" s="550"/>
    </row>
    <row r="37" spans="1:3">
      <c r="A37" s="355" t="s">
        <v>621</v>
      </c>
      <c r="B37" s="355">
        <v>20</v>
      </c>
      <c r="C37" s="551" t="s">
        <v>628</v>
      </c>
    </row>
    <row r="38" spans="1:3">
      <c r="A38" s="355" t="s">
        <v>627</v>
      </c>
      <c r="B38" s="355">
        <v>14</v>
      </c>
      <c r="C38" s="551"/>
    </row>
    <row r="39" spans="1:3">
      <c r="A39" s="355" t="s">
        <v>622</v>
      </c>
      <c r="B39" s="355">
        <v>21</v>
      </c>
      <c r="C39" s="551"/>
    </row>
    <row r="40" spans="1:3">
      <c r="A40" s="355" t="s">
        <v>619</v>
      </c>
      <c r="B40" s="355">
        <v>16</v>
      </c>
      <c r="C40" s="551" t="s">
        <v>629</v>
      </c>
    </row>
    <row r="41" spans="1:3">
      <c r="A41" s="355" t="s">
        <v>621</v>
      </c>
      <c r="B41" s="355">
        <v>32</v>
      </c>
      <c r="C41" s="551"/>
    </row>
    <row r="42" spans="1:3">
      <c r="A42" s="355" t="s">
        <v>627</v>
      </c>
      <c r="B42" s="355">
        <v>22</v>
      </c>
      <c r="C42" s="551"/>
    </row>
    <row r="43" spans="1:3">
      <c r="A43" s="355" t="s">
        <v>622</v>
      </c>
      <c r="B43" s="355">
        <v>34</v>
      </c>
      <c r="C43" s="551"/>
    </row>
    <row r="44" spans="1:3">
      <c r="A44" s="355"/>
      <c r="B44" s="355"/>
      <c r="C44" s="357" t="s">
        <v>601</v>
      </c>
    </row>
    <row r="45" spans="1:3">
      <c r="A45" s="355"/>
      <c r="B45" s="355"/>
      <c r="C45" s="357" t="s">
        <v>556</v>
      </c>
    </row>
    <row r="46" spans="1:3" ht="30.75">
      <c r="A46" s="355"/>
      <c r="B46" s="355"/>
      <c r="C46" s="357" t="s">
        <v>557</v>
      </c>
    </row>
    <row r="47" spans="1:3">
      <c r="A47" s="355"/>
      <c r="B47" s="355"/>
      <c r="C47" s="357" t="s">
        <v>558</v>
      </c>
    </row>
    <row r="48" spans="1:3" ht="30.75">
      <c r="A48" s="355"/>
      <c r="B48" s="355"/>
      <c r="C48" s="358" t="s">
        <v>663</v>
      </c>
    </row>
    <row r="49" spans="1:3">
      <c r="A49" s="355"/>
      <c r="B49" s="355"/>
      <c r="C49" s="358" t="s">
        <v>559</v>
      </c>
    </row>
    <row r="50" spans="1:3" ht="30.75">
      <c r="A50" s="366" t="s">
        <v>508</v>
      </c>
      <c r="B50" s="366"/>
      <c r="C50" s="365" t="s">
        <v>560</v>
      </c>
    </row>
    <row r="51" spans="1:3">
      <c r="A51" s="366" t="s">
        <v>485</v>
      </c>
      <c r="B51" s="355"/>
      <c r="C51" s="367" t="s">
        <v>603</v>
      </c>
    </row>
    <row r="52" spans="1:3" ht="60.75">
      <c r="A52" s="366" t="s">
        <v>485</v>
      </c>
      <c r="B52" s="366">
        <v>18</v>
      </c>
      <c r="C52" s="365" t="s">
        <v>630</v>
      </c>
    </row>
    <row r="53" spans="1:3" ht="30.75">
      <c r="A53" s="366" t="s">
        <v>631</v>
      </c>
      <c r="B53" s="366"/>
      <c r="C53" s="368" t="s">
        <v>398</v>
      </c>
    </row>
    <row r="54" spans="1:3" ht="30.75">
      <c r="A54" s="366" t="s">
        <v>631</v>
      </c>
      <c r="B54" s="366"/>
      <c r="C54" s="368" t="s">
        <v>602</v>
      </c>
    </row>
    <row r="55" spans="1:3" ht="30.75">
      <c r="A55" s="366" t="s">
        <v>631</v>
      </c>
      <c r="B55" s="366"/>
      <c r="C55" s="368" t="s">
        <v>180</v>
      </c>
    </row>
    <row r="56" spans="1:3" ht="30.75">
      <c r="A56" s="366" t="s">
        <v>631</v>
      </c>
      <c r="B56" s="366"/>
      <c r="C56" s="368" t="s">
        <v>138</v>
      </c>
    </row>
    <row r="57" spans="1:3" ht="30.75">
      <c r="A57" s="366" t="s">
        <v>631</v>
      </c>
      <c r="B57" s="366">
        <v>4</v>
      </c>
      <c r="C57" s="368" t="s">
        <v>632</v>
      </c>
    </row>
    <row r="58" spans="1:3" ht="30.75">
      <c r="A58" s="366" t="s">
        <v>631</v>
      </c>
      <c r="B58" s="366">
        <v>14</v>
      </c>
      <c r="C58" s="368" t="s">
        <v>633</v>
      </c>
    </row>
    <row r="59" spans="1:3">
      <c r="C59" s="370"/>
    </row>
  </sheetData>
  <sheetProtection sheet="1" objects="1" scenarios="1"/>
  <mergeCells count="8">
    <mergeCell ref="C34:C36"/>
    <mergeCell ref="C37:C39"/>
    <mergeCell ref="C40:C43"/>
    <mergeCell ref="A1:C1"/>
    <mergeCell ref="C22:C24"/>
    <mergeCell ref="C25:C27"/>
    <mergeCell ref="C28:C30"/>
    <mergeCell ref="C31:C33"/>
  </mergeCells>
  <pageMargins left="0.7" right="0.7" top="0.75" bottom="0.75" header="0.3" footer="0.3"/>
  <pageSetup paperSize="258" scale="51" orientation="portrait" r:id="rId1"/>
</worksheet>
</file>

<file path=xl/worksheets/sheet10.xml><?xml version="1.0" encoding="utf-8"?>
<worksheet xmlns="http://schemas.openxmlformats.org/spreadsheetml/2006/main" xmlns:r="http://schemas.openxmlformats.org/officeDocument/2006/relationships">
  <sheetPr>
    <tabColor rgb="FFFFFF00"/>
  </sheetPr>
  <dimension ref="A1:E58"/>
  <sheetViews>
    <sheetView topLeftCell="A35" workbookViewId="0">
      <selection activeCell="C57" sqref="C57"/>
    </sheetView>
  </sheetViews>
  <sheetFormatPr defaultRowHeight="15"/>
  <cols>
    <col min="1" max="1" width="9.140625" style="489"/>
    <col min="2" max="2" width="51.5703125" style="489" customWidth="1"/>
    <col min="3" max="3" width="13.140625" style="489" customWidth="1"/>
    <col min="4" max="4" width="2.5703125" style="489" customWidth="1"/>
    <col min="5" max="5" width="14.42578125" style="489" customWidth="1"/>
    <col min="6" max="6" width="15.140625" style="489" customWidth="1"/>
    <col min="7" max="7" width="39" style="489" customWidth="1"/>
    <col min="8" max="257" width="9.140625" style="489"/>
    <col min="258" max="258" width="51.5703125" style="489" customWidth="1"/>
    <col min="259" max="259" width="13.140625" style="489" customWidth="1"/>
    <col min="260" max="260" width="2.5703125" style="489" customWidth="1"/>
    <col min="261" max="261" width="14.42578125" style="489" customWidth="1"/>
    <col min="262" max="262" width="15.140625" style="489" customWidth="1"/>
    <col min="263" max="263" width="39" style="489" customWidth="1"/>
    <col min="264" max="513" width="9.140625" style="489"/>
    <col min="514" max="514" width="51.5703125" style="489" customWidth="1"/>
    <col min="515" max="515" width="13.140625" style="489" customWidth="1"/>
    <col min="516" max="516" width="2.5703125" style="489" customWidth="1"/>
    <col min="517" max="517" width="14.42578125" style="489" customWidth="1"/>
    <col min="518" max="518" width="15.140625" style="489" customWidth="1"/>
    <col min="519" max="519" width="39" style="489" customWidth="1"/>
    <col min="520" max="769" width="9.140625" style="489"/>
    <col min="770" max="770" width="51.5703125" style="489" customWidth="1"/>
    <col min="771" max="771" width="13.140625" style="489" customWidth="1"/>
    <col min="772" max="772" width="2.5703125" style="489" customWidth="1"/>
    <col min="773" max="773" width="14.42578125" style="489" customWidth="1"/>
    <col min="774" max="774" width="15.140625" style="489" customWidth="1"/>
    <col min="775" max="775" width="39" style="489" customWidth="1"/>
    <col min="776" max="1025" width="9.140625" style="489"/>
    <col min="1026" max="1026" width="51.5703125" style="489" customWidth="1"/>
    <col min="1027" max="1027" width="13.140625" style="489" customWidth="1"/>
    <col min="1028" max="1028" width="2.5703125" style="489" customWidth="1"/>
    <col min="1029" max="1029" width="14.42578125" style="489" customWidth="1"/>
    <col min="1030" max="1030" width="15.140625" style="489" customWidth="1"/>
    <col min="1031" max="1031" width="39" style="489" customWidth="1"/>
    <col min="1032" max="1281" width="9.140625" style="489"/>
    <col min="1282" max="1282" width="51.5703125" style="489" customWidth="1"/>
    <col min="1283" max="1283" width="13.140625" style="489" customWidth="1"/>
    <col min="1284" max="1284" width="2.5703125" style="489" customWidth="1"/>
    <col min="1285" max="1285" width="14.42578125" style="489" customWidth="1"/>
    <col min="1286" max="1286" width="15.140625" style="489" customWidth="1"/>
    <col min="1287" max="1287" width="39" style="489" customWidth="1"/>
    <col min="1288" max="1537" width="9.140625" style="489"/>
    <col min="1538" max="1538" width="51.5703125" style="489" customWidth="1"/>
    <col min="1539" max="1539" width="13.140625" style="489" customWidth="1"/>
    <col min="1540" max="1540" width="2.5703125" style="489" customWidth="1"/>
    <col min="1541" max="1541" width="14.42578125" style="489" customWidth="1"/>
    <col min="1542" max="1542" width="15.140625" style="489" customWidth="1"/>
    <col min="1543" max="1543" width="39" style="489" customWidth="1"/>
    <col min="1544" max="1793" width="9.140625" style="489"/>
    <col min="1794" max="1794" width="51.5703125" style="489" customWidth="1"/>
    <col min="1795" max="1795" width="13.140625" style="489" customWidth="1"/>
    <col min="1796" max="1796" width="2.5703125" style="489" customWidth="1"/>
    <col min="1797" max="1797" width="14.42578125" style="489" customWidth="1"/>
    <col min="1798" max="1798" width="15.140625" style="489" customWidth="1"/>
    <col min="1799" max="1799" width="39" style="489" customWidth="1"/>
    <col min="1800" max="2049" width="9.140625" style="489"/>
    <col min="2050" max="2050" width="51.5703125" style="489" customWidth="1"/>
    <col min="2051" max="2051" width="13.140625" style="489" customWidth="1"/>
    <col min="2052" max="2052" width="2.5703125" style="489" customWidth="1"/>
    <col min="2053" max="2053" width="14.42578125" style="489" customWidth="1"/>
    <col min="2054" max="2054" width="15.140625" style="489" customWidth="1"/>
    <col min="2055" max="2055" width="39" style="489" customWidth="1"/>
    <col min="2056" max="2305" width="9.140625" style="489"/>
    <col min="2306" max="2306" width="51.5703125" style="489" customWidth="1"/>
    <col min="2307" max="2307" width="13.140625" style="489" customWidth="1"/>
    <col min="2308" max="2308" width="2.5703125" style="489" customWidth="1"/>
    <col min="2309" max="2309" width="14.42578125" style="489" customWidth="1"/>
    <col min="2310" max="2310" width="15.140625" style="489" customWidth="1"/>
    <col min="2311" max="2311" width="39" style="489" customWidth="1"/>
    <col min="2312" max="2561" width="9.140625" style="489"/>
    <col min="2562" max="2562" width="51.5703125" style="489" customWidth="1"/>
    <col min="2563" max="2563" width="13.140625" style="489" customWidth="1"/>
    <col min="2564" max="2564" width="2.5703125" style="489" customWidth="1"/>
    <col min="2565" max="2565" width="14.42578125" style="489" customWidth="1"/>
    <col min="2566" max="2566" width="15.140625" style="489" customWidth="1"/>
    <col min="2567" max="2567" width="39" style="489" customWidth="1"/>
    <col min="2568" max="2817" width="9.140625" style="489"/>
    <col min="2818" max="2818" width="51.5703125" style="489" customWidth="1"/>
    <col min="2819" max="2819" width="13.140625" style="489" customWidth="1"/>
    <col min="2820" max="2820" width="2.5703125" style="489" customWidth="1"/>
    <col min="2821" max="2821" width="14.42578125" style="489" customWidth="1"/>
    <col min="2822" max="2822" width="15.140625" style="489" customWidth="1"/>
    <col min="2823" max="2823" width="39" style="489" customWidth="1"/>
    <col min="2824" max="3073" width="9.140625" style="489"/>
    <col min="3074" max="3074" width="51.5703125" style="489" customWidth="1"/>
    <col min="3075" max="3075" width="13.140625" style="489" customWidth="1"/>
    <col min="3076" max="3076" width="2.5703125" style="489" customWidth="1"/>
    <col min="3077" max="3077" width="14.42578125" style="489" customWidth="1"/>
    <col min="3078" max="3078" width="15.140625" style="489" customWidth="1"/>
    <col min="3079" max="3079" width="39" style="489" customWidth="1"/>
    <col min="3080" max="3329" width="9.140625" style="489"/>
    <col min="3330" max="3330" width="51.5703125" style="489" customWidth="1"/>
    <col min="3331" max="3331" width="13.140625" style="489" customWidth="1"/>
    <col min="3332" max="3332" width="2.5703125" style="489" customWidth="1"/>
    <col min="3333" max="3333" width="14.42578125" style="489" customWidth="1"/>
    <col min="3334" max="3334" width="15.140625" style="489" customWidth="1"/>
    <col min="3335" max="3335" width="39" style="489" customWidth="1"/>
    <col min="3336" max="3585" width="9.140625" style="489"/>
    <col min="3586" max="3586" width="51.5703125" style="489" customWidth="1"/>
    <col min="3587" max="3587" width="13.140625" style="489" customWidth="1"/>
    <col min="3588" max="3588" width="2.5703125" style="489" customWidth="1"/>
    <col min="3589" max="3589" width="14.42578125" style="489" customWidth="1"/>
    <col min="3590" max="3590" width="15.140625" style="489" customWidth="1"/>
    <col min="3591" max="3591" width="39" style="489" customWidth="1"/>
    <col min="3592" max="3841" width="9.140625" style="489"/>
    <col min="3842" max="3842" width="51.5703125" style="489" customWidth="1"/>
    <col min="3843" max="3843" width="13.140625" style="489" customWidth="1"/>
    <col min="3844" max="3844" width="2.5703125" style="489" customWidth="1"/>
    <col min="3845" max="3845" width="14.42578125" style="489" customWidth="1"/>
    <col min="3846" max="3846" width="15.140625" style="489" customWidth="1"/>
    <col min="3847" max="3847" width="39" style="489" customWidth="1"/>
    <col min="3848" max="4097" width="9.140625" style="489"/>
    <col min="4098" max="4098" width="51.5703125" style="489" customWidth="1"/>
    <col min="4099" max="4099" width="13.140625" style="489" customWidth="1"/>
    <col min="4100" max="4100" width="2.5703125" style="489" customWidth="1"/>
    <col min="4101" max="4101" width="14.42578125" style="489" customWidth="1"/>
    <col min="4102" max="4102" width="15.140625" style="489" customWidth="1"/>
    <col min="4103" max="4103" width="39" style="489" customWidth="1"/>
    <col min="4104" max="4353" width="9.140625" style="489"/>
    <col min="4354" max="4354" width="51.5703125" style="489" customWidth="1"/>
    <col min="4355" max="4355" width="13.140625" style="489" customWidth="1"/>
    <col min="4356" max="4356" width="2.5703125" style="489" customWidth="1"/>
    <col min="4357" max="4357" width="14.42578125" style="489" customWidth="1"/>
    <col min="4358" max="4358" width="15.140625" style="489" customWidth="1"/>
    <col min="4359" max="4359" width="39" style="489" customWidth="1"/>
    <col min="4360" max="4609" width="9.140625" style="489"/>
    <col min="4610" max="4610" width="51.5703125" style="489" customWidth="1"/>
    <col min="4611" max="4611" width="13.140625" style="489" customWidth="1"/>
    <col min="4612" max="4612" width="2.5703125" style="489" customWidth="1"/>
    <col min="4613" max="4613" width="14.42578125" style="489" customWidth="1"/>
    <col min="4614" max="4614" width="15.140625" style="489" customWidth="1"/>
    <col min="4615" max="4615" width="39" style="489" customWidth="1"/>
    <col min="4616" max="4865" width="9.140625" style="489"/>
    <col min="4866" max="4866" width="51.5703125" style="489" customWidth="1"/>
    <col min="4867" max="4867" width="13.140625" style="489" customWidth="1"/>
    <col min="4868" max="4868" width="2.5703125" style="489" customWidth="1"/>
    <col min="4869" max="4869" width="14.42578125" style="489" customWidth="1"/>
    <col min="4870" max="4870" width="15.140625" style="489" customWidth="1"/>
    <col min="4871" max="4871" width="39" style="489" customWidth="1"/>
    <col min="4872" max="5121" width="9.140625" style="489"/>
    <col min="5122" max="5122" width="51.5703125" style="489" customWidth="1"/>
    <col min="5123" max="5123" width="13.140625" style="489" customWidth="1"/>
    <col min="5124" max="5124" width="2.5703125" style="489" customWidth="1"/>
    <col min="5125" max="5125" width="14.42578125" style="489" customWidth="1"/>
    <col min="5126" max="5126" width="15.140625" style="489" customWidth="1"/>
    <col min="5127" max="5127" width="39" style="489" customWidth="1"/>
    <col min="5128" max="5377" width="9.140625" style="489"/>
    <col min="5378" max="5378" width="51.5703125" style="489" customWidth="1"/>
    <col min="5379" max="5379" width="13.140625" style="489" customWidth="1"/>
    <col min="5380" max="5380" width="2.5703125" style="489" customWidth="1"/>
    <col min="5381" max="5381" width="14.42578125" style="489" customWidth="1"/>
    <col min="5382" max="5382" width="15.140625" style="489" customWidth="1"/>
    <col min="5383" max="5383" width="39" style="489" customWidth="1"/>
    <col min="5384" max="5633" width="9.140625" style="489"/>
    <col min="5634" max="5634" width="51.5703125" style="489" customWidth="1"/>
    <col min="5635" max="5635" width="13.140625" style="489" customWidth="1"/>
    <col min="5636" max="5636" width="2.5703125" style="489" customWidth="1"/>
    <col min="5637" max="5637" width="14.42578125" style="489" customWidth="1"/>
    <col min="5638" max="5638" width="15.140625" style="489" customWidth="1"/>
    <col min="5639" max="5639" width="39" style="489" customWidth="1"/>
    <col min="5640" max="5889" width="9.140625" style="489"/>
    <col min="5890" max="5890" width="51.5703125" style="489" customWidth="1"/>
    <col min="5891" max="5891" width="13.140625" style="489" customWidth="1"/>
    <col min="5892" max="5892" width="2.5703125" style="489" customWidth="1"/>
    <col min="5893" max="5893" width="14.42578125" style="489" customWidth="1"/>
    <col min="5894" max="5894" width="15.140625" style="489" customWidth="1"/>
    <col min="5895" max="5895" width="39" style="489" customWidth="1"/>
    <col min="5896" max="6145" width="9.140625" style="489"/>
    <col min="6146" max="6146" width="51.5703125" style="489" customWidth="1"/>
    <col min="6147" max="6147" width="13.140625" style="489" customWidth="1"/>
    <col min="6148" max="6148" width="2.5703125" style="489" customWidth="1"/>
    <col min="6149" max="6149" width="14.42578125" style="489" customWidth="1"/>
    <col min="6150" max="6150" width="15.140625" style="489" customWidth="1"/>
    <col min="6151" max="6151" width="39" style="489" customWidth="1"/>
    <col min="6152" max="6401" width="9.140625" style="489"/>
    <col min="6402" max="6402" width="51.5703125" style="489" customWidth="1"/>
    <col min="6403" max="6403" width="13.140625" style="489" customWidth="1"/>
    <col min="6404" max="6404" width="2.5703125" style="489" customWidth="1"/>
    <col min="6405" max="6405" width="14.42578125" style="489" customWidth="1"/>
    <col min="6406" max="6406" width="15.140625" style="489" customWidth="1"/>
    <col min="6407" max="6407" width="39" style="489" customWidth="1"/>
    <col min="6408" max="6657" width="9.140625" style="489"/>
    <col min="6658" max="6658" width="51.5703125" style="489" customWidth="1"/>
    <col min="6659" max="6659" width="13.140625" style="489" customWidth="1"/>
    <col min="6660" max="6660" width="2.5703125" style="489" customWidth="1"/>
    <col min="6661" max="6661" width="14.42578125" style="489" customWidth="1"/>
    <col min="6662" max="6662" width="15.140625" style="489" customWidth="1"/>
    <col min="6663" max="6663" width="39" style="489" customWidth="1"/>
    <col min="6664" max="6913" width="9.140625" style="489"/>
    <col min="6914" max="6914" width="51.5703125" style="489" customWidth="1"/>
    <col min="6915" max="6915" width="13.140625" style="489" customWidth="1"/>
    <col min="6916" max="6916" width="2.5703125" style="489" customWidth="1"/>
    <col min="6917" max="6917" width="14.42578125" style="489" customWidth="1"/>
    <col min="6918" max="6918" width="15.140625" style="489" customWidth="1"/>
    <col min="6919" max="6919" width="39" style="489" customWidth="1"/>
    <col min="6920" max="7169" width="9.140625" style="489"/>
    <col min="7170" max="7170" width="51.5703125" style="489" customWidth="1"/>
    <col min="7171" max="7171" width="13.140625" style="489" customWidth="1"/>
    <col min="7172" max="7172" width="2.5703125" style="489" customWidth="1"/>
    <col min="7173" max="7173" width="14.42578125" style="489" customWidth="1"/>
    <col min="7174" max="7174" width="15.140625" style="489" customWidth="1"/>
    <col min="7175" max="7175" width="39" style="489" customWidth="1"/>
    <col min="7176" max="7425" width="9.140625" style="489"/>
    <col min="7426" max="7426" width="51.5703125" style="489" customWidth="1"/>
    <col min="7427" max="7427" width="13.140625" style="489" customWidth="1"/>
    <col min="7428" max="7428" width="2.5703125" style="489" customWidth="1"/>
    <col min="7429" max="7429" width="14.42578125" style="489" customWidth="1"/>
    <col min="7430" max="7430" width="15.140625" style="489" customWidth="1"/>
    <col min="7431" max="7431" width="39" style="489" customWidth="1"/>
    <col min="7432" max="7681" width="9.140625" style="489"/>
    <col min="7682" max="7682" width="51.5703125" style="489" customWidth="1"/>
    <col min="7683" max="7683" width="13.140625" style="489" customWidth="1"/>
    <col min="7684" max="7684" width="2.5703125" style="489" customWidth="1"/>
    <col min="7685" max="7685" width="14.42578125" style="489" customWidth="1"/>
    <col min="7686" max="7686" width="15.140625" style="489" customWidth="1"/>
    <col min="7687" max="7687" width="39" style="489" customWidth="1"/>
    <col min="7688" max="7937" width="9.140625" style="489"/>
    <col min="7938" max="7938" width="51.5703125" style="489" customWidth="1"/>
    <col min="7939" max="7939" width="13.140625" style="489" customWidth="1"/>
    <col min="7940" max="7940" width="2.5703125" style="489" customWidth="1"/>
    <col min="7941" max="7941" width="14.42578125" style="489" customWidth="1"/>
    <col min="7942" max="7942" width="15.140625" style="489" customWidth="1"/>
    <col min="7943" max="7943" width="39" style="489" customWidth="1"/>
    <col min="7944" max="8193" width="9.140625" style="489"/>
    <col min="8194" max="8194" width="51.5703125" style="489" customWidth="1"/>
    <col min="8195" max="8195" width="13.140625" style="489" customWidth="1"/>
    <col min="8196" max="8196" width="2.5703125" style="489" customWidth="1"/>
    <col min="8197" max="8197" width="14.42578125" style="489" customWidth="1"/>
    <col min="8198" max="8198" width="15.140625" style="489" customWidth="1"/>
    <col min="8199" max="8199" width="39" style="489" customWidth="1"/>
    <col min="8200" max="8449" width="9.140625" style="489"/>
    <col min="8450" max="8450" width="51.5703125" style="489" customWidth="1"/>
    <col min="8451" max="8451" width="13.140625" style="489" customWidth="1"/>
    <col min="8452" max="8452" width="2.5703125" style="489" customWidth="1"/>
    <col min="8453" max="8453" width="14.42578125" style="489" customWidth="1"/>
    <col min="8454" max="8454" width="15.140625" style="489" customWidth="1"/>
    <col min="8455" max="8455" width="39" style="489" customWidth="1"/>
    <col min="8456" max="8705" width="9.140625" style="489"/>
    <col min="8706" max="8706" width="51.5703125" style="489" customWidth="1"/>
    <col min="8707" max="8707" width="13.140625" style="489" customWidth="1"/>
    <col min="8708" max="8708" width="2.5703125" style="489" customWidth="1"/>
    <col min="8709" max="8709" width="14.42578125" style="489" customWidth="1"/>
    <col min="8710" max="8710" width="15.140625" style="489" customWidth="1"/>
    <col min="8711" max="8711" width="39" style="489" customWidth="1"/>
    <col min="8712" max="8961" width="9.140625" style="489"/>
    <col min="8962" max="8962" width="51.5703125" style="489" customWidth="1"/>
    <col min="8963" max="8963" width="13.140625" style="489" customWidth="1"/>
    <col min="8964" max="8964" width="2.5703125" style="489" customWidth="1"/>
    <col min="8965" max="8965" width="14.42578125" style="489" customWidth="1"/>
    <col min="8966" max="8966" width="15.140625" style="489" customWidth="1"/>
    <col min="8967" max="8967" width="39" style="489" customWidth="1"/>
    <col min="8968" max="9217" width="9.140625" style="489"/>
    <col min="9218" max="9218" width="51.5703125" style="489" customWidth="1"/>
    <col min="9219" max="9219" width="13.140625" style="489" customWidth="1"/>
    <col min="9220" max="9220" width="2.5703125" style="489" customWidth="1"/>
    <col min="9221" max="9221" width="14.42578125" style="489" customWidth="1"/>
    <col min="9222" max="9222" width="15.140625" style="489" customWidth="1"/>
    <col min="9223" max="9223" width="39" style="489" customWidth="1"/>
    <col min="9224" max="9473" width="9.140625" style="489"/>
    <col min="9474" max="9474" width="51.5703125" style="489" customWidth="1"/>
    <col min="9475" max="9475" width="13.140625" style="489" customWidth="1"/>
    <col min="9476" max="9476" width="2.5703125" style="489" customWidth="1"/>
    <col min="9477" max="9477" width="14.42578125" style="489" customWidth="1"/>
    <col min="9478" max="9478" width="15.140625" style="489" customWidth="1"/>
    <col min="9479" max="9479" width="39" style="489" customWidth="1"/>
    <col min="9480" max="9729" width="9.140625" style="489"/>
    <col min="9730" max="9730" width="51.5703125" style="489" customWidth="1"/>
    <col min="9731" max="9731" width="13.140625" style="489" customWidth="1"/>
    <col min="9732" max="9732" width="2.5703125" style="489" customWidth="1"/>
    <col min="9733" max="9733" width="14.42578125" style="489" customWidth="1"/>
    <col min="9734" max="9734" width="15.140625" style="489" customWidth="1"/>
    <col min="9735" max="9735" width="39" style="489" customWidth="1"/>
    <col min="9736" max="9985" width="9.140625" style="489"/>
    <col min="9986" max="9986" width="51.5703125" style="489" customWidth="1"/>
    <col min="9987" max="9987" width="13.140625" style="489" customWidth="1"/>
    <col min="9988" max="9988" width="2.5703125" style="489" customWidth="1"/>
    <col min="9989" max="9989" width="14.42578125" style="489" customWidth="1"/>
    <col min="9990" max="9990" width="15.140625" style="489" customWidth="1"/>
    <col min="9991" max="9991" width="39" style="489" customWidth="1"/>
    <col min="9992" max="10241" width="9.140625" style="489"/>
    <col min="10242" max="10242" width="51.5703125" style="489" customWidth="1"/>
    <col min="10243" max="10243" width="13.140625" style="489" customWidth="1"/>
    <col min="10244" max="10244" width="2.5703125" style="489" customWidth="1"/>
    <col min="10245" max="10245" width="14.42578125" style="489" customWidth="1"/>
    <col min="10246" max="10246" width="15.140625" style="489" customWidth="1"/>
    <col min="10247" max="10247" width="39" style="489" customWidth="1"/>
    <col min="10248" max="10497" width="9.140625" style="489"/>
    <col min="10498" max="10498" width="51.5703125" style="489" customWidth="1"/>
    <col min="10499" max="10499" width="13.140625" style="489" customWidth="1"/>
    <col min="10500" max="10500" width="2.5703125" style="489" customWidth="1"/>
    <col min="10501" max="10501" width="14.42578125" style="489" customWidth="1"/>
    <col min="10502" max="10502" width="15.140625" style="489" customWidth="1"/>
    <col min="10503" max="10503" width="39" style="489" customWidth="1"/>
    <col min="10504" max="10753" width="9.140625" style="489"/>
    <col min="10754" max="10754" width="51.5703125" style="489" customWidth="1"/>
    <col min="10755" max="10755" width="13.140625" style="489" customWidth="1"/>
    <col min="10756" max="10756" width="2.5703125" style="489" customWidth="1"/>
    <col min="10757" max="10757" width="14.42578125" style="489" customWidth="1"/>
    <col min="10758" max="10758" width="15.140625" style="489" customWidth="1"/>
    <col min="10759" max="10759" width="39" style="489" customWidth="1"/>
    <col min="10760" max="11009" width="9.140625" style="489"/>
    <col min="11010" max="11010" width="51.5703125" style="489" customWidth="1"/>
    <col min="11011" max="11011" width="13.140625" style="489" customWidth="1"/>
    <col min="11012" max="11012" width="2.5703125" style="489" customWidth="1"/>
    <col min="11013" max="11013" width="14.42578125" style="489" customWidth="1"/>
    <col min="11014" max="11014" width="15.140625" style="489" customWidth="1"/>
    <col min="11015" max="11015" width="39" style="489" customWidth="1"/>
    <col min="11016" max="11265" width="9.140625" style="489"/>
    <col min="11266" max="11266" width="51.5703125" style="489" customWidth="1"/>
    <col min="11267" max="11267" width="13.140625" style="489" customWidth="1"/>
    <col min="11268" max="11268" width="2.5703125" style="489" customWidth="1"/>
    <col min="11269" max="11269" width="14.42578125" style="489" customWidth="1"/>
    <col min="11270" max="11270" width="15.140625" style="489" customWidth="1"/>
    <col min="11271" max="11271" width="39" style="489" customWidth="1"/>
    <col min="11272" max="11521" width="9.140625" style="489"/>
    <col min="11522" max="11522" width="51.5703125" style="489" customWidth="1"/>
    <col min="11523" max="11523" width="13.140625" style="489" customWidth="1"/>
    <col min="11524" max="11524" width="2.5703125" style="489" customWidth="1"/>
    <col min="11525" max="11525" width="14.42578125" style="489" customWidth="1"/>
    <col min="11526" max="11526" width="15.140625" style="489" customWidth="1"/>
    <col min="11527" max="11527" width="39" style="489" customWidth="1"/>
    <col min="11528" max="11777" width="9.140625" style="489"/>
    <col min="11778" max="11778" width="51.5703125" style="489" customWidth="1"/>
    <col min="11779" max="11779" width="13.140625" style="489" customWidth="1"/>
    <col min="11780" max="11780" width="2.5703125" style="489" customWidth="1"/>
    <col min="11781" max="11781" width="14.42578125" style="489" customWidth="1"/>
    <col min="11782" max="11782" width="15.140625" style="489" customWidth="1"/>
    <col min="11783" max="11783" width="39" style="489" customWidth="1"/>
    <col min="11784" max="12033" width="9.140625" style="489"/>
    <col min="12034" max="12034" width="51.5703125" style="489" customWidth="1"/>
    <col min="12035" max="12035" width="13.140625" style="489" customWidth="1"/>
    <col min="12036" max="12036" width="2.5703125" style="489" customWidth="1"/>
    <col min="12037" max="12037" width="14.42578125" style="489" customWidth="1"/>
    <col min="12038" max="12038" width="15.140625" style="489" customWidth="1"/>
    <col min="12039" max="12039" width="39" style="489" customWidth="1"/>
    <col min="12040" max="12289" width="9.140625" style="489"/>
    <col min="12290" max="12290" width="51.5703125" style="489" customWidth="1"/>
    <col min="12291" max="12291" width="13.140625" style="489" customWidth="1"/>
    <col min="12292" max="12292" width="2.5703125" style="489" customWidth="1"/>
    <col min="12293" max="12293" width="14.42578125" style="489" customWidth="1"/>
    <col min="12294" max="12294" width="15.140625" style="489" customWidth="1"/>
    <col min="12295" max="12295" width="39" style="489" customWidth="1"/>
    <col min="12296" max="12545" width="9.140625" style="489"/>
    <col min="12546" max="12546" width="51.5703125" style="489" customWidth="1"/>
    <col min="12547" max="12547" width="13.140625" style="489" customWidth="1"/>
    <col min="12548" max="12548" width="2.5703125" style="489" customWidth="1"/>
    <col min="12549" max="12549" width="14.42578125" style="489" customWidth="1"/>
    <col min="12550" max="12550" width="15.140625" style="489" customWidth="1"/>
    <col min="12551" max="12551" width="39" style="489" customWidth="1"/>
    <col min="12552" max="12801" width="9.140625" style="489"/>
    <col min="12802" max="12802" width="51.5703125" style="489" customWidth="1"/>
    <col min="12803" max="12803" width="13.140625" style="489" customWidth="1"/>
    <col min="12804" max="12804" width="2.5703125" style="489" customWidth="1"/>
    <col min="12805" max="12805" width="14.42578125" style="489" customWidth="1"/>
    <col min="12806" max="12806" width="15.140625" style="489" customWidth="1"/>
    <col min="12807" max="12807" width="39" style="489" customWidth="1"/>
    <col min="12808" max="13057" width="9.140625" style="489"/>
    <col min="13058" max="13058" width="51.5703125" style="489" customWidth="1"/>
    <col min="13059" max="13059" width="13.140625" style="489" customWidth="1"/>
    <col min="13060" max="13060" width="2.5703125" style="489" customWidth="1"/>
    <col min="13061" max="13061" width="14.42578125" style="489" customWidth="1"/>
    <col min="13062" max="13062" width="15.140625" style="489" customWidth="1"/>
    <col min="13063" max="13063" width="39" style="489" customWidth="1"/>
    <col min="13064" max="13313" width="9.140625" style="489"/>
    <col min="13314" max="13314" width="51.5703125" style="489" customWidth="1"/>
    <col min="13315" max="13315" width="13.140625" style="489" customWidth="1"/>
    <col min="13316" max="13316" width="2.5703125" style="489" customWidth="1"/>
    <col min="13317" max="13317" width="14.42578125" style="489" customWidth="1"/>
    <col min="13318" max="13318" width="15.140625" style="489" customWidth="1"/>
    <col min="13319" max="13319" width="39" style="489" customWidth="1"/>
    <col min="13320" max="13569" width="9.140625" style="489"/>
    <col min="13570" max="13570" width="51.5703125" style="489" customWidth="1"/>
    <col min="13571" max="13571" width="13.140625" style="489" customWidth="1"/>
    <col min="13572" max="13572" width="2.5703125" style="489" customWidth="1"/>
    <col min="13573" max="13573" width="14.42578125" style="489" customWidth="1"/>
    <col min="13574" max="13574" width="15.140625" style="489" customWidth="1"/>
    <col min="13575" max="13575" width="39" style="489" customWidth="1"/>
    <col min="13576" max="13825" width="9.140625" style="489"/>
    <col min="13826" max="13826" width="51.5703125" style="489" customWidth="1"/>
    <col min="13827" max="13827" width="13.140625" style="489" customWidth="1"/>
    <col min="13828" max="13828" width="2.5703125" style="489" customWidth="1"/>
    <col min="13829" max="13829" width="14.42578125" style="489" customWidth="1"/>
    <col min="13830" max="13830" width="15.140625" style="489" customWidth="1"/>
    <col min="13831" max="13831" width="39" style="489" customWidth="1"/>
    <col min="13832" max="14081" width="9.140625" style="489"/>
    <col min="14082" max="14082" width="51.5703125" style="489" customWidth="1"/>
    <col min="14083" max="14083" width="13.140625" style="489" customWidth="1"/>
    <col min="14084" max="14084" width="2.5703125" style="489" customWidth="1"/>
    <col min="14085" max="14085" width="14.42578125" style="489" customWidth="1"/>
    <col min="14086" max="14086" width="15.140625" style="489" customWidth="1"/>
    <col min="14087" max="14087" width="39" style="489" customWidth="1"/>
    <col min="14088" max="14337" width="9.140625" style="489"/>
    <col min="14338" max="14338" width="51.5703125" style="489" customWidth="1"/>
    <col min="14339" max="14339" width="13.140625" style="489" customWidth="1"/>
    <col min="14340" max="14340" width="2.5703125" style="489" customWidth="1"/>
    <col min="14341" max="14341" width="14.42578125" style="489" customWidth="1"/>
    <col min="14342" max="14342" width="15.140625" style="489" customWidth="1"/>
    <col min="14343" max="14343" width="39" style="489" customWidth="1"/>
    <col min="14344" max="14593" width="9.140625" style="489"/>
    <col min="14594" max="14594" width="51.5703125" style="489" customWidth="1"/>
    <col min="14595" max="14595" width="13.140625" style="489" customWidth="1"/>
    <col min="14596" max="14596" width="2.5703125" style="489" customWidth="1"/>
    <col min="14597" max="14597" width="14.42578125" style="489" customWidth="1"/>
    <col min="14598" max="14598" width="15.140625" style="489" customWidth="1"/>
    <col min="14599" max="14599" width="39" style="489" customWidth="1"/>
    <col min="14600" max="14849" width="9.140625" style="489"/>
    <col min="14850" max="14850" width="51.5703125" style="489" customWidth="1"/>
    <col min="14851" max="14851" width="13.140625" style="489" customWidth="1"/>
    <col min="14852" max="14852" width="2.5703125" style="489" customWidth="1"/>
    <col min="14853" max="14853" width="14.42578125" style="489" customWidth="1"/>
    <col min="14854" max="14854" width="15.140625" style="489" customWidth="1"/>
    <col min="14855" max="14855" width="39" style="489" customWidth="1"/>
    <col min="14856" max="15105" width="9.140625" style="489"/>
    <col min="15106" max="15106" width="51.5703125" style="489" customWidth="1"/>
    <col min="15107" max="15107" width="13.140625" style="489" customWidth="1"/>
    <col min="15108" max="15108" width="2.5703125" style="489" customWidth="1"/>
    <col min="15109" max="15109" width="14.42578125" style="489" customWidth="1"/>
    <col min="15110" max="15110" width="15.140625" style="489" customWidth="1"/>
    <col min="15111" max="15111" width="39" style="489" customWidth="1"/>
    <col min="15112" max="15361" width="9.140625" style="489"/>
    <col min="15362" max="15362" width="51.5703125" style="489" customWidth="1"/>
    <col min="15363" max="15363" width="13.140625" style="489" customWidth="1"/>
    <col min="15364" max="15364" width="2.5703125" style="489" customWidth="1"/>
    <col min="15365" max="15365" width="14.42578125" style="489" customWidth="1"/>
    <col min="15366" max="15366" width="15.140625" style="489" customWidth="1"/>
    <col min="15367" max="15367" width="39" style="489" customWidth="1"/>
    <col min="15368" max="15617" width="9.140625" style="489"/>
    <col min="15618" max="15618" width="51.5703125" style="489" customWidth="1"/>
    <col min="15619" max="15619" width="13.140625" style="489" customWidth="1"/>
    <col min="15620" max="15620" width="2.5703125" style="489" customWidth="1"/>
    <col min="15621" max="15621" width="14.42578125" style="489" customWidth="1"/>
    <col min="15622" max="15622" width="15.140625" style="489" customWidth="1"/>
    <col min="15623" max="15623" width="39" style="489" customWidth="1"/>
    <col min="15624" max="15873" width="9.140625" style="489"/>
    <col min="15874" max="15874" width="51.5703125" style="489" customWidth="1"/>
    <col min="15875" max="15875" width="13.140625" style="489" customWidth="1"/>
    <col min="15876" max="15876" width="2.5703125" style="489" customWidth="1"/>
    <col min="15877" max="15877" width="14.42578125" style="489" customWidth="1"/>
    <col min="15878" max="15878" width="15.140625" style="489" customWidth="1"/>
    <col min="15879" max="15879" width="39" style="489" customWidth="1"/>
    <col min="15880" max="16129" width="9.140625" style="489"/>
    <col min="16130" max="16130" width="51.5703125" style="489" customWidth="1"/>
    <col min="16131" max="16131" width="13.140625" style="489" customWidth="1"/>
    <col min="16132" max="16132" width="2.5703125" style="489" customWidth="1"/>
    <col min="16133" max="16133" width="14.42578125" style="489" customWidth="1"/>
    <col min="16134" max="16134" width="15.140625" style="489" customWidth="1"/>
    <col min="16135" max="16135" width="39" style="489" customWidth="1"/>
    <col min="16136" max="16384" width="9.140625" style="489"/>
  </cols>
  <sheetData>
    <row r="1" spans="1:5" ht="18">
      <c r="A1" s="718">
        <f>+'P &amp; L'!K3</f>
        <v>0</v>
      </c>
      <c r="B1" s="718"/>
      <c r="C1" s="718"/>
      <c r="D1" s="718"/>
      <c r="E1" s="718"/>
    </row>
    <row r="2" spans="1:5" ht="24" customHeight="1">
      <c r="A2" s="719" t="s">
        <v>729</v>
      </c>
      <c r="B2" s="719"/>
      <c r="C2" s="719"/>
      <c r="D2" s="719"/>
      <c r="E2" s="719"/>
    </row>
    <row r="4" spans="1:5">
      <c r="A4" s="489" t="s">
        <v>728</v>
      </c>
    </row>
    <row r="6" spans="1:5" ht="18" customHeight="1">
      <c r="A6" s="489" t="s">
        <v>718</v>
      </c>
      <c r="C6" s="490"/>
      <c r="D6" s="490"/>
      <c r="E6" s="490"/>
    </row>
    <row r="7" spans="1:5">
      <c r="B7" s="491">
        <v>2004</v>
      </c>
      <c r="C7" s="492">
        <f>[1]Rec!C7</f>
        <v>0</v>
      </c>
      <c r="D7" s="490"/>
      <c r="E7" s="490"/>
    </row>
    <row r="8" spans="1:5">
      <c r="B8" s="491">
        <v>2005</v>
      </c>
      <c r="C8" s="493">
        <f>[1]Rec!C8</f>
        <v>0</v>
      </c>
      <c r="D8" s="490"/>
      <c r="E8" s="490"/>
    </row>
    <row r="9" spans="1:5">
      <c r="B9" s="491">
        <v>2006</v>
      </c>
      <c r="C9" s="493">
        <f>[1]Rec!C9</f>
        <v>0</v>
      </c>
      <c r="D9" s="490"/>
      <c r="E9" s="490"/>
    </row>
    <row r="10" spans="1:5">
      <c r="B10" s="491">
        <v>2007</v>
      </c>
      <c r="C10" s="493">
        <f>[1]Rec!C10</f>
        <v>0</v>
      </c>
      <c r="D10" s="490"/>
      <c r="E10" s="490"/>
    </row>
    <row r="11" spans="1:5">
      <c r="B11" s="491">
        <v>2008</v>
      </c>
      <c r="C11" s="493">
        <f>[1]Rec!C11</f>
        <v>0</v>
      </c>
      <c r="D11" s="490"/>
      <c r="E11" s="490"/>
    </row>
    <row r="12" spans="1:5">
      <c r="B12" s="491">
        <v>2009</v>
      </c>
      <c r="C12" s="493">
        <f>[1]Rec!C12</f>
        <v>0</v>
      </c>
      <c r="D12" s="490"/>
      <c r="E12" s="490"/>
    </row>
    <row r="13" spans="1:5">
      <c r="B13" s="491">
        <v>2010</v>
      </c>
      <c r="C13" s="493">
        <f>[1]Rec!C13</f>
        <v>0</v>
      </c>
      <c r="D13" s="490"/>
      <c r="E13" s="490"/>
    </row>
    <row r="14" spans="1:5">
      <c r="B14" s="491">
        <v>2011</v>
      </c>
      <c r="C14" s="493">
        <f>[1]Rec!C14</f>
        <v>0</v>
      </c>
      <c r="D14" s="490"/>
      <c r="E14" s="490"/>
    </row>
    <row r="15" spans="1:5">
      <c r="B15" s="491">
        <v>2012</v>
      </c>
      <c r="C15" s="493">
        <f>[1]Rec!C15</f>
        <v>0</v>
      </c>
      <c r="D15" s="490"/>
      <c r="E15" s="490"/>
    </row>
    <row r="16" spans="1:5">
      <c r="B16" s="491">
        <v>2013</v>
      </c>
      <c r="C16" s="493">
        <f>[1]Rec!C16</f>
        <v>0</v>
      </c>
      <c r="D16" s="490"/>
      <c r="E16" s="490"/>
    </row>
    <row r="17" spans="1:5">
      <c r="B17" s="491">
        <v>2014</v>
      </c>
      <c r="C17" s="494">
        <f>+Rec!C17</f>
        <v>0</v>
      </c>
      <c r="D17" s="490"/>
      <c r="E17" s="495">
        <f>C7+C8+C9+C10+C11+C12+C13+C14+C15+C16+C17</f>
        <v>0</v>
      </c>
    </row>
    <row r="18" spans="1:5">
      <c r="B18" s="496"/>
      <c r="C18" s="490"/>
      <c r="D18" s="490"/>
      <c r="E18" s="490"/>
    </row>
    <row r="19" spans="1:5">
      <c r="A19" s="497" t="s">
        <v>722</v>
      </c>
      <c r="C19" s="490"/>
      <c r="D19" s="490"/>
      <c r="E19" s="490"/>
    </row>
    <row r="20" spans="1:5">
      <c r="B20" s="491"/>
      <c r="C20" s="492">
        <f>+Rec!C20</f>
        <v>0</v>
      </c>
      <c r="D20" s="490"/>
      <c r="E20" s="490"/>
    </row>
    <row r="21" spans="1:5">
      <c r="B21" s="491"/>
      <c r="C21" s="493">
        <f>+Rec!C21</f>
        <v>0</v>
      </c>
      <c r="D21" s="490"/>
      <c r="E21" s="490"/>
    </row>
    <row r="22" spans="1:5">
      <c r="B22" s="491"/>
      <c r="C22" s="493">
        <f>+Rec!C22</f>
        <v>0</v>
      </c>
      <c r="D22" s="490"/>
      <c r="E22" s="490"/>
    </row>
    <row r="23" spans="1:5">
      <c r="B23" s="491"/>
      <c r="C23" s="493">
        <f>+Rec!C23</f>
        <v>0</v>
      </c>
      <c r="D23" s="490"/>
      <c r="E23" s="490"/>
    </row>
    <row r="24" spans="1:5">
      <c r="B24" s="491"/>
      <c r="C24" s="493">
        <f>+Rec!C24</f>
        <v>0</v>
      </c>
      <c r="D24" s="490"/>
      <c r="E24" s="490"/>
    </row>
    <row r="25" spans="1:5">
      <c r="B25" s="491"/>
      <c r="C25" s="493">
        <f>+Rec!C25</f>
        <v>0</v>
      </c>
      <c r="D25" s="490"/>
      <c r="E25" s="490"/>
    </row>
    <row r="26" spans="1:5">
      <c r="B26" s="491"/>
      <c r="C26" s="493">
        <f>+Rec!C26</f>
        <v>0</v>
      </c>
      <c r="D26" s="490"/>
      <c r="E26" s="490"/>
    </row>
    <row r="27" spans="1:5">
      <c r="B27" s="491"/>
      <c r="C27" s="493">
        <f>+Rec!C27</f>
        <v>0</v>
      </c>
      <c r="D27" s="490"/>
      <c r="E27" s="490"/>
    </row>
    <row r="28" spans="1:5">
      <c r="B28" s="491"/>
      <c r="C28" s="493">
        <f>+Rec!C28</f>
        <v>0</v>
      </c>
      <c r="D28" s="490"/>
      <c r="E28" s="490"/>
    </row>
    <row r="29" spans="1:5">
      <c r="B29" s="491"/>
      <c r="C29" s="493">
        <f>+Rec!C29</f>
        <v>0</v>
      </c>
      <c r="D29" s="490"/>
      <c r="E29" s="490"/>
    </row>
    <row r="30" spans="1:5">
      <c r="B30" s="491"/>
      <c r="C30" s="494">
        <f>+Rec!C30</f>
        <v>0</v>
      </c>
      <c r="D30" s="490"/>
      <c r="E30" s="495">
        <f>C20+C21+C22+C23+C24+C25+C26+C27+C28+C29+C30</f>
        <v>0</v>
      </c>
    </row>
    <row r="31" spans="1:5">
      <c r="B31" s="496"/>
      <c r="C31" s="490"/>
      <c r="D31" s="490"/>
      <c r="E31" s="490"/>
    </row>
    <row r="32" spans="1:5" ht="20.25" customHeight="1">
      <c r="A32" s="489" t="s">
        <v>720</v>
      </c>
      <c r="C32" s="490"/>
      <c r="D32" s="490"/>
      <c r="E32" s="490"/>
    </row>
    <row r="33" spans="1:5">
      <c r="B33" s="491">
        <v>2004</v>
      </c>
      <c r="C33" s="492">
        <f>[1]Rec!C33</f>
        <v>0</v>
      </c>
      <c r="D33" s="490"/>
      <c r="E33" s="490"/>
    </row>
    <row r="34" spans="1:5">
      <c r="B34" s="491">
        <v>2005</v>
      </c>
      <c r="C34" s="493">
        <f>[1]Rec!C34</f>
        <v>0</v>
      </c>
      <c r="D34" s="490"/>
      <c r="E34" s="490"/>
    </row>
    <row r="35" spans="1:5">
      <c r="B35" s="491">
        <v>2006</v>
      </c>
      <c r="C35" s="493">
        <f>[1]Rec!C35</f>
        <v>0</v>
      </c>
      <c r="D35" s="490"/>
      <c r="E35" s="490"/>
    </row>
    <row r="36" spans="1:5">
      <c r="B36" s="491">
        <v>2007</v>
      </c>
      <c r="C36" s="493">
        <f>[1]Rec!C36</f>
        <v>0</v>
      </c>
      <c r="D36" s="490"/>
      <c r="E36" s="490"/>
    </row>
    <row r="37" spans="1:5">
      <c r="B37" s="491">
        <v>2008</v>
      </c>
      <c r="C37" s="493">
        <f>[1]Rec!C37</f>
        <v>0</v>
      </c>
      <c r="D37" s="490"/>
      <c r="E37" s="490"/>
    </row>
    <row r="38" spans="1:5">
      <c r="B38" s="491">
        <v>2009</v>
      </c>
      <c r="C38" s="493">
        <f>[1]Rec!C38</f>
        <v>0</v>
      </c>
      <c r="D38" s="490"/>
      <c r="E38" s="490"/>
    </row>
    <row r="39" spans="1:5">
      <c r="B39" s="491">
        <v>2010</v>
      </c>
      <c r="C39" s="493">
        <f>[1]Rec!C39</f>
        <v>0</v>
      </c>
      <c r="D39" s="490"/>
      <c r="E39" s="490"/>
    </row>
    <row r="40" spans="1:5">
      <c r="B40" s="491">
        <v>2011</v>
      </c>
      <c r="C40" s="493">
        <f>[1]Rec!C40</f>
        <v>0</v>
      </c>
      <c r="D40" s="490"/>
      <c r="E40" s="490"/>
    </row>
    <row r="41" spans="1:5">
      <c r="B41" s="491">
        <v>2012</v>
      </c>
      <c r="C41" s="493">
        <f>[1]Rec!C41</f>
        <v>0</v>
      </c>
      <c r="D41" s="490"/>
      <c r="E41" s="490"/>
    </row>
    <row r="42" spans="1:5">
      <c r="B42" s="491">
        <v>2013</v>
      </c>
      <c r="C42" s="493">
        <f>[1]Rec!C42</f>
        <v>0</v>
      </c>
      <c r="D42" s="490"/>
      <c r="E42" s="490"/>
    </row>
    <row r="43" spans="1:5">
      <c r="B43" s="491">
        <v>2014</v>
      </c>
      <c r="C43" s="494">
        <f>+Rec!C43</f>
        <v>0</v>
      </c>
      <c r="D43" s="490"/>
      <c r="E43" s="495">
        <f>C33+C34+C35+C36+C37+C38+C39+C40+C41+C42+C43</f>
        <v>0</v>
      </c>
    </row>
    <row r="44" spans="1:5">
      <c r="B44" s="496"/>
      <c r="C44" s="490"/>
      <c r="D44" s="490"/>
      <c r="E44" s="498"/>
    </row>
    <row r="45" spans="1:5">
      <c r="A45" s="497" t="s">
        <v>723</v>
      </c>
      <c r="C45" s="490"/>
      <c r="D45" s="490"/>
      <c r="E45" s="490"/>
    </row>
    <row r="46" spans="1:5">
      <c r="C46" s="492">
        <f>+Rec!C46</f>
        <v>0</v>
      </c>
      <c r="D46" s="490"/>
      <c r="E46" s="490"/>
    </row>
    <row r="47" spans="1:5">
      <c r="C47" s="493">
        <f>+Rec!C47</f>
        <v>0</v>
      </c>
      <c r="D47" s="490"/>
      <c r="E47" s="490"/>
    </row>
    <row r="48" spans="1:5">
      <c r="C48" s="493">
        <f>+Rec!C48</f>
        <v>0</v>
      </c>
      <c r="D48" s="490"/>
      <c r="E48" s="490"/>
    </row>
    <row r="49" spans="1:5">
      <c r="C49" s="493">
        <f>+Rec!C49</f>
        <v>0</v>
      </c>
      <c r="D49" s="490"/>
      <c r="E49" s="490"/>
    </row>
    <row r="50" spans="1:5">
      <c r="C50" s="493">
        <f>+Rec!C50</f>
        <v>0</v>
      </c>
      <c r="D50" s="490"/>
      <c r="E50" s="490"/>
    </row>
    <row r="51" spans="1:5">
      <c r="C51" s="493">
        <f>+Rec!C51</f>
        <v>0</v>
      </c>
      <c r="D51" s="490"/>
      <c r="E51" s="490"/>
    </row>
    <row r="52" spans="1:5">
      <c r="C52" s="493">
        <f>+Rec!C52</f>
        <v>0</v>
      </c>
      <c r="D52" s="490"/>
      <c r="E52" s="490"/>
    </row>
    <row r="53" spans="1:5">
      <c r="C53" s="493">
        <f>+Rec!C53</f>
        <v>0</v>
      </c>
      <c r="D53" s="490"/>
      <c r="E53" s="490"/>
    </row>
    <row r="54" spans="1:5">
      <c r="C54" s="493">
        <f>+Rec!C54</f>
        <v>0</v>
      </c>
      <c r="D54" s="490"/>
      <c r="E54" s="490"/>
    </row>
    <row r="55" spans="1:5">
      <c r="C55" s="493">
        <f>+Rec!C55</f>
        <v>0</v>
      </c>
      <c r="D55" s="490"/>
      <c r="E55" s="490"/>
    </row>
    <row r="56" spans="1:5">
      <c r="C56" s="494">
        <f>+Rec!C56</f>
        <v>0</v>
      </c>
      <c r="D56" s="490"/>
      <c r="E56" s="495">
        <f>C46+C47+C48+C49+C50+C51+C52+C53+C54+C55+C56</f>
        <v>0</v>
      </c>
    </row>
    <row r="57" spans="1:5" ht="15.75" thickBot="1">
      <c r="A57" s="489" t="s">
        <v>732</v>
      </c>
      <c r="E57" s="499">
        <f>E4+E17+E30-E43-E56</f>
        <v>0</v>
      </c>
    </row>
    <row r="58" spans="1:5" ht="15.75" thickTop="1"/>
  </sheetData>
  <mergeCells count="2">
    <mergeCell ref="A1:E1"/>
    <mergeCell ref="A2:E2"/>
  </mergeCells>
  <pageMargins left="0.95" right="0.7" top="1" bottom="1.75" header="0.3" footer="0.3"/>
  <pageSetup paperSize="5" scale="95" orientation="portrait" r:id="rId1"/>
</worksheet>
</file>

<file path=xl/worksheets/sheet11.xml><?xml version="1.0" encoding="utf-8"?>
<worksheet xmlns="http://schemas.openxmlformats.org/spreadsheetml/2006/main" xmlns:r="http://schemas.openxmlformats.org/officeDocument/2006/relationships">
  <sheetPr codeName="Sheet6">
    <tabColor rgb="FFFFFF00"/>
    <pageSetUpPr fitToPage="1"/>
  </sheetPr>
  <dimension ref="A1:M172"/>
  <sheetViews>
    <sheetView showGridLines="0" view="pageBreakPreview" topLeftCell="B102" zoomScaleSheetLayoutView="100" workbookViewId="0">
      <selection activeCell="J109" sqref="J109"/>
    </sheetView>
  </sheetViews>
  <sheetFormatPr defaultColWidth="2.28515625" defaultRowHeight="20.100000000000001" customHeight="1" outlineLevelRow="1"/>
  <cols>
    <col min="1" max="1" width="4.7109375" style="44" customWidth="1"/>
    <col min="2" max="2" width="4.7109375" style="50" customWidth="1"/>
    <col min="3" max="3" width="18.7109375" style="51" customWidth="1"/>
    <col min="4" max="7" width="16.7109375" style="44" customWidth="1"/>
    <col min="8" max="8" width="8.7109375" style="44" customWidth="1"/>
    <col min="9" max="9" width="8.7109375" style="184" customWidth="1"/>
    <col min="10" max="10" width="12.7109375" style="44" customWidth="1"/>
    <col min="11" max="11" width="2.28515625" style="44"/>
    <col min="12" max="13" width="5.5703125" style="44" customWidth="1"/>
    <col min="14" max="16384" width="2.28515625" style="44"/>
  </cols>
  <sheetData>
    <row r="1" spans="1:10" ht="21.95" customHeight="1">
      <c r="A1" s="752" t="s">
        <v>341</v>
      </c>
      <c r="B1" s="775"/>
      <c r="C1" s="775"/>
      <c r="D1" s="775"/>
      <c r="E1" s="775"/>
      <c r="F1" s="775"/>
      <c r="G1" s="775"/>
      <c r="H1" s="775"/>
      <c r="I1" s="775"/>
      <c r="J1" s="130" t="s">
        <v>144</v>
      </c>
    </row>
    <row r="2" spans="1:10" s="45" customFormat="1" ht="21.95" customHeight="1">
      <c r="A2" s="693" t="s">
        <v>157</v>
      </c>
      <c r="B2" s="693"/>
      <c r="C2" s="738">
        <f>+'IND-AOP (BUS PLUS)'!C3:D3</f>
        <v>0</v>
      </c>
      <c r="D2" s="738"/>
      <c r="E2" s="738"/>
      <c r="F2" s="738"/>
      <c r="G2" s="738"/>
      <c r="H2" s="738"/>
      <c r="I2" s="409" t="s">
        <v>1</v>
      </c>
      <c r="J2" s="409">
        <v>2014</v>
      </c>
    </row>
    <row r="3" spans="1:10" s="45" customFormat="1" ht="21.95" customHeight="1">
      <c r="A3" s="693" t="s">
        <v>158</v>
      </c>
      <c r="B3" s="693"/>
      <c r="C3" s="776">
        <f>+'IND-AOP (BUS PLUS)'!C4:D4</f>
        <v>0</v>
      </c>
      <c r="D3" s="776"/>
      <c r="E3" s="776"/>
      <c r="F3" s="776"/>
      <c r="G3" s="776"/>
      <c r="H3" s="776"/>
      <c r="I3" s="409" t="s">
        <v>156</v>
      </c>
      <c r="J3" s="174">
        <f>+'IND-AOP (BUS PLUS)'!F4</f>
        <v>0</v>
      </c>
    </row>
    <row r="4" spans="1:10" s="45" customFormat="1" ht="26.1" customHeight="1">
      <c r="A4" s="728" t="s">
        <v>483</v>
      </c>
      <c r="B4" s="729"/>
      <c r="C4" s="655">
        <f>+'IND-AOP (BUS PLUS)'!C5:H5</f>
        <v>0</v>
      </c>
      <c r="D4" s="797"/>
      <c r="E4" s="797"/>
      <c r="F4" s="797"/>
      <c r="G4" s="797"/>
      <c r="H4" s="797"/>
      <c r="I4" s="797"/>
      <c r="J4" s="656"/>
    </row>
    <row r="5" spans="1:10" s="45" customFormat="1" ht="26.1" customHeight="1">
      <c r="A5" s="730" t="s">
        <v>482</v>
      </c>
      <c r="B5" s="731"/>
      <c r="C5" s="655">
        <f>+'P &amp; L'!K5</f>
        <v>0</v>
      </c>
      <c r="D5" s="797"/>
      <c r="E5" s="797"/>
      <c r="F5" s="797"/>
      <c r="G5" s="797"/>
      <c r="H5" s="797"/>
      <c r="I5" s="797"/>
      <c r="J5" s="656"/>
    </row>
    <row r="6" spans="1:10" ht="21.95" customHeight="1">
      <c r="A6" s="792" t="s">
        <v>338</v>
      </c>
      <c r="B6" s="223" t="s">
        <v>139</v>
      </c>
      <c r="C6" s="739" t="s">
        <v>448</v>
      </c>
      <c r="D6" s="740"/>
      <c r="E6" s="740"/>
      <c r="F6" s="740"/>
      <c r="G6" s="740"/>
      <c r="H6" s="740"/>
      <c r="I6" s="298">
        <v>7001</v>
      </c>
      <c r="J6" s="248">
        <f>SUM(J8:J17)</f>
        <v>0</v>
      </c>
    </row>
    <row r="7" spans="1:10" s="47" customFormat="1" ht="51" outlineLevel="1">
      <c r="A7" s="792"/>
      <c r="B7" s="224"/>
      <c r="C7" s="415" t="s">
        <v>644</v>
      </c>
      <c r="D7" s="415" t="s">
        <v>494</v>
      </c>
      <c r="E7" s="225" t="s">
        <v>495</v>
      </c>
      <c r="F7" s="225" t="s">
        <v>496</v>
      </c>
      <c r="G7" s="415" t="s">
        <v>500</v>
      </c>
      <c r="H7" s="225" t="s">
        <v>121</v>
      </c>
      <c r="I7" s="409" t="s">
        <v>4</v>
      </c>
      <c r="J7" s="545" t="s">
        <v>481</v>
      </c>
    </row>
    <row r="8" spans="1:10" ht="21.95" customHeight="1" outlineLevel="1">
      <c r="A8" s="792"/>
      <c r="B8" s="226" t="s">
        <v>59</v>
      </c>
      <c r="C8" s="236"/>
      <c r="D8" s="236"/>
      <c r="E8" s="236"/>
      <c r="F8" s="236"/>
      <c r="G8" s="236"/>
      <c r="H8" s="236"/>
      <c r="I8" s="219">
        <v>7001</v>
      </c>
      <c r="J8" s="266"/>
    </row>
    <row r="9" spans="1:10" ht="21.95" customHeight="1" outlineLevel="1">
      <c r="A9" s="792"/>
      <c r="B9" s="226" t="s">
        <v>60</v>
      </c>
      <c r="C9" s="236"/>
      <c r="D9" s="236"/>
      <c r="E9" s="236"/>
      <c r="F9" s="236"/>
      <c r="G9" s="236"/>
      <c r="H9" s="236"/>
      <c r="I9" s="219">
        <v>7001</v>
      </c>
      <c r="J9" s="266"/>
    </row>
    <row r="10" spans="1:10" ht="21.95" customHeight="1" outlineLevel="1">
      <c r="A10" s="792"/>
      <c r="B10" s="226" t="s">
        <v>61</v>
      </c>
      <c r="C10" s="236"/>
      <c r="D10" s="236"/>
      <c r="E10" s="236"/>
      <c r="F10" s="236"/>
      <c r="G10" s="236"/>
      <c r="H10" s="236"/>
      <c r="I10" s="219">
        <v>7001</v>
      </c>
      <c r="J10" s="266"/>
    </row>
    <row r="11" spans="1:10" ht="21.95" customHeight="1" outlineLevel="1">
      <c r="A11" s="792"/>
      <c r="B11" s="226" t="s">
        <v>62</v>
      </c>
      <c r="C11" s="236"/>
      <c r="D11" s="236"/>
      <c r="E11" s="236"/>
      <c r="F11" s="236"/>
      <c r="G11" s="236"/>
      <c r="H11" s="236"/>
      <c r="I11" s="219">
        <v>7001</v>
      </c>
      <c r="J11" s="266"/>
    </row>
    <row r="12" spans="1:10" ht="21.95" customHeight="1" outlineLevel="1">
      <c r="A12" s="792"/>
      <c r="B12" s="226" t="s">
        <v>63</v>
      </c>
      <c r="C12" s="236"/>
      <c r="D12" s="236"/>
      <c r="E12" s="236"/>
      <c r="F12" s="236"/>
      <c r="G12" s="236"/>
      <c r="H12" s="236"/>
      <c r="I12" s="219">
        <v>7001</v>
      </c>
      <c r="J12" s="266"/>
    </row>
    <row r="13" spans="1:10" ht="21.95" customHeight="1" outlineLevel="1">
      <c r="A13" s="792"/>
      <c r="B13" s="226" t="s">
        <v>64</v>
      </c>
      <c r="C13" s="236"/>
      <c r="D13" s="236"/>
      <c r="E13" s="236"/>
      <c r="F13" s="236"/>
      <c r="G13" s="236"/>
      <c r="H13" s="236"/>
      <c r="I13" s="219">
        <v>7001</v>
      </c>
      <c r="J13" s="266"/>
    </row>
    <row r="14" spans="1:10" ht="21.95" customHeight="1" outlineLevel="1">
      <c r="A14" s="792"/>
      <c r="B14" s="226" t="s">
        <v>65</v>
      </c>
      <c r="C14" s="236"/>
      <c r="D14" s="236"/>
      <c r="E14" s="236"/>
      <c r="F14" s="236"/>
      <c r="G14" s="236"/>
      <c r="H14" s="236"/>
      <c r="I14" s="219">
        <v>7001</v>
      </c>
      <c r="J14" s="266"/>
    </row>
    <row r="15" spans="1:10" ht="21.95" customHeight="1" outlineLevel="1">
      <c r="A15" s="792"/>
      <c r="B15" s="226" t="s">
        <v>66</v>
      </c>
      <c r="C15" s="236"/>
      <c r="D15" s="236"/>
      <c r="E15" s="236"/>
      <c r="F15" s="236"/>
      <c r="G15" s="236"/>
      <c r="H15" s="236"/>
      <c r="I15" s="219">
        <v>7001</v>
      </c>
      <c r="J15" s="266"/>
    </row>
    <row r="16" spans="1:10" ht="21.95" customHeight="1" outlineLevel="1">
      <c r="A16" s="792"/>
      <c r="B16" s="226" t="s">
        <v>77</v>
      </c>
      <c r="C16" s="236"/>
      <c r="D16" s="236"/>
      <c r="E16" s="236"/>
      <c r="F16" s="236"/>
      <c r="G16" s="236"/>
      <c r="H16" s="236"/>
      <c r="I16" s="219">
        <v>7001</v>
      </c>
      <c r="J16" s="266"/>
    </row>
    <row r="17" spans="1:10" ht="21.95" customHeight="1" outlineLevel="1">
      <c r="A17" s="792"/>
      <c r="B17" s="226" t="s">
        <v>79</v>
      </c>
      <c r="C17" s="236"/>
      <c r="D17" s="236"/>
      <c r="E17" s="236"/>
      <c r="F17" s="236"/>
      <c r="G17" s="236"/>
      <c r="H17" s="236"/>
      <c r="I17" s="219">
        <v>7001</v>
      </c>
      <c r="J17" s="266"/>
    </row>
    <row r="18" spans="1:10" ht="21.95" customHeight="1">
      <c r="A18" s="792" t="s">
        <v>488</v>
      </c>
      <c r="B18" s="223" t="s">
        <v>140</v>
      </c>
      <c r="C18" s="739" t="s">
        <v>484</v>
      </c>
      <c r="D18" s="740"/>
      <c r="E18" s="740"/>
      <c r="F18" s="740"/>
      <c r="G18" s="740"/>
      <c r="H18" s="740"/>
      <c r="I18" s="298">
        <v>7002</v>
      </c>
      <c r="J18" s="248">
        <f>SUM(J20:J29)</f>
        <v>0</v>
      </c>
    </row>
    <row r="19" spans="1:10" s="47" customFormat="1" ht="51" outlineLevel="1">
      <c r="A19" s="792"/>
      <c r="B19" s="224"/>
      <c r="C19" s="415" t="s">
        <v>646</v>
      </c>
      <c r="D19" s="415" t="s">
        <v>506</v>
      </c>
      <c r="E19" s="415" t="s">
        <v>335</v>
      </c>
      <c r="F19" s="415" t="s">
        <v>501</v>
      </c>
      <c r="G19" s="415" t="s">
        <v>507</v>
      </c>
      <c r="H19" s="225" t="s">
        <v>121</v>
      </c>
      <c r="I19" s="409" t="s">
        <v>4</v>
      </c>
      <c r="J19" s="545" t="s">
        <v>481</v>
      </c>
    </row>
    <row r="20" spans="1:10" ht="21.95" customHeight="1" outlineLevel="1">
      <c r="A20" s="792"/>
      <c r="B20" s="226" t="s">
        <v>59</v>
      </c>
      <c r="C20" s="236"/>
      <c r="D20" s="236"/>
      <c r="E20" s="236"/>
      <c r="F20" s="236"/>
      <c r="G20" s="236"/>
      <c r="H20" s="236"/>
      <c r="I20" s="219">
        <v>7002</v>
      </c>
      <c r="J20" s="266"/>
    </row>
    <row r="21" spans="1:10" ht="21.95" customHeight="1" outlineLevel="1">
      <c r="A21" s="792"/>
      <c r="B21" s="226" t="s">
        <v>60</v>
      </c>
      <c r="C21" s="236"/>
      <c r="D21" s="236"/>
      <c r="E21" s="236"/>
      <c r="F21" s="236"/>
      <c r="G21" s="236"/>
      <c r="H21" s="236"/>
      <c r="I21" s="219">
        <v>7002</v>
      </c>
      <c r="J21" s="266"/>
    </row>
    <row r="22" spans="1:10" ht="21.95" customHeight="1" outlineLevel="1">
      <c r="A22" s="792"/>
      <c r="B22" s="226" t="s">
        <v>61</v>
      </c>
      <c r="C22" s="236"/>
      <c r="D22" s="236"/>
      <c r="E22" s="236"/>
      <c r="F22" s="236"/>
      <c r="G22" s="236"/>
      <c r="H22" s="236"/>
      <c r="I22" s="219">
        <v>7002</v>
      </c>
      <c r="J22" s="266"/>
    </row>
    <row r="23" spans="1:10" ht="21.95" customHeight="1" outlineLevel="1">
      <c r="A23" s="792"/>
      <c r="B23" s="226" t="s">
        <v>62</v>
      </c>
      <c r="C23" s="236"/>
      <c r="D23" s="236"/>
      <c r="E23" s="236"/>
      <c r="F23" s="236"/>
      <c r="G23" s="236"/>
      <c r="H23" s="236"/>
      <c r="I23" s="219">
        <v>7002</v>
      </c>
      <c r="J23" s="266"/>
    </row>
    <row r="24" spans="1:10" ht="21.95" customHeight="1" outlineLevel="1">
      <c r="A24" s="792"/>
      <c r="B24" s="226" t="s">
        <v>63</v>
      </c>
      <c r="C24" s="236"/>
      <c r="D24" s="236"/>
      <c r="E24" s="236"/>
      <c r="F24" s="236"/>
      <c r="G24" s="236"/>
      <c r="H24" s="236"/>
      <c r="I24" s="219">
        <v>7002</v>
      </c>
      <c r="J24" s="266"/>
    </row>
    <row r="25" spans="1:10" ht="21.95" customHeight="1" outlineLevel="1">
      <c r="A25" s="792"/>
      <c r="B25" s="226" t="s">
        <v>64</v>
      </c>
      <c r="C25" s="236"/>
      <c r="D25" s="236"/>
      <c r="E25" s="236"/>
      <c r="F25" s="236"/>
      <c r="G25" s="236"/>
      <c r="H25" s="236"/>
      <c r="I25" s="219">
        <v>7002</v>
      </c>
      <c r="J25" s="266"/>
    </row>
    <row r="26" spans="1:10" ht="21.95" customHeight="1" outlineLevel="1">
      <c r="A26" s="792"/>
      <c r="B26" s="226" t="s">
        <v>65</v>
      </c>
      <c r="C26" s="236"/>
      <c r="D26" s="236"/>
      <c r="E26" s="236"/>
      <c r="F26" s="236"/>
      <c r="G26" s="236"/>
      <c r="H26" s="236"/>
      <c r="I26" s="219">
        <v>7002</v>
      </c>
      <c r="J26" s="266"/>
    </row>
    <row r="27" spans="1:10" ht="21.95" customHeight="1" outlineLevel="1">
      <c r="A27" s="792"/>
      <c r="B27" s="226" t="s">
        <v>66</v>
      </c>
      <c r="C27" s="236"/>
      <c r="D27" s="236"/>
      <c r="E27" s="236"/>
      <c r="F27" s="236"/>
      <c r="G27" s="236"/>
      <c r="H27" s="236"/>
      <c r="I27" s="219">
        <v>7002</v>
      </c>
      <c r="J27" s="266"/>
    </row>
    <row r="28" spans="1:10" ht="21.95" customHeight="1" outlineLevel="1">
      <c r="A28" s="792"/>
      <c r="B28" s="226" t="s">
        <v>77</v>
      </c>
      <c r="C28" s="236"/>
      <c r="D28" s="236"/>
      <c r="E28" s="236"/>
      <c r="F28" s="236"/>
      <c r="G28" s="236"/>
      <c r="H28" s="236"/>
      <c r="I28" s="219">
        <v>7002</v>
      </c>
      <c r="J28" s="266"/>
    </row>
    <row r="29" spans="1:10" ht="21.95" customHeight="1" outlineLevel="1">
      <c r="A29" s="792"/>
      <c r="B29" s="226" t="s">
        <v>79</v>
      </c>
      <c r="C29" s="236"/>
      <c r="D29" s="236"/>
      <c r="E29" s="236"/>
      <c r="F29" s="236"/>
      <c r="G29" s="236"/>
      <c r="H29" s="236"/>
      <c r="I29" s="219">
        <v>7002</v>
      </c>
      <c r="J29" s="266"/>
    </row>
    <row r="30" spans="1:10" ht="21.95" customHeight="1">
      <c r="A30" s="751" t="s">
        <v>179</v>
      </c>
      <c r="B30" s="223" t="s">
        <v>141</v>
      </c>
      <c r="C30" s="739" t="s">
        <v>179</v>
      </c>
      <c r="D30" s="740"/>
      <c r="E30" s="740"/>
      <c r="F30" s="740"/>
      <c r="G30" s="740"/>
      <c r="H30" s="740"/>
      <c r="I30" s="298">
        <v>7003</v>
      </c>
      <c r="J30" s="248">
        <f>SUM(J32:J34)</f>
        <v>0</v>
      </c>
    </row>
    <row r="31" spans="1:10" s="48" customFormat="1" ht="21.95" customHeight="1" outlineLevel="1">
      <c r="A31" s="751"/>
      <c r="B31" s="224"/>
      <c r="C31" s="777" t="s">
        <v>504</v>
      </c>
      <c r="D31" s="777"/>
      <c r="E31" s="777"/>
      <c r="F31" s="777"/>
      <c r="G31" s="777"/>
      <c r="H31" s="225" t="s">
        <v>121</v>
      </c>
      <c r="I31" s="409" t="s">
        <v>4</v>
      </c>
      <c r="J31" s="545" t="s">
        <v>481</v>
      </c>
    </row>
    <row r="32" spans="1:10" s="48" customFormat="1" ht="21.95" customHeight="1" outlineLevel="1">
      <c r="A32" s="751"/>
      <c r="B32" s="226" t="s">
        <v>59</v>
      </c>
      <c r="C32" s="778"/>
      <c r="D32" s="779"/>
      <c r="E32" s="779"/>
      <c r="F32" s="779"/>
      <c r="G32" s="780"/>
      <c r="H32" s="227"/>
      <c r="I32" s="219">
        <v>7003</v>
      </c>
      <c r="J32" s="266"/>
    </row>
    <row r="33" spans="1:10" s="48" customFormat="1" ht="21.95" customHeight="1" outlineLevel="1">
      <c r="A33" s="751"/>
      <c r="B33" s="226" t="s">
        <v>60</v>
      </c>
      <c r="C33" s="778"/>
      <c r="D33" s="779"/>
      <c r="E33" s="779"/>
      <c r="F33" s="779"/>
      <c r="G33" s="780"/>
      <c r="H33" s="227"/>
      <c r="I33" s="219">
        <v>7003</v>
      </c>
      <c r="J33" s="266"/>
    </row>
    <row r="34" spans="1:10" s="48" customFormat="1" ht="21.95" customHeight="1" outlineLevel="1">
      <c r="A34" s="751"/>
      <c r="B34" s="226" t="s">
        <v>61</v>
      </c>
      <c r="C34" s="778"/>
      <c r="D34" s="779"/>
      <c r="E34" s="779"/>
      <c r="F34" s="779"/>
      <c r="G34" s="780"/>
      <c r="H34" s="227"/>
      <c r="I34" s="219">
        <v>7003</v>
      </c>
      <c r="J34" s="266"/>
    </row>
    <row r="35" spans="1:10" s="48" customFormat="1" ht="21.95" customHeight="1" outlineLevel="1">
      <c r="A35" s="751"/>
      <c r="B35" s="226" t="s">
        <v>59</v>
      </c>
      <c r="C35" s="793" t="s">
        <v>505</v>
      </c>
      <c r="D35" s="794"/>
      <c r="E35" s="794"/>
      <c r="F35" s="794"/>
      <c r="G35" s="795"/>
      <c r="H35" s="228">
        <v>1</v>
      </c>
      <c r="I35" s="219">
        <v>7003</v>
      </c>
      <c r="J35" s="266"/>
    </row>
    <row r="36" spans="1:10" ht="21.95" customHeight="1">
      <c r="A36" s="751" t="s">
        <v>337</v>
      </c>
      <c r="B36" s="223" t="s">
        <v>142</v>
      </c>
      <c r="C36" s="739" t="s">
        <v>449</v>
      </c>
      <c r="D36" s="740"/>
      <c r="E36" s="740"/>
      <c r="F36" s="740"/>
      <c r="G36" s="740"/>
      <c r="H36" s="740"/>
      <c r="I36" s="298">
        <v>7004</v>
      </c>
      <c r="J36" s="248">
        <f>SUM(J38:J41)</f>
        <v>0</v>
      </c>
    </row>
    <row r="37" spans="1:10" s="48" customFormat="1" ht="21.95" customHeight="1" outlineLevel="1">
      <c r="A37" s="751"/>
      <c r="B37" s="224"/>
      <c r="C37" s="754" t="s">
        <v>3</v>
      </c>
      <c r="D37" s="754"/>
      <c r="E37" s="754"/>
      <c r="F37" s="754"/>
      <c r="G37" s="754"/>
      <c r="H37" s="754"/>
      <c r="I37" s="409" t="s">
        <v>4</v>
      </c>
      <c r="J37" s="545" t="s">
        <v>481</v>
      </c>
    </row>
    <row r="38" spans="1:10" ht="21.95" customHeight="1" outlineLevel="1">
      <c r="A38" s="751"/>
      <c r="B38" s="226" t="s">
        <v>59</v>
      </c>
      <c r="C38" s="738"/>
      <c r="D38" s="738"/>
      <c r="E38" s="738"/>
      <c r="F38" s="738"/>
      <c r="G38" s="738"/>
      <c r="H38" s="738"/>
      <c r="I38" s="298">
        <v>7004</v>
      </c>
      <c r="J38" s="266"/>
    </row>
    <row r="39" spans="1:10" ht="21.95" customHeight="1" outlineLevel="1">
      <c r="A39" s="751"/>
      <c r="B39" s="226" t="s">
        <v>60</v>
      </c>
      <c r="C39" s="738"/>
      <c r="D39" s="738"/>
      <c r="E39" s="738"/>
      <c r="F39" s="738"/>
      <c r="G39" s="738"/>
      <c r="H39" s="738"/>
      <c r="I39" s="298">
        <v>7004</v>
      </c>
      <c r="J39" s="266"/>
    </row>
    <row r="40" spans="1:10" ht="21.95" customHeight="1" outlineLevel="1">
      <c r="A40" s="751"/>
      <c r="B40" s="226" t="s">
        <v>61</v>
      </c>
      <c r="C40" s="738"/>
      <c r="D40" s="738"/>
      <c r="E40" s="738"/>
      <c r="F40" s="738"/>
      <c r="G40" s="738"/>
      <c r="H40" s="738"/>
      <c r="I40" s="298">
        <v>7004</v>
      </c>
      <c r="J40" s="266"/>
    </row>
    <row r="41" spans="1:10" ht="21.95" customHeight="1" outlineLevel="1">
      <c r="A41" s="751"/>
      <c r="B41" s="226" t="s">
        <v>62</v>
      </c>
      <c r="C41" s="738"/>
      <c r="D41" s="738"/>
      <c r="E41" s="738"/>
      <c r="F41" s="738"/>
      <c r="G41" s="738"/>
      <c r="H41" s="738"/>
      <c r="I41" s="298">
        <v>7004</v>
      </c>
      <c r="J41" s="266"/>
    </row>
    <row r="42" spans="1:10" ht="21.95" customHeight="1">
      <c r="A42" s="44" t="s">
        <v>67</v>
      </c>
      <c r="I42" s="184" t="s">
        <v>116</v>
      </c>
      <c r="J42" s="181" t="str">
        <f>+'Annex-F'!F28</f>
        <v>30/09/2014</v>
      </c>
    </row>
    <row r="43" spans="1:10" ht="21.95" customHeight="1">
      <c r="A43" s="752" t="s">
        <v>341</v>
      </c>
      <c r="B43" s="775"/>
      <c r="C43" s="775"/>
      <c r="D43" s="775"/>
      <c r="E43" s="775"/>
      <c r="F43" s="775"/>
      <c r="G43" s="775"/>
      <c r="H43" s="775"/>
      <c r="I43" s="775"/>
      <c r="J43" s="130" t="s">
        <v>146</v>
      </c>
    </row>
    <row r="44" spans="1:10" s="45" customFormat="1" ht="21.95" customHeight="1">
      <c r="A44" s="693" t="s">
        <v>157</v>
      </c>
      <c r="B44" s="693"/>
      <c r="C44" s="737">
        <f>IF(C2="","",C2)</f>
        <v>0</v>
      </c>
      <c r="D44" s="737"/>
      <c r="E44" s="737"/>
      <c r="F44" s="737"/>
      <c r="G44" s="737"/>
      <c r="H44" s="737"/>
      <c r="I44" s="409" t="s">
        <v>1</v>
      </c>
      <c r="J44" s="409">
        <v>2014</v>
      </c>
    </row>
    <row r="45" spans="1:10" s="45" customFormat="1" ht="21.95" customHeight="1">
      <c r="A45" s="693" t="s">
        <v>158</v>
      </c>
      <c r="B45" s="693"/>
      <c r="C45" s="764">
        <f>IF(C3="","",C3)</f>
        <v>0</v>
      </c>
      <c r="D45" s="737"/>
      <c r="E45" s="737"/>
      <c r="F45" s="737"/>
      <c r="G45" s="737"/>
      <c r="H45" s="737"/>
      <c r="I45" s="409" t="s">
        <v>156</v>
      </c>
      <c r="J45" s="180">
        <f>IF(J3="","",J3)</f>
        <v>0</v>
      </c>
    </row>
    <row r="46" spans="1:10" ht="21.95" customHeight="1">
      <c r="A46" s="751" t="s">
        <v>178</v>
      </c>
      <c r="B46" s="223" t="s">
        <v>143</v>
      </c>
      <c r="C46" s="739" t="s">
        <v>450</v>
      </c>
      <c r="D46" s="740"/>
      <c r="E46" s="740"/>
      <c r="F46" s="740"/>
      <c r="G46" s="740"/>
      <c r="H46" s="740"/>
      <c r="I46" s="298">
        <v>7005</v>
      </c>
      <c r="J46" s="248">
        <f>SUM(J48:J51)</f>
        <v>0</v>
      </c>
    </row>
    <row r="47" spans="1:10" s="48" customFormat="1" ht="21.95" customHeight="1" outlineLevel="1">
      <c r="A47" s="751"/>
      <c r="B47" s="224"/>
      <c r="C47" s="745" t="s">
        <v>3</v>
      </c>
      <c r="D47" s="746"/>
      <c r="E47" s="746"/>
      <c r="F47" s="746"/>
      <c r="G47" s="746"/>
      <c r="H47" s="747"/>
      <c r="I47" s="409" t="s">
        <v>4</v>
      </c>
      <c r="J47" s="545" t="s">
        <v>481</v>
      </c>
    </row>
    <row r="48" spans="1:10" ht="21.95" customHeight="1" outlineLevel="1">
      <c r="A48" s="751"/>
      <c r="B48" s="226" t="s">
        <v>59</v>
      </c>
      <c r="C48" s="748" t="s">
        <v>343</v>
      </c>
      <c r="D48" s="749"/>
      <c r="E48" s="749"/>
      <c r="F48" s="749"/>
      <c r="G48" s="749"/>
      <c r="H48" s="750"/>
      <c r="I48" s="298">
        <v>7005</v>
      </c>
      <c r="J48" s="266"/>
    </row>
    <row r="49" spans="1:10" ht="21.95" customHeight="1" outlineLevel="1">
      <c r="A49" s="751"/>
      <c r="B49" s="226" t="s">
        <v>60</v>
      </c>
      <c r="C49" s="748" t="s">
        <v>344</v>
      </c>
      <c r="D49" s="749"/>
      <c r="E49" s="749"/>
      <c r="F49" s="749"/>
      <c r="G49" s="749"/>
      <c r="H49" s="750"/>
      <c r="I49" s="298">
        <v>7005</v>
      </c>
      <c r="J49" s="266"/>
    </row>
    <row r="50" spans="1:10" ht="21.95" customHeight="1" outlineLevel="1">
      <c r="A50" s="751"/>
      <c r="B50" s="226" t="s">
        <v>61</v>
      </c>
      <c r="C50" s="748" t="s">
        <v>175</v>
      </c>
      <c r="D50" s="749"/>
      <c r="E50" s="749"/>
      <c r="F50" s="749"/>
      <c r="G50" s="749"/>
      <c r="H50" s="750"/>
      <c r="I50" s="298">
        <v>7005</v>
      </c>
      <c r="J50" s="266"/>
    </row>
    <row r="51" spans="1:10" ht="21.95" customHeight="1" outlineLevel="1">
      <c r="A51" s="751"/>
      <c r="B51" s="226" t="s">
        <v>62</v>
      </c>
      <c r="C51" s="748" t="s">
        <v>175</v>
      </c>
      <c r="D51" s="749"/>
      <c r="E51" s="749"/>
      <c r="F51" s="749"/>
      <c r="G51" s="749"/>
      <c r="H51" s="750"/>
      <c r="I51" s="298">
        <v>7005</v>
      </c>
      <c r="J51" s="266"/>
    </row>
    <row r="52" spans="1:10" s="52" customFormat="1" ht="21.95" customHeight="1">
      <c r="A52" s="751" t="s">
        <v>168</v>
      </c>
      <c r="B52" s="223" t="s">
        <v>68</v>
      </c>
      <c r="C52" s="739" t="s">
        <v>451</v>
      </c>
      <c r="D52" s="740"/>
      <c r="E52" s="740"/>
      <c r="F52" s="740"/>
      <c r="G52" s="740"/>
      <c r="H52" s="740"/>
      <c r="I52" s="298">
        <v>7006</v>
      </c>
      <c r="J52" s="248">
        <f>SUM(J54:J66)</f>
        <v>0</v>
      </c>
    </row>
    <row r="53" spans="1:10" s="48" customFormat="1" ht="21.95" customHeight="1">
      <c r="A53" s="751"/>
      <c r="B53" s="224"/>
      <c r="C53" s="415" t="s">
        <v>616</v>
      </c>
      <c r="D53" s="769" t="s">
        <v>165</v>
      </c>
      <c r="E53" s="771"/>
      <c r="F53" s="745" t="s">
        <v>336</v>
      </c>
      <c r="G53" s="747"/>
      <c r="H53" s="28" t="s">
        <v>121</v>
      </c>
      <c r="I53" s="409" t="s">
        <v>4</v>
      </c>
      <c r="J53" s="545" t="s">
        <v>481</v>
      </c>
    </row>
    <row r="54" spans="1:10" ht="21.95" customHeight="1" outlineLevel="1">
      <c r="A54" s="751"/>
      <c r="B54" s="226" t="s">
        <v>59</v>
      </c>
      <c r="C54" s="229" t="s">
        <v>115</v>
      </c>
      <c r="D54" s="796"/>
      <c r="E54" s="796"/>
      <c r="F54" s="796"/>
      <c r="G54" s="796"/>
      <c r="H54" s="236"/>
      <c r="I54" s="298">
        <v>7006</v>
      </c>
      <c r="J54" s="266"/>
    </row>
    <row r="55" spans="1:10" ht="21.95" customHeight="1" outlineLevel="1">
      <c r="A55" s="751"/>
      <c r="B55" s="226" t="s">
        <v>60</v>
      </c>
      <c r="C55" s="229" t="s">
        <v>70</v>
      </c>
      <c r="D55" s="796"/>
      <c r="E55" s="796"/>
      <c r="F55" s="796"/>
      <c r="G55" s="796"/>
      <c r="H55" s="236"/>
      <c r="I55" s="298">
        <v>7006</v>
      </c>
      <c r="J55" s="266"/>
    </row>
    <row r="56" spans="1:10" ht="21.95" customHeight="1" outlineLevel="1">
      <c r="A56" s="751"/>
      <c r="B56" s="226" t="s">
        <v>61</v>
      </c>
      <c r="C56" s="229" t="s">
        <v>71</v>
      </c>
      <c r="D56" s="796"/>
      <c r="E56" s="796"/>
      <c r="F56" s="796"/>
      <c r="G56" s="796"/>
      <c r="H56" s="236"/>
      <c r="I56" s="298">
        <v>7006</v>
      </c>
      <c r="J56" s="266"/>
    </row>
    <row r="57" spans="1:10" ht="21.95" customHeight="1" outlineLevel="1">
      <c r="A57" s="751"/>
      <c r="B57" s="226" t="s">
        <v>62</v>
      </c>
      <c r="C57" s="229" t="s">
        <v>72</v>
      </c>
      <c r="D57" s="796"/>
      <c r="E57" s="796"/>
      <c r="F57" s="796"/>
      <c r="G57" s="796"/>
      <c r="H57" s="236"/>
      <c r="I57" s="298">
        <v>7006</v>
      </c>
      <c r="J57" s="266"/>
    </row>
    <row r="58" spans="1:10" ht="21.95" customHeight="1" outlineLevel="1">
      <c r="A58" s="751"/>
      <c r="B58" s="226" t="s">
        <v>63</v>
      </c>
      <c r="C58" s="229" t="s">
        <v>73</v>
      </c>
      <c r="D58" s="796"/>
      <c r="E58" s="796"/>
      <c r="F58" s="796"/>
      <c r="G58" s="796"/>
      <c r="H58" s="236"/>
      <c r="I58" s="298">
        <v>7006</v>
      </c>
      <c r="J58" s="266"/>
    </row>
    <row r="59" spans="1:10" ht="21.95" customHeight="1" outlineLevel="1">
      <c r="A59" s="751"/>
      <c r="B59" s="226" t="s">
        <v>64</v>
      </c>
      <c r="C59" s="229" t="s">
        <v>85</v>
      </c>
      <c r="D59" s="796"/>
      <c r="E59" s="796"/>
      <c r="F59" s="796"/>
      <c r="G59" s="796"/>
      <c r="H59" s="236"/>
      <c r="I59" s="298">
        <v>7006</v>
      </c>
      <c r="J59" s="266"/>
    </row>
    <row r="60" spans="1:10" ht="21.95" customHeight="1" outlineLevel="1">
      <c r="A60" s="751"/>
      <c r="B60" s="226" t="s">
        <v>65</v>
      </c>
      <c r="C60" s="229" t="s">
        <v>74</v>
      </c>
      <c r="D60" s="796"/>
      <c r="E60" s="796"/>
      <c r="F60" s="796"/>
      <c r="G60" s="796"/>
      <c r="H60" s="236"/>
      <c r="I60" s="298">
        <v>7006</v>
      </c>
      <c r="J60" s="266"/>
    </row>
    <row r="61" spans="1:10" ht="21.95" customHeight="1" outlineLevel="1">
      <c r="A61" s="751"/>
      <c r="B61" s="226" t="s">
        <v>66</v>
      </c>
      <c r="C61" s="229" t="s">
        <v>75</v>
      </c>
      <c r="D61" s="796"/>
      <c r="E61" s="796"/>
      <c r="F61" s="796"/>
      <c r="G61" s="796"/>
      <c r="H61" s="236"/>
      <c r="I61" s="298">
        <v>7006</v>
      </c>
      <c r="J61" s="266"/>
    </row>
    <row r="62" spans="1:10" ht="21.95" customHeight="1" outlineLevel="1">
      <c r="A62" s="751"/>
      <c r="B62" s="226" t="s">
        <v>77</v>
      </c>
      <c r="C62" s="229" t="s">
        <v>76</v>
      </c>
      <c r="D62" s="796"/>
      <c r="E62" s="796"/>
      <c r="F62" s="796"/>
      <c r="G62" s="796"/>
      <c r="H62" s="236"/>
      <c r="I62" s="298">
        <v>7006</v>
      </c>
      <c r="J62" s="266"/>
    </row>
    <row r="63" spans="1:10" ht="21.95" customHeight="1" outlineLevel="1">
      <c r="A63" s="751"/>
      <c r="B63" s="226" t="s">
        <v>79</v>
      </c>
      <c r="C63" s="229" t="s">
        <v>78</v>
      </c>
      <c r="D63" s="796"/>
      <c r="E63" s="796"/>
      <c r="F63" s="796"/>
      <c r="G63" s="796"/>
      <c r="H63" s="236"/>
      <c r="I63" s="298">
        <v>7006</v>
      </c>
      <c r="J63" s="266"/>
    </row>
    <row r="64" spans="1:10" ht="21.95" customHeight="1" outlineLevel="1">
      <c r="A64" s="751"/>
      <c r="B64" s="226" t="s">
        <v>80</v>
      </c>
      <c r="C64" s="230" t="s">
        <v>167</v>
      </c>
      <c r="D64" s="796"/>
      <c r="E64" s="796"/>
      <c r="F64" s="796"/>
      <c r="G64" s="796"/>
      <c r="H64" s="236"/>
      <c r="I64" s="298">
        <v>7006</v>
      </c>
      <c r="J64" s="266"/>
    </row>
    <row r="65" spans="1:10" ht="21.95" customHeight="1">
      <c r="A65" s="751"/>
      <c r="B65" s="226" t="s">
        <v>111</v>
      </c>
      <c r="C65" s="229" t="s">
        <v>81</v>
      </c>
      <c r="D65" s="796"/>
      <c r="E65" s="796"/>
      <c r="F65" s="796"/>
      <c r="G65" s="796"/>
      <c r="H65" s="236"/>
      <c r="I65" s="298">
        <v>7006</v>
      </c>
      <c r="J65" s="266"/>
    </row>
    <row r="66" spans="1:10" ht="21.95" customHeight="1">
      <c r="A66" s="751"/>
      <c r="B66" s="226" t="s">
        <v>112</v>
      </c>
      <c r="C66" s="229" t="s">
        <v>42</v>
      </c>
      <c r="D66" s="796"/>
      <c r="E66" s="796"/>
      <c r="F66" s="796"/>
      <c r="G66" s="796"/>
      <c r="H66" s="236"/>
      <c r="I66" s="298">
        <v>7006</v>
      </c>
      <c r="J66" s="266"/>
    </row>
    <row r="67" spans="1:10" s="47" customFormat="1" ht="21.95" customHeight="1" outlineLevel="1">
      <c r="A67" s="735" t="s">
        <v>84</v>
      </c>
      <c r="B67" s="223" t="s">
        <v>82</v>
      </c>
      <c r="C67" s="739" t="s">
        <v>452</v>
      </c>
      <c r="D67" s="740"/>
      <c r="E67" s="740"/>
      <c r="F67" s="740"/>
      <c r="G67" s="740"/>
      <c r="H67" s="740"/>
      <c r="I67" s="298">
        <v>7007</v>
      </c>
      <c r="J67" s="248">
        <f>SUM(J69:J75)</f>
        <v>0</v>
      </c>
    </row>
    <row r="68" spans="1:10" ht="21.95" customHeight="1" outlineLevel="1">
      <c r="A68" s="735"/>
      <c r="B68" s="224"/>
      <c r="C68" s="415" t="s">
        <v>616</v>
      </c>
      <c r="D68" s="769" t="s">
        <v>69</v>
      </c>
      <c r="E68" s="771"/>
      <c r="F68" s="745" t="s">
        <v>336</v>
      </c>
      <c r="G68" s="747"/>
      <c r="H68" s="28" t="s">
        <v>121</v>
      </c>
      <c r="I68" s="409" t="s">
        <v>4</v>
      </c>
      <c r="J68" s="545" t="s">
        <v>481</v>
      </c>
    </row>
    <row r="69" spans="1:10" ht="21.95" customHeight="1" outlineLevel="1">
      <c r="A69" s="735"/>
      <c r="B69" s="226" t="s">
        <v>59</v>
      </c>
      <c r="C69" s="229" t="s">
        <v>83</v>
      </c>
      <c r="D69" s="796"/>
      <c r="E69" s="796"/>
      <c r="F69" s="796"/>
      <c r="G69" s="796"/>
      <c r="H69" s="236"/>
      <c r="I69" s="298">
        <v>7007</v>
      </c>
      <c r="J69" s="266"/>
    </row>
    <row r="70" spans="1:10" ht="21.95" customHeight="1" outlineLevel="1">
      <c r="A70" s="735"/>
      <c r="B70" s="226" t="s">
        <v>60</v>
      </c>
      <c r="C70" s="229" t="s">
        <v>84</v>
      </c>
      <c r="D70" s="796"/>
      <c r="E70" s="796"/>
      <c r="F70" s="796"/>
      <c r="G70" s="796"/>
      <c r="H70" s="236"/>
      <c r="I70" s="298">
        <v>7007</v>
      </c>
      <c r="J70" s="266"/>
    </row>
    <row r="71" spans="1:10" ht="21.95" customHeight="1" outlineLevel="1">
      <c r="A71" s="735"/>
      <c r="B71" s="226" t="s">
        <v>61</v>
      </c>
      <c r="C71" s="229" t="s">
        <v>85</v>
      </c>
      <c r="D71" s="796"/>
      <c r="E71" s="796"/>
      <c r="F71" s="796"/>
      <c r="G71" s="796"/>
      <c r="H71" s="236"/>
      <c r="I71" s="298">
        <v>7007</v>
      </c>
      <c r="J71" s="266"/>
    </row>
    <row r="72" spans="1:10" ht="21.95" customHeight="1" outlineLevel="1">
      <c r="A72" s="735"/>
      <c r="B72" s="226" t="s">
        <v>62</v>
      </c>
      <c r="C72" s="229" t="s">
        <v>86</v>
      </c>
      <c r="D72" s="796"/>
      <c r="E72" s="796"/>
      <c r="F72" s="796"/>
      <c r="G72" s="796"/>
      <c r="H72" s="236"/>
      <c r="I72" s="298">
        <v>7007</v>
      </c>
      <c r="J72" s="266"/>
    </row>
    <row r="73" spans="1:10" ht="21.95" customHeight="1" outlineLevel="1">
      <c r="A73" s="735"/>
      <c r="B73" s="226" t="s">
        <v>63</v>
      </c>
      <c r="C73" s="229" t="s">
        <v>87</v>
      </c>
      <c r="D73" s="796"/>
      <c r="E73" s="796"/>
      <c r="F73" s="796"/>
      <c r="G73" s="796"/>
      <c r="H73" s="236"/>
      <c r="I73" s="298">
        <v>7007</v>
      </c>
      <c r="J73" s="266"/>
    </row>
    <row r="74" spans="1:10" ht="21.95" customHeight="1" outlineLevel="1">
      <c r="A74" s="735"/>
      <c r="B74" s="226" t="s">
        <v>64</v>
      </c>
      <c r="C74" s="229" t="s">
        <v>78</v>
      </c>
      <c r="D74" s="796"/>
      <c r="E74" s="796"/>
      <c r="F74" s="796"/>
      <c r="G74" s="796"/>
      <c r="H74" s="236"/>
      <c r="I74" s="298">
        <v>7007</v>
      </c>
      <c r="J74" s="266"/>
    </row>
    <row r="75" spans="1:10" ht="21.95" customHeight="1" outlineLevel="1">
      <c r="A75" s="735"/>
      <c r="B75" s="226" t="s">
        <v>65</v>
      </c>
      <c r="C75" s="231" t="s">
        <v>42</v>
      </c>
      <c r="D75" s="796"/>
      <c r="E75" s="796"/>
      <c r="F75" s="796"/>
      <c r="G75" s="796"/>
      <c r="H75" s="236"/>
      <c r="I75" s="298">
        <v>7007</v>
      </c>
      <c r="J75" s="266"/>
    </row>
    <row r="76" spans="1:10" s="47" customFormat="1" ht="21.95" customHeight="1" outlineLevel="1">
      <c r="A76" s="735" t="s">
        <v>169</v>
      </c>
      <c r="B76" s="223" t="s">
        <v>88</v>
      </c>
      <c r="C76" s="739" t="s">
        <v>453</v>
      </c>
      <c r="D76" s="740"/>
      <c r="E76" s="740"/>
      <c r="F76" s="740"/>
      <c r="G76" s="740"/>
      <c r="H76" s="740"/>
      <c r="I76" s="221">
        <v>7008</v>
      </c>
      <c r="J76" s="248">
        <f>SUM(J78:J85)</f>
        <v>0</v>
      </c>
    </row>
    <row r="77" spans="1:10" ht="38.25" outlineLevel="1">
      <c r="A77" s="735"/>
      <c r="B77" s="224"/>
      <c r="C77" s="415" t="s">
        <v>645</v>
      </c>
      <c r="D77" s="772" t="s">
        <v>24</v>
      </c>
      <c r="E77" s="774"/>
      <c r="F77" s="798" t="s">
        <v>14</v>
      </c>
      <c r="G77" s="799"/>
      <c r="H77" s="412" t="s">
        <v>202</v>
      </c>
      <c r="I77" s="409" t="s">
        <v>4</v>
      </c>
      <c r="J77" s="545" t="s">
        <v>481</v>
      </c>
    </row>
    <row r="78" spans="1:10" ht="21.95" customHeight="1" outlineLevel="1">
      <c r="A78" s="735"/>
      <c r="B78" s="226" t="s">
        <v>59</v>
      </c>
      <c r="C78" s="236"/>
      <c r="D78" s="796"/>
      <c r="E78" s="796"/>
      <c r="F78" s="796"/>
      <c r="G78" s="796"/>
      <c r="H78" s="236"/>
      <c r="I78" s="221">
        <v>7008</v>
      </c>
      <c r="J78" s="266"/>
    </row>
    <row r="79" spans="1:10" ht="21.95" customHeight="1" outlineLevel="1">
      <c r="A79" s="735"/>
      <c r="B79" s="226" t="s">
        <v>60</v>
      </c>
      <c r="C79" s="236"/>
      <c r="D79" s="796"/>
      <c r="E79" s="796"/>
      <c r="F79" s="796"/>
      <c r="G79" s="796"/>
      <c r="H79" s="236"/>
      <c r="I79" s="221">
        <v>7008</v>
      </c>
      <c r="J79" s="266"/>
    </row>
    <row r="80" spans="1:10" ht="21.95" customHeight="1" outlineLevel="1">
      <c r="A80" s="735"/>
      <c r="B80" s="226" t="s">
        <v>61</v>
      </c>
      <c r="C80" s="236"/>
      <c r="D80" s="796"/>
      <c r="E80" s="796"/>
      <c r="F80" s="796"/>
      <c r="G80" s="796"/>
      <c r="H80" s="236"/>
      <c r="I80" s="221">
        <v>7008</v>
      </c>
      <c r="J80" s="266"/>
    </row>
    <row r="81" spans="1:10" ht="21.95" customHeight="1" outlineLevel="1">
      <c r="A81" s="735"/>
      <c r="B81" s="226" t="s">
        <v>62</v>
      </c>
      <c r="C81" s="236"/>
      <c r="D81" s="796"/>
      <c r="E81" s="796"/>
      <c r="F81" s="796"/>
      <c r="G81" s="796"/>
      <c r="H81" s="236"/>
      <c r="I81" s="221">
        <v>7008</v>
      </c>
      <c r="J81" s="266"/>
    </row>
    <row r="82" spans="1:10" ht="21.95" customHeight="1" outlineLevel="1">
      <c r="A82" s="735"/>
      <c r="B82" s="226" t="s">
        <v>63</v>
      </c>
      <c r="C82" s="236"/>
      <c r="D82" s="796"/>
      <c r="E82" s="796"/>
      <c r="F82" s="796"/>
      <c r="G82" s="796"/>
      <c r="H82" s="236"/>
      <c r="I82" s="221">
        <v>7008</v>
      </c>
      <c r="J82" s="266"/>
    </row>
    <row r="83" spans="1:10" ht="21.95" customHeight="1" outlineLevel="1">
      <c r="A83" s="735"/>
      <c r="B83" s="226" t="s">
        <v>64</v>
      </c>
      <c r="C83" s="236"/>
      <c r="D83" s="796"/>
      <c r="E83" s="796"/>
      <c r="F83" s="796"/>
      <c r="G83" s="796"/>
      <c r="H83" s="236"/>
      <c r="I83" s="221">
        <v>7008</v>
      </c>
      <c r="J83" s="266"/>
    </row>
    <row r="84" spans="1:10" ht="21.95" customHeight="1" outlineLevel="1">
      <c r="A84" s="735"/>
      <c r="B84" s="226" t="s">
        <v>65</v>
      </c>
      <c r="C84" s="236"/>
      <c r="D84" s="796"/>
      <c r="E84" s="796"/>
      <c r="F84" s="796"/>
      <c r="G84" s="796"/>
      <c r="H84" s="236"/>
      <c r="I84" s="221">
        <v>7008</v>
      </c>
      <c r="J84" s="266"/>
    </row>
    <row r="85" spans="1:10" ht="21.95" customHeight="1">
      <c r="A85" s="736"/>
      <c r="B85" s="226" t="s">
        <v>66</v>
      </c>
      <c r="C85" s="236"/>
      <c r="D85" s="796"/>
      <c r="E85" s="796"/>
      <c r="F85" s="796"/>
      <c r="G85" s="796"/>
      <c r="H85" s="236"/>
      <c r="I85" s="221">
        <v>7008</v>
      </c>
      <c r="J85" s="266"/>
    </row>
    <row r="86" spans="1:10" ht="21.95" customHeight="1">
      <c r="A86" s="44" t="s">
        <v>67</v>
      </c>
      <c r="I86" s="184" t="s">
        <v>116</v>
      </c>
      <c r="J86" s="232" t="str">
        <f>IF(J42="","",J42)</f>
        <v>30/09/2014</v>
      </c>
    </row>
    <row r="87" spans="1:10" ht="21.95" customHeight="1">
      <c r="A87" s="752" t="s">
        <v>341</v>
      </c>
      <c r="B87" s="775"/>
      <c r="C87" s="775"/>
      <c r="D87" s="775"/>
      <c r="E87" s="775"/>
      <c r="F87" s="775"/>
      <c r="G87" s="775"/>
      <c r="H87" s="775"/>
      <c r="I87" s="775"/>
      <c r="J87" s="130" t="s">
        <v>147</v>
      </c>
    </row>
    <row r="88" spans="1:10" s="45" customFormat="1" ht="21.95" customHeight="1">
      <c r="A88" s="752" t="s">
        <v>157</v>
      </c>
      <c r="B88" s="753"/>
      <c r="C88" s="737">
        <f>IF(C2="","",C2)</f>
        <v>0</v>
      </c>
      <c r="D88" s="737"/>
      <c r="E88" s="737"/>
      <c r="F88" s="737"/>
      <c r="G88" s="737"/>
      <c r="H88" s="737"/>
      <c r="I88" s="409" t="s">
        <v>1</v>
      </c>
      <c r="J88" s="409">
        <v>2014</v>
      </c>
    </row>
    <row r="89" spans="1:10" s="45" customFormat="1" ht="21.95" customHeight="1">
      <c r="A89" s="752" t="s">
        <v>158</v>
      </c>
      <c r="B89" s="753"/>
      <c r="C89" s="764">
        <f>IF(C3="","",C3)</f>
        <v>0</v>
      </c>
      <c r="D89" s="737"/>
      <c r="E89" s="737"/>
      <c r="F89" s="737"/>
      <c r="G89" s="737"/>
      <c r="H89" s="737"/>
      <c r="I89" s="409" t="s">
        <v>156</v>
      </c>
      <c r="J89" s="180">
        <f>IF(J3="","",J3)</f>
        <v>0</v>
      </c>
    </row>
    <row r="90" spans="1:10" s="48" customFormat="1" ht="21.95" customHeight="1" outlineLevel="1">
      <c r="A90" s="734" t="s">
        <v>170</v>
      </c>
      <c r="B90" s="223" t="s">
        <v>89</v>
      </c>
      <c r="C90" s="739" t="s">
        <v>498</v>
      </c>
      <c r="D90" s="740"/>
      <c r="E90" s="740"/>
      <c r="F90" s="740"/>
      <c r="G90" s="740"/>
      <c r="H90" s="740"/>
      <c r="I90" s="413">
        <v>7009</v>
      </c>
      <c r="J90" s="248">
        <f>SUM(J92:J94)</f>
        <v>0</v>
      </c>
    </row>
    <row r="91" spans="1:10" ht="21.95" customHeight="1" outlineLevel="1">
      <c r="A91" s="735"/>
      <c r="B91" s="224"/>
      <c r="C91" s="745" t="s">
        <v>3</v>
      </c>
      <c r="D91" s="746"/>
      <c r="E91" s="746"/>
      <c r="F91" s="746"/>
      <c r="G91" s="746"/>
      <c r="H91" s="747"/>
      <c r="I91" s="409" t="s">
        <v>4</v>
      </c>
      <c r="J91" s="545" t="s">
        <v>481</v>
      </c>
    </row>
    <row r="92" spans="1:10" ht="21.95" customHeight="1" outlineLevel="1">
      <c r="A92" s="735"/>
      <c r="B92" s="226" t="s">
        <v>59</v>
      </c>
      <c r="C92" s="748" t="s">
        <v>342</v>
      </c>
      <c r="D92" s="749"/>
      <c r="E92" s="749"/>
      <c r="F92" s="749"/>
      <c r="G92" s="749"/>
      <c r="H92" s="750"/>
      <c r="I92" s="413">
        <v>7009</v>
      </c>
      <c r="J92" s="266"/>
    </row>
    <row r="93" spans="1:10" ht="21.95" customHeight="1" outlineLevel="1">
      <c r="A93" s="735"/>
      <c r="B93" s="226" t="s">
        <v>60</v>
      </c>
      <c r="C93" s="748" t="s">
        <v>497</v>
      </c>
      <c r="D93" s="749"/>
      <c r="E93" s="749"/>
      <c r="F93" s="749"/>
      <c r="G93" s="749"/>
      <c r="H93" s="750"/>
      <c r="I93" s="413">
        <v>7009</v>
      </c>
      <c r="J93" s="266"/>
    </row>
    <row r="94" spans="1:10" ht="21.95" customHeight="1" outlineLevel="1">
      <c r="A94" s="735"/>
      <c r="B94" s="226" t="s">
        <v>61</v>
      </c>
      <c r="C94" s="748" t="s">
        <v>499</v>
      </c>
      <c r="D94" s="749"/>
      <c r="E94" s="749"/>
      <c r="F94" s="749"/>
      <c r="G94" s="749"/>
      <c r="H94" s="750"/>
      <c r="I94" s="413">
        <v>7009</v>
      </c>
      <c r="J94" s="266"/>
    </row>
    <row r="95" spans="1:10" s="48" customFormat="1" ht="21.95" customHeight="1" outlineLevel="1">
      <c r="A95" s="734" t="s">
        <v>171</v>
      </c>
      <c r="B95" s="233" t="s">
        <v>90</v>
      </c>
      <c r="C95" s="761" t="s">
        <v>454</v>
      </c>
      <c r="D95" s="762"/>
      <c r="E95" s="762"/>
      <c r="F95" s="762"/>
      <c r="G95" s="762"/>
      <c r="H95" s="762"/>
      <c r="I95" s="413">
        <v>7010</v>
      </c>
      <c r="J95" s="248">
        <f>SUM(J97:J100)</f>
        <v>0</v>
      </c>
    </row>
    <row r="96" spans="1:10" ht="21.95" customHeight="1" outlineLevel="1">
      <c r="A96" s="735"/>
      <c r="B96" s="224"/>
      <c r="C96" s="745" t="s">
        <v>3</v>
      </c>
      <c r="D96" s="746"/>
      <c r="E96" s="746"/>
      <c r="F96" s="746"/>
      <c r="G96" s="746"/>
      <c r="H96" s="747"/>
      <c r="I96" s="409" t="s">
        <v>4</v>
      </c>
      <c r="J96" s="545" t="s">
        <v>481</v>
      </c>
    </row>
    <row r="97" spans="1:13" ht="21.95" customHeight="1" outlineLevel="1">
      <c r="A97" s="735"/>
      <c r="B97" s="226" t="s">
        <v>59</v>
      </c>
      <c r="C97" s="748" t="s">
        <v>175</v>
      </c>
      <c r="D97" s="749"/>
      <c r="E97" s="749"/>
      <c r="F97" s="749"/>
      <c r="G97" s="749"/>
      <c r="H97" s="750"/>
      <c r="I97" s="413">
        <v>7010</v>
      </c>
      <c r="J97" s="266"/>
    </row>
    <row r="98" spans="1:13" ht="21.95" customHeight="1" outlineLevel="1">
      <c r="A98" s="735"/>
      <c r="B98" s="226" t="s">
        <v>60</v>
      </c>
      <c r="C98" s="748" t="s">
        <v>175</v>
      </c>
      <c r="D98" s="749"/>
      <c r="E98" s="749"/>
      <c r="F98" s="749"/>
      <c r="G98" s="749"/>
      <c r="H98" s="750"/>
      <c r="I98" s="413">
        <v>7010</v>
      </c>
      <c r="J98" s="266"/>
    </row>
    <row r="99" spans="1:13" ht="21.95" customHeight="1" outlineLevel="1">
      <c r="A99" s="735"/>
      <c r="B99" s="226" t="s">
        <v>61</v>
      </c>
      <c r="C99" s="748" t="s">
        <v>175</v>
      </c>
      <c r="D99" s="749"/>
      <c r="E99" s="749"/>
      <c r="F99" s="749"/>
      <c r="G99" s="749"/>
      <c r="H99" s="750"/>
      <c r="I99" s="413">
        <v>7010</v>
      </c>
      <c r="J99" s="266"/>
    </row>
    <row r="100" spans="1:13" ht="21.95" customHeight="1" outlineLevel="1">
      <c r="A100" s="736"/>
      <c r="B100" s="226" t="s">
        <v>62</v>
      </c>
      <c r="C100" s="748" t="s">
        <v>175</v>
      </c>
      <c r="D100" s="749"/>
      <c r="E100" s="749"/>
      <c r="F100" s="749"/>
      <c r="G100" s="749"/>
      <c r="H100" s="750"/>
      <c r="I100" s="413">
        <v>7010</v>
      </c>
      <c r="J100" s="266"/>
    </row>
    <row r="101" spans="1:13" s="48" customFormat="1" ht="21.95" customHeight="1" outlineLevel="1">
      <c r="A101" s="734" t="s">
        <v>174</v>
      </c>
      <c r="B101" s="233" t="s">
        <v>91</v>
      </c>
      <c r="C101" s="739" t="s">
        <v>455</v>
      </c>
      <c r="D101" s="740"/>
      <c r="E101" s="740"/>
      <c r="F101" s="740"/>
      <c r="G101" s="740"/>
      <c r="H101" s="740"/>
      <c r="I101" s="413">
        <v>7011</v>
      </c>
      <c r="J101" s="248">
        <f>SUM(J103:J106)</f>
        <v>0</v>
      </c>
    </row>
    <row r="102" spans="1:13" ht="21.95" customHeight="1" outlineLevel="1">
      <c r="A102" s="735"/>
      <c r="B102" s="224"/>
      <c r="C102" s="745" t="s">
        <v>3</v>
      </c>
      <c r="D102" s="746"/>
      <c r="E102" s="746"/>
      <c r="F102" s="746"/>
      <c r="G102" s="746"/>
      <c r="H102" s="747"/>
      <c r="I102" s="409" t="s">
        <v>4</v>
      </c>
      <c r="J102" s="545" t="s">
        <v>481</v>
      </c>
    </row>
    <row r="103" spans="1:13" ht="21.95" customHeight="1" outlineLevel="1">
      <c r="A103" s="735"/>
      <c r="B103" s="226" t="s">
        <v>59</v>
      </c>
      <c r="C103" s="748" t="s">
        <v>175</v>
      </c>
      <c r="D103" s="749"/>
      <c r="E103" s="749"/>
      <c r="F103" s="749"/>
      <c r="G103" s="749"/>
      <c r="H103" s="750"/>
      <c r="I103" s="413">
        <v>7011</v>
      </c>
      <c r="J103" s="266"/>
    </row>
    <row r="104" spans="1:13" ht="21.95" customHeight="1" outlineLevel="1">
      <c r="A104" s="735"/>
      <c r="B104" s="226" t="s">
        <v>60</v>
      </c>
      <c r="C104" s="748" t="s">
        <v>175</v>
      </c>
      <c r="D104" s="749"/>
      <c r="E104" s="749"/>
      <c r="F104" s="749"/>
      <c r="G104" s="749"/>
      <c r="H104" s="750"/>
      <c r="I104" s="413">
        <v>7011</v>
      </c>
      <c r="J104" s="266"/>
    </row>
    <row r="105" spans="1:13" ht="21.95" customHeight="1" outlineLevel="1">
      <c r="A105" s="735"/>
      <c r="B105" s="226" t="s">
        <v>61</v>
      </c>
      <c r="C105" s="748" t="s">
        <v>175</v>
      </c>
      <c r="D105" s="749"/>
      <c r="E105" s="749"/>
      <c r="F105" s="749"/>
      <c r="G105" s="749"/>
      <c r="H105" s="750"/>
      <c r="I105" s="413">
        <v>7011</v>
      </c>
      <c r="J105" s="266"/>
    </row>
    <row r="106" spans="1:13" ht="21.95" customHeight="1" outlineLevel="1">
      <c r="A106" s="736"/>
      <c r="B106" s="226" t="s">
        <v>62</v>
      </c>
      <c r="C106" s="748" t="s">
        <v>175</v>
      </c>
      <c r="D106" s="749"/>
      <c r="E106" s="749"/>
      <c r="F106" s="749"/>
      <c r="G106" s="749"/>
      <c r="H106" s="750"/>
      <c r="I106" s="413">
        <v>7011</v>
      </c>
      <c r="J106" s="266"/>
    </row>
    <row r="107" spans="1:13" ht="21.95" customHeight="1">
      <c r="A107" s="734" t="s">
        <v>172</v>
      </c>
      <c r="B107" s="10" t="s">
        <v>94</v>
      </c>
      <c r="C107" s="739" t="s">
        <v>456</v>
      </c>
      <c r="D107" s="740"/>
      <c r="E107" s="740"/>
      <c r="F107" s="740"/>
      <c r="G107" s="740"/>
      <c r="H107" s="740"/>
      <c r="I107" s="413">
        <v>7012</v>
      </c>
      <c r="J107" s="248">
        <f>SUM(J108)+SUM(J110:J119)</f>
        <v>0</v>
      </c>
    </row>
    <row r="108" spans="1:13" s="48" customFormat="1" ht="21.95" customHeight="1" outlineLevel="1">
      <c r="A108" s="735"/>
      <c r="B108" s="226"/>
      <c r="C108" s="765" t="s">
        <v>164</v>
      </c>
      <c r="D108" s="766"/>
      <c r="E108" s="766"/>
      <c r="F108" s="766"/>
      <c r="G108" s="766"/>
      <c r="H108" s="767"/>
      <c r="I108" s="413">
        <v>7012</v>
      </c>
      <c r="J108" s="266">
        <f>+L108</f>
        <v>0</v>
      </c>
      <c r="L108" s="48">
        <f>+Cash!E57</f>
        <v>0</v>
      </c>
      <c r="M108" s="48">
        <f>+J108-L108</f>
        <v>0</v>
      </c>
    </row>
    <row r="109" spans="1:13" ht="21.95" customHeight="1" outlineLevel="1">
      <c r="A109" s="735"/>
      <c r="B109" s="224"/>
      <c r="C109" s="270" t="s">
        <v>616</v>
      </c>
      <c r="D109" s="270" t="s">
        <v>23</v>
      </c>
      <c r="E109" s="772" t="s">
        <v>12</v>
      </c>
      <c r="F109" s="773"/>
      <c r="G109" s="774"/>
      <c r="H109" s="28" t="s">
        <v>121</v>
      </c>
      <c r="I109" s="409" t="s">
        <v>4</v>
      </c>
      <c r="J109" s="545" t="s">
        <v>481</v>
      </c>
    </row>
    <row r="110" spans="1:13" ht="21.95" customHeight="1" outlineLevel="1">
      <c r="A110" s="735"/>
      <c r="B110" s="226" t="s">
        <v>59</v>
      </c>
      <c r="C110" s="229" t="s">
        <v>92</v>
      </c>
      <c r="D110" s="236"/>
      <c r="E110" s="677"/>
      <c r="F110" s="678"/>
      <c r="G110" s="679"/>
      <c r="H110" s="236"/>
      <c r="I110" s="413">
        <v>7012</v>
      </c>
      <c r="J110" s="266"/>
    </row>
    <row r="111" spans="1:13" ht="21.95" customHeight="1" outlineLevel="1">
      <c r="A111" s="735"/>
      <c r="B111" s="226" t="s">
        <v>60</v>
      </c>
      <c r="C111" s="229" t="s">
        <v>92</v>
      </c>
      <c r="D111" s="236"/>
      <c r="E111" s="677"/>
      <c r="F111" s="678"/>
      <c r="G111" s="679"/>
      <c r="H111" s="236"/>
      <c r="I111" s="413">
        <v>7012</v>
      </c>
      <c r="J111" s="266"/>
    </row>
    <row r="112" spans="1:13" ht="21.95" customHeight="1" outlineLevel="1">
      <c r="A112" s="735"/>
      <c r="B112" s="226" t="s">
        <v>61</v>
      </c>
      <c r="C112" s="230" t="s">
        <v>162</v>
      </c>
      <c r="D112" s="236"/>
      <c r="E112" s="677"/>
      <c r="F112" s="678"/>
      <c r="G112" s="679"/>
      <c r="H112" s="236"/>
      <c r="I112" s="413">
        <v>7012</v>
      </c>
      <c r="J112" s="266"/>
    </row>
    <row r="113" spans="1:10" ht="21.95" customHeight="1" outlineLevel="1">
      <c r="A113" s="735"/>
      <c r="B113" s="226" t="s">
        <v>62</v>
      </c>
      <c r="C113" s="230" t="s">
        <v>162</v>
      </c>
      <c r="D113" s="236"/>
      <c r="E113" s="677"/>
      <c r="F113" s="678"/>
      <c r="G113" s="679"/>
      <c r="H113" s="236"/>
      <c r="I113" s="413">
        <v>7012</v>
      </c>
      <c r="J113" s="266"/>
    </row>
    <row r="114" spans="1:10" ht="21.95" customHeight="1" outlineLevel="1">
      <c r="A114" s="735"/>
      <c r="B114" s="226" t="s">
        <v>63</v>
      </c>
      <c r="C114" s="230" t="s">
        <v>166</v>
      </c>
      <c r="D114" s="236"/>
      <c r="E114" s="677"/>
      <c r="F114" s="678"/>
      <c r="G114" s="679"/>
      <c r="H114" s="236"/>
      <c r="I114" s="413">
        <v>7012</v>
      </c>
      <c r="J114" s="266"/>
    </row>
    <row r="115" spans="1:10" ht="21.95" customHeight="1" outlineLevel="1">
      <c r="A115" s="735"/>
      <c r="B115" s="226" t="s">
        <v>64</v>
      </c>
      <c r="C115" s="230" t="s">
        <v>166</v>
      </c>
      <c r="D115" s="236"/>
      <c r="E115" s="677"/>
      <c r="F115" s="678"/>
      <c r="G115" s="679"/>
      <c r="H115" s="236"/>
      <c r="I115" s="413">
        <v>7012</v>
      </c>
      <c r="J115" s="266"/>
    </row>
    <row r="116" spans="1:10" ht="21.95" customHeight="1" outlineLevel="1">
      <c r="A116" s="735"/>
      <c r="B116" s="226" t="s">
        <v>65</v>
      </c>
      <c r="C116" s="230" t="s">
        <v>93</v>
      </c>
      <c r="D116" s="236"/>
      <c r="E116" s="677"/>
      <c r="F116" s="678"/>
      <c r="G116" s="679"/>
      <c r="H116" s="236"/>
      <c r="I116" s="413">
        <v>7012</v>
      </c>
      <c r="J116" s="266"/>
    </row>
    <row r="117" spans="1:10" ht="21.95" customHeight="1" outlineLevel="1">
      <c r="A117" s="735"/>
      <c r="B117" s="226" t="s">
        <v>66</v>
      </c>
      <c r="C117" s="230" t="s">
        <v>93</v>
      </c>
      <c r="D117" s="236"/>
      <c r="E117" s="677"/>
      <c r="F117" s="678"/>
      <c r="G117" s="679"/>
      <c r="H117" s="236"/>
      <c r="I117" s="413">
        <v>7012</v>
      </c>
      <c r="J117" s="266"/>
    </row>
    <row r="118" spans="1:10" ht="21.95" customHeight="1" outlineLevel="1">
      <c r="A118" s="735"/>
      <c r="B118" s="226" t="s">
        <v>77</v>
      </c>
      <c r="C118" s="230" t="s">
        <v>163</v>
      </c>
      <c r="D118" s="236"/>
      <c r="E118" s="677"/>
      <c r="F118" s="678"/>
      <c r="G118" s="679"/>
      <c r="H118" s="236"/>
      <c r="I118" s="413">
        <v>7012</v>
      </c>
      <c r="J118" s="266"/>
    </row>
    <row r="119" spans="1:10" ht="21.95" customHeight="1">
      <c r="A119" s="736"/>
      <c r="B119" s="226" t="s">
        <v>79</v>
      </c>
      <c r="C119" s="230" t="s">
        <v>163</v>
      </c>
      <c r="D119" s="236"/>
      <c r="E119" s="677"/>
      <c r="F119" s="678"/>
      <c r="G119" s="679"/>
      <c r="H119" s="236"/>
      <c r="I119" s="413">
        <v>7012</v>
      </c>
      <c r="J119" s="266"/>
    </row>
    <row r="120" spans="1:10" s="47" customFormat="1" ht="21.95" customHeight="1" outlineLevel="1">
      <c r="A120" s="734" t="s">
        <v>339</v>
      </c>
      <c r="B120" s="10" t="s">
        <v>95</v>
      </c>
      <c r="C120" s="739" t="s">
        <v>457</v>
      </c>
      <c r="D120" s="740"/>
      <c r="E120" s="740"/>
      <c r="F120" s="740"/>
      <c r="G120" s="740"/>
      <c r="H120" s="740"/>
      <c r="I120" s="413">
        <v>7013</v>
      </c>
      <c r="J120" s="248">
        <f>SUM(J122:J125)</f>
        <v>0</v>
      </c>
    </row>
    <row r="121" spans="1:10" ht="21.95" customHeight="1" outlineLevel="1">
      <c r="A121" s="735"/>
      <c r="B121" s="224"/>
      <c r="C121" s="730" t="s">
        <v>3</v>
      </c>
      <c r="D121" s="763"/>
      <c r="E121" s="763"/>
      <c r="F121" s="763"/>
      <c r="G121" s="763"/>
      <c r="H121" s="731"/>
      <c r="I121" s="409" t="s">
        <v>4</v>
      </c>
      <c r="J121" s="545" t="s">
        <v>481</v>
      </c>
    </row>
    <row r="122" spans="1:10" ht="21.95" customHeight="1" outlineLevel="1">
      <c r="A122" s="735"/>
      <c r="B122" s="226" t="s">
        <v>59</v>
      </c>
      <c r="C122" s="738"/>
      <c r="D122" s="738"/>
      <c r="E122" s="738"/>
      <c r="F122" s="738"/>
      <c r="G122" s="738"/>
      <c r="H122" s="738"/>
      <c r="I122" s="413">
        <v>7013</v>
      </c>
      <c r="J122" s="266"/>
    </row>
    <row r="123" spans="1:10" ht="21.95" customHeight="1" outlineLevel="1">
      <c r="A123" s="735"/>
      <c r="B123" s="226" t="s">
        <v>60</v>
      </c>
      <c r="C123" s="738"/>
      <c r="D123" s="738"/>
      <c r="E123" s="738"/>
      <c r="F123" s="738"/>
      <c r="G123" s="738"/>
      <c r="H123" s="738"/>
      <c r="I123" s="413">
        <v>7013</v>
      </c>
      <c r="J123" s="266"/>
    </row>
    <row r="124" spans="1:10" ht="21.95" customHeight="1" outlineLevel="1">
      <c r="A124" s="735"/>
      <c r="B124" s="226" t="s">
        <v>61</v>
      </c>
      <c r="C124" s="738"/>
      <c r="D124" s="738"/>
      <c r="E124" s="738"/>
      <c r="F124" s="738"/>
      <c r="G124" s="738"/>
      <c r="H124" s="738"/>
      <c r="I124" s="413">
        <v>7013</v>
      </c>
      <c r="J124" s="266"/>
    </row>
    <row r="125" spans="1:10" ht="21.95" customHeight="1" outlineLevel="1">
      <c r="A125" s="735"/>
      <c r="B125" s="226" t="s">
        <v>62</v>
      </c>
      <c r="C125" s="738"/>
      <c r="D125" s="738"/>
      <c r="E125" s="738"/>
      <c r="F125" s="738"/>
      <c r="G125" s="738"/>
      <c r="H125" s="738"/>
      <c r="I125" s="413">
        <v>7013</v>
      </c>
      <c r="J125" s="266"/>
    </row>
    <row r="126" spans="1:10" s="47" customFormat="1" ht="21.95" customHeight="1" outlineLevel="1">
      <c r="A126" s="734" t="s">
        <v>122</v>
      </c>
      <c r="B126" s="10" t="s">
        <v>96</v>
      </c>
      <c r="C126" s="721" t="s">
        <v>442</v>
      </c>
      <c r="D126" s="721"/>
      <c r="E126" s="721"/>
      <c r="F126" s="721"/>
      <c r="G126" s="721"/>
      <c r="H126" s="721"/>
      <c r="I126" s="409">
        <v>7014</v>
      </c>
      <c r="J126" s="248">
        <f>SUM(J128:J131)</f>
        <v>0</v>
      </c>
    </row>
    <row r="127" spans="1:10" ht="21.95" customHeight="1" outlineLevel="1">
      <c r="A127" s="735"/>
      <c r="B127" s="224"/>
      <c r="C127" s="730" t="s">
        <v>3</v>
      </c>
      <c r="D127" s="763"/>
      <c r="E127" s="763"/>
      <c r="F127" s="763"/>
      <c r="G127" s="763"/>
      <c r="H127" s="731"/>
      <c r="I127" s="409" t="s">
        <v>4</v>
      </c>
      <c r="J127" s="545" t="s">
        <v>481</v>
      </c>
    </row>
    <row r="128" spans="1:10" ht="21.95" customHeight="1" outlineLevel="1">
      <c r="A128" s="735"/>
      <c r="B128" s="226" t="s">
        <v>59</v>
      </c>
      <c r="C128" s="738"/>
      <c r="D128" s="738"/>
      <c r="E128" s="738"/>
      <c r="F128" s="738"/>
      <c r="G128" s="738"/>
      <c r="H128" s="738"/>
      <c r="I128" s="409">
        <v>7014</v>
      </c>
      <c r="J128" s="266"/>
    </row>
    <row r="129" spans="1:10" ht="21.95" customHeight="1" outlineLevel="1">
      <c r="A129" s="735"/>
      <c r="B129" s="226" t="s">
        <v>60</v>
      </c>
      <c r="C129" s="738"/>
      <c r="D129" s="738"/>
      <c r="E129" s="738"/>
      <c r="F129" s="738"/>
      <c r="G129" s="738"/>
      <c r="H129" s="738"/>
      <c r="I129" s="409">
        <v>7014</v>
      </c>
      <c r="J129" s="266"/>
    </row>
    <row r="130" spans="1:10" ht="21.95" customHeight="1" outlineLevel="1">
      <c r="A130" s="735"/>
      <c r="B130" s="226" t="s">
        <v>61</v>
      </c>
      <c r="C130" s="738"/>
      <c r="D130" s="738"/>
      <c r="E130" s="738"/>
      <c r="F130" s="738"/>
      <c r="G130" s="738"/>
      <c r="H130" s="738"/>
      <c r="I130" s="409">
        <v>7014</v>
      </c>
      <c r="J130" s="266"/>
    </row>
    <row r="131" spans="1:10" ht="21.95" customHeight="1">
      <c r="A131" s="736"/>
      <c r="B131" s="226" t="s">
        <v>62</v>
      </c>
      <c r="C131" s="738"/>
      <c r="D131" s="738"/>
      <c r="E131" s="738"/>
      <c r="F131" s="738"/>
      <c r="G131" s="738"/>
      <c r="H131" s="738"/>
      <c r="I131" s="409">
        <v>7014</v>
      </c>
      <c r="J131" s="266"/>
    </row>
    <row r="132" spans="1:10" ht="21.95" customHeight="1">
      <c r="A132" s="53"/>
      <c r="B132" s="10" t="s">
        <v>350</v>
      </c>
      <c r="C132" s="721" t="s">
        <v>177</v>
      </c>
      <c r="D132" s="721"/>
      <c r="E132" s="721"/>
      <c r="F132" s="721"/>
      <c r="G132" s="721"/>
      <c r="H132" s="721"/>
      <c r="I132" s="409">
        <v>7019</v>
      </c>
      <c r="J132" s="248">
        <f>SUM(J6)+SUM(J18)+SUM(J30)+SUM(J35)+SUM(J36)+SUM(J46)+SUM(J52)+SUM(J67)+SUM(J76)+SUM(J90)+SUM(J95)+SUM(J101)+SUM(J107)+SUM(J120)+SUM(J126)</f>
        <v>0</v>
      </c>
    </row>
    <row r="133" spans="1:10" ht="21.95" customHeight="1">
      <c r="A133" s="44" t="s">
        <v>67</v>
      </c>
      <c r="I133" s="184" t="s">
        <v>116</v>
      </c>
      <c r="J133" s="232" t="str">
        <f>IF(J42="","",J42)</f>
        <v>30/09/2014</v>
      </c>
    </row>
    <row r="134" spans="1:10" ht="20.100000000000001" customHeight="1">
      <c r="A134" s="752" t="s">
        <v>341</v>
      </c>
      <c r="B134" s="775"/>
      <c r="C134" s="775"/>
      <c r="D134" s="775"/>
      <c r="E134" s="775"/>
      <c r="F134" s="775"/>
      <c r="G134" s="775"/>
      <c r="H134" s="775"/>
      <c r="I134" s="775"/>
      <c r="J134" s="130" t="s">
        <v>145</v>
      </c>
    </row>
    <row r="135" spans="1:10" s="45" customFormat="1" ht="20.100000000000001" customHeight="1">
      <c r="A135" s="752" t="s">
        <v>157</v>
      </c>
      <c r="B135" s="753"/>
      <c r="C135" s="737">
        <f>IF(C2="","",C2)</f>
        <v>0</v>
      </c>
      <c r="D135" s="737"/>
      <c r="E135" s="737"/>
      <c r="F135" s="737"/>
      <c r="G135" s="737"/>
      <c r="H135" s="737"/>
      <c r="I135" s="409" t="s">
        <v>1</v>
      </c>
      <c r="J135" s="409">
        <v>2014</v>
      </c>
    </row>
    <row r="136" spans="1:10" s="45" customFormat="1" ht="20.100000000000001" customHeight="1">
      <c r="A136" s="752" t="s">
        <v>158</v>
      </c>
      <c r="B136" s="753"/>
      <c r="C136" s="764">
        <f>IF(C3="","",C3)</f>
        <v>0</v>
      </c>
      <c r="D136" s="737"/>
      <c r="E136" s="737"/>
      <c r="F136" s="737"/>
      <c r="G136" s="737"/>
      <c r="H136" s="737"/>
      <c r="I136" s="409" t="s">
        <v>156</v>
      </c>
      <c r="J136" s="180">
        <f>IF(J3="","",J3)</f>
        <v>0</v>
      </c>
    </row>
    <row r="137" spans="1:10" s="47" customFormat="1" ht="20.100000000000001" customHeight="1" outlineLevel="1">
      <c r="A137" s="734" t="s">
        <v>100</v>
      </c>
      <c r="B137" s="10" t="s">
        <v>105</v>
      </c>
      <c r="C137" s="721" t="s">
        <v>458</v>
      </c>
      <c r="D137" s="721"/>
      <c r="E137" s="721"/>
      <c r="F137" s="721"/>
      <c r="G137" s="721"/>
      <c r="H137" s="721"/>
      <c r="I137" s="409">
        <v>7021</v>
      </c>
      <c r="J137" s="248">
        <f>SUM(J139:J146)</f>
        <v>0</v>
      </c>
    </row>
    <row r="138" spans="1:10" ht="20.100000000000001" customHeight="1" outlineLevel="1">
      <c r="A138" s="735"/>
      <c r="B138" s="224"/>
      <c r="C138" s="415" t="s">
        <v>616</v>
      </c>
      <c r="D138" s="769" t="s">
        <v>355</v>
      </c>
      <c r="E138" s="771"/>
      <c r="F138" s="769" t="s">
        <v>97</v>
      </c>
      <c r="G138" s="770"/>
      <c r="H138" s="771"/>
      <c r="I138" s="409" t="s">
        <v>4</v>
      </c>
      <c r="J138" s="409" t="s">
        <v>481</v>
      </c>
    </row>
    <row r="139" spans="1:10" ht="20.100000000000001" customHeight="1" outlineLevel="1">
      <c r="A139" s="735"/>
      <c r="B139" s="226" t="s">
        <v>59</v>
      </c>
      <c r="C139" s="229" t="s">
        <v>83</v>
      </c>
      <c r="D139" s="677"/>
      <c r="E139" s="679"/>
      <c r="F139" s="677"/>
      <c r="G139" s="678"/>
      <c r="H139" s="679"/>
      <c r="I139" s="219">
        <v>7021</v>
      </c>
      <c r="J139" s="266"/>
    </row>
    <row r="140" spans="1:10" ht="20.100000000000001" customHeight="1" outlineLevel="1">
      <c r="A140" s="735"/>
      <c r="B140" s="226" t="s">
        <v>60</v>
      </c>
      <c r="C140" s="229" t="s">
        <v>98</v>
      </c>
      <c r="D140" s="677"/>
      <c r="E140" s="679"/>
      <c r="F140" s="677"/>
      <c r="G140" s="678"/>
      <c r="H140" s="679"/>
      <c r="I140" s="219">
        <v>7021</v>
      </c>
      <c r="J140" s="266"/>
    </row>
    <row r="141" spans="1:10" ht="20.100000000000001" customHeight="1" outlineLevel="1">
      <c r="A141" s="735"/>
      <c r="B141" s="226" t="s">
        <v>61</v>
      </c>
      <c r="C141" s="229" t="s">
        <v>99</v>
      </c>
      <c r="D141" s="677"/>
      <c r="E141" s="679"/>
      <c r="F141" s="677"/>
      <c r="G141" s="678"/>
      <c r="H141" s="679"/>
      <c r="I141" s="219">
        <v>7021</v>
      </c>
      <c r="J141" s="266"/>
    </row>
    <row r="142" spans="1:10" ht="20.100000000000001" customHeight="1" outlineLevel="1">
      <c r="A142" s="735"/>
      <c r="B142" s="226" t="s">
        <v>62</v>
      </c>
      <c r="C142" s="229" t="s">
        <v>100</v>
      </c>
      <c r="D142" s="677"/>
      <c r="E142" s="679"/>
      <c r="F142" s="677"/>
      <c r="G142" s="678"/>
      <c r="H142" s="679"/>
      <c r="I142" s="219">
        <v>7021</v>
      </c>
      <c r="J142" s="266"/>
    </row>
    <row r="143" spans="1:10" ht="20.100000000000001" customHeight="1" outlineLevel="1">
      <c r="A143" s="735"/>
      <c r="B143" s="226" t="s">
        <v>63</v>
      </c>
      <c r="C143" s="229" t="s">
        <v>101</v>
      </c>
      <c r="D143" s="677"/>
      <c r="E143" s="679"/>
      <c r="F143" s="677"/>
      <c r="G143" s="678"/>
      <c r="H143" s="679"/>
      <c r="I143" s="219">
        <v>7021</v>
      </c>
      <c r="J143" s="266"/>
    </row>
    <row r="144" spans="1:10" ht="20.100000000000001" customHeight="1" outlineLevel="1">
      <c r="A144" s="735"/>
      <c r="B144" s="226" t="s">
        <v>64</v>
      </c>
      <c r="C144" s="229" t="s">
        <v>102</v>
      </c>
      <c r="D144" s="677"/>
      <c r="E144" s="679"/>
      <c r="F144" s="677"/>
      <c r="G144" s="678"/>
      <c r="H144" s="679"/>
      <c r="I144" s="219">
        <v>7021</v>
      </c>
      <c r="J144" s="266"/>
    </row>
    <row r="145" spans="1:13" ht="20.100000000000001" customHeight="1">
      <c r="A145" s="735"/>
      <c r="B145" s="226" t="s">
        <v>65</v>
      </c>
      <c r="C145" s="229" t="s">
        <v>103</v>
      </c>
      <c r="D145" s="677"/>
      <c r="E145" s="679"/>
      <c r="F145" s="677"/>
      <c r="G145" s="678"/>
      <c r="H145" s="679"/>
      <c r="I145" s="219">
        <v>7021</v>
      </c>
      <c r="J145" s="266"/>
      <c r="K145" s="52"/>
      <c r="L145" s="52"/>
    </row>
    <row r="146" spans="1:13" ht="20.100000000000001" customHeight="1">
      <c r="A146" s="736"/>
      <c r="B146" s="226" t="s">
        <v>66</v>
      </c>
      <c r="C146" s="229" t="s">
        <v>42</v>
      </c>
      <c r="D146" s="677"/>
      <c r="E146" s="679"/>
      <c r="F146" s="677"/>
      <c r="G146" s="678"/>
      <c r="H146" s="679"/>
      <c r="I146" s="219">
        <v>7021</v>
      </c>
      <c r="J146" s="266"/>
      <c r="K146" s="52"/>
      <c r="L146" s="52"/>
    </row>
    <row r="147" spans="1:13" ht="20.100000000000001" customHeight="1">
      <c r="A147" s="734" t="s">
        <v>104</v>
      </c>
      <c r="B147" s="10" t="s">
        <v>106</v>
      </c>
      <c r="C147" s="721" t="s">
        <v>351</v>
      </c>
      <c r="D147" s="721"/>
      <c r="E147" s="721"/>
      <c r="F147" s="721"/>
      <c r="G147" s="721"/>
      <c r="H147" s="721"/>
      <c r="I147" s="219">
        <v>703001</v>
      </c>
      <c r="J147" s="248">
        <f>SUM(J132)-SUM(J137)</f>
        <v>0</v>
      </c>
      <c r="K147" s="52"/>
      <c r="L147" s="52">
        <f>+Rec!E57</f>
        <v>0</v>
      </c>
      <c r="M147" s="44">
        <f>+L147-J147</f>
        <v>0</v>
      </c>
    </row>
    <row r="148" spans="1:13" ht="20.100000000000001" customHeight="1">
      <c r="A148" s="735"/>
      <c r="B148" s="10" t="s">
        <v>107</v>
      </c>
      <c r="C148" s="721" t="s">
        <v>340</v>
      </c>
      <c r="D148" s="721"/>
      <c r="E148" s="721"/>
      <c r="F148" s="721"/>
      <c r="G148" s="721"/>
      <c r="H148" s="721"/>
      <c r="I148" s="219">
        <v>703002</v>
      </c>
      <c r="J148" s="266">
        <f>+Rec!E4</f>
        <v>0</v>
      </c>
      <c r="K148" s="52"/>
      <c r="L148" s="52"/>
    </row>
    <row r="149" spans="1:13" ht="20.100000000000001" customHeight="1">
      <c r="A149" s="735"/>
      <c r="B149" s="10" t="s">
        <v>108</v>
      </c>
      <c r="C149" s="721" t="s">
        <v>352</v>
      </c>
      <c r="D149" s="721"/>
      <c r="E149" s="721"/>
      <c r="F149" s="721"/>
      <c r="G149" s="721"/>
      <c r="H149" s="721"/>
      <c r="I149" s="219">
        <v>703003</v>
      </c>
      <c r="J149" s="248">
        <f>SUM(J147)-SUM(J148)</f>
        <v>0</v>
      </c>
      <c r="K149" s="52"/>
      <c r="L149" s="52"/>
    </row>
    <row r="150" spans="1:13" ht="20.100000000000001" customHeight="1">
      <c r="A150" s="735"/>
      <c r="B150" s="10" t="s">
        <v>110</v>
      </c>
      <c r="C150" s="721" t="s">
        <v>580</v>
      </c>
      <c r="D150" s="721"/>
      <c r="E150" s="721"/>
      <c r="F150" s="721"/>
      <c r="G150" s="721"/>
      <c r="H150" s="721"/>
      <c r="I150" s="409">
        <v>7049</v>
      </c>
      <c r="J150" s="248">
        <f>SUM(J151:J159)</f>
        <v>0</v>
      </c>
      <c r="K150" s="52"/>
      <c r="L150" s="52"/>
    </row>
    <row r="151" spans="1:13" ht="20.100000000000001" customHeight="1">
      <c r="A151" s="735"/>
      <c r="B151" s="226" t="s">
        <v>59</v>
      </c>
      <c r="C151" s="755" t="s">
        <v>345</v>
      </c>
      <c r="D151" s="756"/>
      <c r="E151" s="756"/>
      <c r="F151" s="756"/>
      <c r="G151" s="756"/>
      <c r="H151" s="757"/>
      <c r="I151" s="219">
        <v>7031</v>
      </c>
      <c r="J151" s="266">
        <f>+'IND-AOP (BUS PLUS)'!H31</f>
        <v>0</v>
      </c>
      <c r="K151" s="52"/>
      <c r="L151" s="52"/>
    </row>
    <row r="152" spans="1:13" ht="20.100000000000001" customHeight="1">
      <c r="A152" s="735"/>
      <c r="B152" s="226" t="s">
        <v>60</v>
      </c>
      <c r="C152" s="755" t="s">
        <v>346</v>
      </c>
      <c r="D152" s="756"/>
      <c r="E152" s="756"/>
      <c r="F152" s="756"/>
      <c r="G152" s="756"/>
      <c r="H152" s="757"/>
      <c r="I152" s="219">
        <v>7032</v>
      </c>
      <c r="J152" s="266"/>
      <c r="K152" s="52"/>
      <c r="L152" s="52"/>
    </row>
    <row r="153" spans="1:13" ht="20.100000000000001" customHeight="1">
      <c r="A153" s="735"/>
      <c r="B153" s="226" t="s">
        <v>61</v>
      </c>
      <c r="C153" s="755" t="s">
        <v>347</v>
      </c>
      <c r="D153" s="756"/>
      <c r="E153" s="756"/>
      <c r="F153" s="756"/>
      <c r="G153" s="756"/>
      <c r="H153" s="757"/>
      <c r="I153" s="219">
        <v>7033</v>
      </c>
      <c r="J153" s="266"/>
      <c r="K153" s="52"/>
      <c r="L153" s="52"/>
    </row>
    <row r="154" spans="1:13" ht="38.1" customHeight="1">
      <c r="A154" s="735"/>
      <c r="B154" s="226" t="s">
        <v>62</v>
      </c>
      <c r="C154" s="758" t="s">
        <v>348</v>
      </c>
      <c r="D154" s="759"/>
      <c r="E154" s="759"/>
      <c r="F154" s="759"/>
      <c r="G154" s="759"/>
      <c r="H154" s="760"/>
      <c r="I154" s="219">
        <v>7034</v>
      </c>
      <c r="J154" s="266"/>
      <c r="K154" s="52"/>
      <c r="L154" s="52"/>
    </row>
    <row r="155" spans="1:13" ht="20.100000000000001" customHeight="1">
      <c r="A155" s="735"/>
      <c r="B155" s="226" t="s">
        <v>64</v>
      </c>
      <c r="C155" s="725" t="s">
        <v>109</v>
      </c>
      <c r="D155" s="726"/>
      <c r="E155" s="726"/>
      <c r="F155" s="726"/>
      <c r="G155" s="726"/>
      <c r="H155" s="727"/>
      <c r="I155" s="219">
        <v>7035</v>
      </c>
      <c r="J155" s="266">
        <f>+'Work Sheet'!D52</f>
        <v>0</v>
      </c>
      <c r="K155" s="52"/>
      <c r="L155" s="52"/>
    </row>
    <row r="156" spans="1:13" ht="20.100000000000001" customHeight="1">
      <c r="A156" s="735"/>
      <c r="B156" s="226" t="s">
        <v>65</v>
      </c>
      <c r="C156" s="725" t="s">
        <v>459</v>
      </c>
      <c r="D156" s="726"/>
      <c r="E156" s="726"/>
      <c r="F156" s="726"/>
      <c r="G156" s="726"/>
      <c r="H156" s="727"/>
      <c r="I156" s="219">
        <v>7036</v>
      </c>
      <c r="J156" s="266"/>
      <c r="K156" s="52"/>
      <c r="L156" s="52"/>
    </row>
    <row r="157" spans="1:13" ht="20.100000000000001" customHeight="1">
      <c r="A157" s="735"/>
      <c r="B157" s="226" t="s">
        <v>66</v>
      </c>
      <c r="C157" s="725" t="s">
        <v>349</v>
      </c>
      <c r="D157" s="726"/>
      <c r="E157" s="726"/>
      <c r="F157" s="726"/>
      <c r="G157" s="726"/>
      <c r="H157" s="727"/>
      <c r="I157" s="219">
        <v>7037</v>
      </c>
      <c r="J157" s="266"/>
      <c r="K157" s="52"/>
      <c r="L157" s="52"/>
    </row>
    <row r="158" spans="1:13" ht="20.100000000000001" customHeight="1">
      <c r="A158" s="735"/>
      <c r="B158" s="226" t="s">
        <v>77</v>
      </c>
      <c r="C158" s="725" t="s">
        <v>588</v>
      </c>
      <c r="D158" s="726"/>
      <c r="E158" s="726"/>
      <c r="F158" s="726"/>
      <c r="G158" s="726"/>
      <c r="H158" s="727"/>
      <c r="I158" s="219">
        <v>7038</v>
      </c>
      <c r="J158" s="266"/>
      <c r="K158" s="52"/>
      <c r="L158" s="52"/>
    </row>
    <row r="159" spans="1:13" ht="20.100000000000001" customHeight="1">
      <c r="A159" s="735"/>
      <c r="B159" s="234" t="s">
        <v>79</v>
      </c>
      <c r="C159" s="725" t="s">
        <v>42</v>
      </c>
      <c r="D159" s="726"/>
      <c r="E159" s="726"/>
      <c r="F159" s="726"/>
      <c r="G159" s="726"/>
      <c r="H159" s="727"/>
      <c r="I159" s="219">
        <v>7048</v>
      </c>
      <c r="J159" s="266"/>
      <c r="K159" s="52"/>
      <c r="L159" s="52"/>
    </row>
    <row r="160" spans="1:13" ht="20.100000000000001" customHeight="1">
      <c r="A160" s="735"/>
      <c r="B160" s="10" t="s">
        <v>113</v>
      </c>
      <c r="C160" s="768" t="s">
        <v>582</v>
      </c>
      <c r="D160" s="768"/>
      <c r="E160" s="768"/>
      <c r="F160" s="768"/>
      <c r="G160" s="768"/>
      <c r="H160" s="768"/>
      <c r="I160" s="409">
        <v>7089</v>
      </c>
      <c r="J160" s="248">
        <f>SUM('Annex-F'!$F$6)</f>
        <v>0</v>
      </c>
      <c r="K160" s="52"/>
      <c r="L160" s="52"/>
    </row>
    <row r="161" spans="1:12" ht="20.100000000000001" customHeight="1">
      <c r="A161" s="735"/>
      <c r="B161" s="10" t="s">
        <v>173</v>
      </c>
      <c r="C161" s="721" t="s">
        <v>585</v>
      </c>
      <c r="D161" s="721"/>
      <c r="E161" s="721"/>
      <c r="F161" s="721"/>
      <c r="G161" s="721"/>
      <c r="H161" s="721"/>
      <c r="I161" s="409">
        <v>7099</v>
      </c>
      <c r="J161" s="248"/>
      <c r="K161" s="52"/>
      <c r="L161" s="52"/>
    </row>
    <row r="162" spans="1:12" ht="20.100000000000001" customHeight="1">
      <c r="A162" s="735"/>
      <c r="B162" s="326" t="s">
        <v>59</v>
      </c>
      <c r="C162" s="722" t="s">
        <v>349</v>
      </c>
      <c r="D162" s="723"/>
      <c r="E162" s="723"/>
      <c r="F162" s="723"/>
      <c r="G162" s="723"/>
      <c r="H162" s="724"/>
      <c r="I162" s="409">
        <v>7091</v>
      </c>
      <c r="J162" s="248"/>
      <c r="K162" s="52"/>
      <c r="L162" s="52"/>
    </row>
    <row r="163" spans="1:12" ht="20.100000000000001" customHeight="1">
      <c r="A163" s="735"/>
      <c r="B163" s="326" t="s">
        <v>60</v>
      </c>
      <c r="C163" s="725" t="s">
        <v>587</v>
      </c>
      <c r="D163" s="726"/>
      <c r="E163" s="726"/>
      <c r="F163" s="726"/>
      <c r="G163" s="726"/>
      <c r="H163" s="727"/>
      <c r="I163" s="409">
        <v>7092</v>
      </c>
      <c r="J163" s="248"/>
      <c r="K163" s="52"/>
      <c r="L163" s="52"/>
    </row>
    <row r="164" spans="1:12" ht="20.100000000000001" customHeight="1">
      <c r="A164" s="735"/>
      <c r="B164" s="326" t="s">
        <v>61</v>
      </c>
      <c r="C164" s="722" t="s">
        <v>42</v>
      </c>
      <c r="D164" s="723"/>
      <c r="E164" s="723"/>
      <c r="F164" s="723"/>
      <c r="G164" s="723"/>
      <c r="H164" s="724"/>
      <c r="I164" s="409">
        <v>7098</v>
      </c>
      <c r="J164" s="248"/>
      <c r="K164" s="52"/>
      <c r="L164" s="52"/>
    </row>
    <row r="165" spans="1:12" ht="20.100000000000001" customHeight="1">
      <c r="A165" s="736"/>
      <c r="B165" s="10" t="s">
        <v>176</v>
      </c>
      <c r="C165" s="768" t="s">
        <v>586</v>
      </c>
      <c r="D165" s="768"/>
      <c r="E165" s="768"/>
      <c r="F165" s="768"/>
      <c r="G165" s="768"/>
      <c r="H165" s="768"/>
      <c r="I165" s="409"/>
      <c r="J165" s="248">
        <f>SUM(J150)-SUM(J160)</f>
        <v>0</v>
      </c>
      <c r="L165" s="44">
        <f>+J165-J149</f>
        <v>0</v>
      </c>
    </row>
    <row r="166" spans="1:12" s="47" customFormat="1" ht="20.100000000000001" customHeight="1" outlineLevel="1">
      <c r="A166" s="734" t="s">
        <v>114</v>
      </c>
      <c r="B166" s="10" t="s">
        <v>583</v>
      </c>
      <c r="C166" s="739" t="s">
        <v>584</v>
      </c>
      <c r="D166" s="740"/>
      <c r="E166" s="740"/>
      <c r="F166" s="740"/>
      <c r="G166" s="740"/>
      <c r="H166" s="741"/>
      <c r="I166" s="409">
        <v>703004</v>
      </c>
      <c r="J166" s="248">
        <f>SUM(J168:J169)</f>
        <v>0</v>
      </c>
    </row>
    <row r="167" spans="1:12" ht="20.100000000000001" customHeight="1" outlineLevel="1">
      <c r="A167" s="735"/>
      <c r="B167" s="224"/>
      <c r="C167" s="730" t="s">
        <v>3</v>
      </c>
      <c r="D167" s="763"/>
      <c r="E167" s="763"/>
      <c r="F167" s="763"/>
      <c r="G167" s="763"/>
      <c r="H167" s="731"/>
      <c r="I167" s="409" t="s">
        <v>4</v>
      </c>
      <c r="J167" s="545" t="s">
        <v>481</v>
      </c>
    </row>
    <row r="168" spans="1:12" ht="20.100000000000001" customHeight="1" outlineLevel="1">
      <c r="A168" s="735"/>
      <c r="B168" s="226" t="s">
        <v>59</v>
      </c>
      <c r="C168" s="784"/>
      <c r="D168" s="785"/>
      <c r="E168" s="785"/>
      <c r="F168" s="785"/>
      <c r="G168" s="785"/>
      <c r="H168" s="786"/>
      <c r="I168" s="409">
        <v>703004</v>
      </c>
      <c r="J168" s="266"/>
    </row>
    <row r="169" spans="1:12" ht="20.100000000000001" customHeight="1" outlineLevel="1">
      <c r="A169" s="735"/>
      <c r="B169" s="235" t="s">
        <v>60</v>
      </c>
      <c r="C169" s="787"/>
      <c r="D169" s="788"/>
      <c r="E169" s="788"/>
      <c r="F169" s="788"/>
      <c r="G169" s="788"/>
      <c r="H169" s="789"/>
      <c r="I169" s="409">
        <v>703004</v>
      </c>
      <c r="J169" s="546"/>
    </row>
    <row r="170" spans="1:12" s="31" customFormat="1" ht="18" customHeight="1">
      <c r="A170" s="732" t="s">
        <v>17</v>
      </c>
      <c r="B170" s="102" t="s">
        <v>184</v>
      </c>
      <c r="C170" s="742">
        <f>+C135</f>
        <v>0</v>
      </c>
      <c r="D170" s="743"/>
      <c r="E170" s="743"/>
      <c r="F170" s="89" t="s">
        <v>200</v>
      </c>
      <c r="G170" s="744">
        <f>+C3</f>
        <v>0</v>
      </c>
      <c r="H170" s="744"/>
      <c r="I170" s="790" t="s">
        <v>201</v>
      </c>
      <c r="J170" s="791"/>
    </row>
    <row r="171" spans="1:12" ht="50.1" customHeight="1">
      <c r="A171" s="733"/>
      <c r="B171" s="781" t="s">
        <v>362</v>
      </c>
      <c r="C171" s="782"/>
      <c r="D171" s="782"/>
      <c r="E171" s="782"/>
      <c r="F171" s="782"/>
      <c r="G171" s="782"/>
      <c r="H171" s="782"/>
      <c r="I171" s="782"/>
      <c r="J171" s="783"/>
    </row>
    <row r="172" spans="1:12" ht="20.100000000000001" customHeight="1">
      <c r="A172" s="44" t="s">
        <v>67</v>
      </c>
      <c r="I172" s="32" t="s">
        <v>116</v>
      </c>
      <c r="J172" s="232" t="str">
        <f>IF(J42="","",J42)</f>
        <v>30/09/2014</v>
      </c>
    </row>
  </sheetData>
  <mergeCells count="216">
    <mergeCell ref="C4:J4"/>
    <mergeCell ref="C5:J5"/>
    <mergeCell ref="F53:G53"/>
    <mergeCell ref="D53:E53"/>
    <mergeCell ref="D83:E83"/>
    <mergeCell ref="F83:G83"/>
    <mergeCell ref="D84:E84"/>
    <mergeCell ref="F84:G84"/>
    <mergeCell ref="D85:E85"/>
    <mergeCell ref="F85:G85"/>
    <mergeCell ref="F77:G77"/>
    <mergeCell ref="D77:E77"/>
    <mergeCell ref="D54:E54"/>
    <mergeCell ref="F54:G54"/>
    <mergeCell ref="D55:E55"/>
    <mergeCell ref="F55:G55"/>
    <mergeCell ref="D56:E56"/>
    <mergeCell ref="F56:G56"/>
    <mergeCell ref="D57:E57"/>
    <mergeCell ref="F57:G57"/>
    <mergeCell ref="D58:E58"/>
    <mergeCell ref="F58:G58"/>
    <mergeCell ref="D59:E59"/>
    <mergeCell ref="F59:G59"/>
    <mergeCell ref="F78:G78"/>
    <mergeCell ref="D79:E79"/>
    <mergeCell ref="F79:G79"/>
    <mergeCell ref="D80:E80"/>
    <mergeCell ref="F80:G80"/>
    <mergeCell ref="D62:E62"/>
    <mergeCell ref="F62:G62"/>
    <mergeCell ref="D63:E63"/>
    <mergeCell ref="F63:G63"/>
    <mergeCell ref="D64:E64"/>
    <mergeCell ref="F64:G64"/>
    <mergeCell ref="D65:E65"/>
    <mergeCell ref="F65:G65"/>
    <mergeCell ref="D66:E66"/>
    <mergeCell ref="F66:G66"/>
    <mergeCell ref="D141:E141"/>
    <mergeCell ref="D81:E81"/>
    <mergeCell ref="F81:G81"/>
    <mergeCell ref="D82:E82"/>
    <mergeCell ref="F82:G82"/>
    <mergeCell ref="F73:G73"/>
    <mergeCell ref="F74:G74"/>
    <mergeCell ref="F75:G75"/>
    <mergeCell ref="D68:E68"/>
    <mergeCell ref="D69:E69"/>
    <mergeCell ref="D70:E70"/>
    <mergeCell ref="D71:E71"/>
    <mergeCell ref="D72:E72"/>
    <mergeCell ref="D73:E73"/>
    <mergeCell ref="D74:E74"/>
    <mergeCell ref="D75:E75"/>
    <mergeCell ref="F71:G71"/>
    <mergeCell ref="F72:G72"/>
    <mergeCell ref="F68:G68"/>
    <mergeCell ref="F69:G69"/>
    <mergeCell ref="F70:G70"/>
    <mergeCell ref="E114:G114"/>
    <mergeCell ref="E115:G115"/>
    <mergeCell ref="E116:G116"/>
    <mergeCell ref="D140:E140"/>
    <mergeCell ref="A6:A17"/>
    <mergeCell ref="A18:A29"/>
    <mergeCell ref="C35:G35"/>
    <mergeCell ref="C49:H49"/>
    <mergeCell ref="C50:H50"/>
    <mergeCell ref="C30:H30"/>
    <mergeCell ref="C40:H40"/>
    <mergeCell ref="C41:H41"/>
    <mergeCell ref="C48:H48"/>
    <mergeCell ref="C33:G33"/>
    <mergeCell ref="C18:H18"/>
    <mergeCell ref="C6:H6"/>
    <mergeCell ref="C46:H46"/>
    <mergeCell ref="A30:A35"/>
    <mergeCell ref="A45:B45"/>
    <mergeCell ref="A44:B44"/>
    <mergeCell ref="C45:H45"/>
    <mergeCell ref="A36:A41"/>
    <mergeCell ref="D60:E60"/>
    <mergeCell ref="F60:G60"/>
    <mergeCell ref="D61:E61"/>
    <mergeCell ref="F61:G61"/>
    <mergeCell ref="D78:E78"/>
    <mergeCell ref="C91:H91"/>
    <mergeCell ref="C92:H92"/>
    <mergeCell ref="C93:H93"/>
    <mergeCell ref="C94:H94"/>
    <mergeCell ref="E117:G117"/>
    <mergeCell ref="E118:G118"/>
    <mergeCell ref="E119:G119"/>
    <mergeCell ref="D138:E138"/>
    <mergeCell ref="D139:E139"/>
    <mergeCell ref="B171:J171"/>
    <mergeCell ref="C165:H165"/>
    <mergeCell ref="C167:H167"/>
    <mergeCell ref="C168:H168"/>
    <mergeCell ref="C169:H169"/>
    <mergeCell ref="A135:B135"/>
    <mergeCell ref="A136:B136"/>
    <mergeCell ref="C122:H122"/>
    <mergeCell ref="C152:H152"/>
    <mergeCell ref="D145:E145"/>
    <mergeCell ref="D146:E146"/>
    <mergeCell ref="F144:H144"/>
    <mergeCell ref="A137:A146"/>
    <mergeCell ref="D142:E142"/>
    <mergeCell ref="D143:E143"/>
    <mergeCell ref="C157:H157"/>
    <mergeCell ref="C147:H147"/>
    <mergeCell ref="C158:H158"/>
    <mergeCell ref="C149:H149"/>
    <mergeCell ref="I170:J170"/>
    <mergeCell ref="C125:H125"/>
    <mergeCell ref="C132:H132"/>
    <mergeCell ref="C137:H137"/>
    <mergeCell ref="C136:H136"/>
    <mergeCell ref="A1:I1"/>
    <mergeCell ref="A43:I43"/>
    <mergeCell ref="A87:I87"/>
    <mergeCell ref="A134:I134"/>
    <mergeCell ref="C76:H76"/>
    <mergeCell ref="C67:H67"/>
    <mergeCell ref="A2:B2"/>
    <mergeCell ref="C2:H2"/>
    <mergeCell ref="A3:B3"/>
    <mergeCell ref="C3:H3"/>
    <mergeCell ref="C31:G31"/>
    <mergeCell ref="C32:G32"/>
    <mergeCell ref="C34:G34"/>
    <mergeCell ref="C126:H126"/>
    <mergeCell ref="C127:H127"/>
    <mergeCell ref="C128:H128"/>
    <mergeCell ref="A120:A125"/>
    <mergeCell ref="A67:A75"/>
    <mergeCell ref="A52:A66"/>
    <mergeCell ref="C105:H105"/>
    <mergeCell ref="A101:A106"/>
    <mergeCell ref="A126:A131"/>
    <mergeCell ref="C47:H47"/>
    <mergeCell ref="C99:H99"/>
    <mergeCell ref="C160:H160"/>
    <mergeCell ref="C148:H148"/>
    <mergeCell ref="C106:H106"/>
    <mergeCell ref="C151:H151"/>
    <mergeCell ref="C150:H150"/>
    <mergeCell ref="F140:H140"/>
    <mergeCell ref="F141:H141"/>
    <mergeCell ref="F142:H142"/>
    <mergeCell ref="F143:H143"/>
    <mergeCell ref="D144:E144"/>
    <mergeCell ref="F138:H138"/>
    <mergeCell ref="F139:H139"/>
    <mergeCell ref="F145:H145"/>
    <mergeCell ref="F146:H146"/>
    <mergeCell ref="E109:G109"/>
    <mergeCell ref="E110:G110"/>
    <mergeCell ref="E111:G111"/>
    <mergeCell ref="E112:G112"/>
    <mergeCell ref="E113:G113"/>
    <mergeCell ref="C107:H107"/>
    <mergeCell ref="C120:H120"/>
    <mergeCell ref="C135:H135"/>
    <mergeCell ref="C130:H130"/>
    <mergeCell ref="C131:H131"/>
    <mergeCell ref="C52:H52"/>
    <mergeCell ref="C36:H36"/>
    <mergeCell ref="C51:H51"/>
    <mergeCell ref="A89:B89"/>
    <mergeCell ref="C153:H153"/>
    <mergeCell ref="C154:H154"/>
    <mergeCell ref="C156:H156"/>
    <mergeCell ref="C159:H159"/>
    <mergeCell ref="C155:H155"/>
    <mergeCell ref="A95:A100"/>
    <mergeCell ref="C102:H102"/>
    <mergeCell ref="C103:H103"/>
    <mergeCell ref="C104:H104"/>
    <mergeCell ref="C88:H88"/>
    <mergeCell ref="C101:H101"/>
    <mergeCell ref="C95:H95"/>
    <mergeCell ref="C90:H90"/>
    <mergeCell ref="C129:H129"/>
    <mergeCell ref="C121:H121"/>
    <mergeCell ref="C123:H123"/>
    <mergeCell ref="C124:H124"/>
    <mergeCell ref="C89:H89"/>
    <mergeCell ref="C100:H100"/>
    <mergeCell ref="C108:H108"/>
    <mergeCell ref="C161:H161"/>
    <mergeCell ref="C162:H162"/>
    <mergeCell ref="C163:H163"/>
    <mergeCell ref="C164:H164"/>
    <mergeCell ref="A4:B4"/>
    <mergeCell ref="A5:B5"/>
    <mergeCell ref="A170:A171"/>
    <mergeCell ref="A147:A165"/>
    <mergeCell ref="C44:H44"/>
    <mergeCell ref="C38:H38"/>
    <mergeCell ref="C39:H39"/>
    <mergeCell ref="C166:H166"/>
    <mergeCell ref="C170:E170"/>
    <mergeCell ref="G170:H170"/>
    <mergeCell ref="C96:H96"/>
    <mergeCell ref="C97:H97"/>
    <mergeCell ref="C98:H98"/>
    <mergeCell ref="A166:A169"/>
    <mergeCell ref="A46:A51"/>
    <mergeCell ref="A88:B88"/>
    <mergeCell ref="A76:A85"/>
    <mergeCell ref="A90:A94"/>
    <mergeCell ref="A107:A119"/>
    <mergeCell ref="C37:H37"/>
  </mergeCells>
  <conditionalFormatting sqref="J6">
    <cfRule type="cellIs" dxfId="133" priority="25" operator="between">
      <formula>0</formula>
      <formula>0</formula>
    </cfRule>
  </conditionalFormatting>
  <conditionalFormatting sqref="J18">
    <cfRule type="cellIs" dxfId="132" priority="24" operator="between">
      <formula>0</formula>
      <formula>0</formula>
    </cfRule>
  </conditionalFormatting>
  <conditionalFormatting sqref="J30">
    <cfRule type="cellIs" dxfId="131" priority="22" operator="between">
      <formula>0</formula>
      <formula>0</formula>
    </cfRule>
  </conditionalFormatting>
  <conditionalFormatting sqref="J36">
    <cfRule type="cellIs" dxfId="130" priority="21" operator="between">
      <formula>0</formula>
      <formula>0</formula>
    </cfRule>
  </conditionalFormatting>
  <conditionalFormatting sqref="J46">
    <cfRule type="cellIs" dxfId="129" priority="19" operator="between">
      <formula>0</formula>
      <formula>0</formula>
    </cfRule>
  </conditionalFormatting>
  <conditionalFormatting sqref="J52">
    <cfRule type="cellIs" dxfId="128" priority="17" operator="between">
      <formula>0</formula>
      <formula>0</formula>
    </cfRule>
  </conditionalFormatting>
  <conditionalFormatting sqref="J67">
    <cfRule type="cellIs" dxfId="127" priority="16" operator="between">
      <formula>0</formula>
      <formula>0</formula>
    </cfRule>
  </conditionalFormatting>
  <conditionalFormatting sqref="J76">
    <cfRule type="cellIs" dxfId="126" priority="14" operator="between">
      <formula>0</formula>
      <formula>0</formula>
    </cfRule>
  </conditionalFormatting>
  <conditionalFormatting sqref="J90">
    <cfRule type="cellIs" dxfId="125" priority="13" operator="between">
      <formula>0</formula>
      <formula>0</formula>
    </cfRule>
  </conditionalFormatting>
  <conditionalFormatting sqref="J95">
    <cfRule type="cellIs" dxfId="124" priority="12" operator="between">
      <formula>0</formula>
      <formula>0</formula>
    </cfRule>
  </conditionalFormatting>
  <conditionalFormatting sqref="J101">
    <cfRule type="cellIs" dxfId="123" priority="11" operator="between">
      <formula>0</formula>
      <formula>0</formula>
    </cfRule>
  </conditionalFormatting>
  <conditionalFormatting sqref="J107">
    <cfRule type="cellIs" dxfId="122" priority="9" operator="between">
      <formula>0</formula>
      <formula>0</formula>
    </cfRule>
  </conditionalFormatting>
  <conditionalFormatting sqref="J120">
    <cfRule type="cellIs" dxfId="121" priority="7" operator="between">
      <formula>0</formula>
      <formula>0</formula>
    </cfRule>
  </conditionalFormatting>
  <conditionalFormatting sqref="J126">
    <cfRule type="cellIs" dxfId="120" priority="6" operator="between">
      <formula>0</formula>
      <formula>0</formula>
    </cfRule>
  </conditionalFormatting>
  <conditionalFormatting sqref="J132">
    <cfRule type="cellIs" dxfId="119" priority="5" operator="between">
      <formula>0</formula>
      <formula>0</formula>
    </cfRule>
  </conditionalFormatting>
  <conditionalFormatting sqref="J137">
    <cfRule type="cellIs" dxfId="118" priority="4" operator="between">
      <formula>0</formula>
      <formula>0</formula>
    </cfRule>
  </conditionalFormatting>
  <conditionalFormatting sqref="J147">
    <cfRule type="cellIs" dxfId="117" priority="3" operator="between">
      <formula>0</formula>
      <formula>0</formula>
    </cfRule>
  </conditionalFormatting>
  <conditionalFormatting sqref="J149:J150">
    <cfRule type="cellIs" dxfId="116" priority="2" operator="between">
      <formula>0</formula>
      <formula>0</formula>
    </cfRule>
  </conditionalFormatting>
  <conditionalFormatting sqref="J160:J166">
    <cfRule type="cellIs" dxfId="115" priority="1" operator="between">
      <formula>0</formula>
      <formula>0</formula>
    </cfRule>
  </conditionalFormatting>
  <dataValidations count="2">
    <dataValidation type="whole" allowBlank="1" showInputMessage="1" showErrorMessage="1" sqref="D3:H3 G170:H170 C3">
      <formula1>1000000000000</formula1>
      <formula2>9999999999999</formula2>
    </dataValidation>
    <dataValidation type="whole" operator="greaterThanOrEqual" allowBlank="1" showInputMessage="1" showErrorMessage="1" sqref="J8:J17 J20:J29 J32:J35 J38:J41 J48:J51 J54:J66 J69:J75 J78:J85 J92:J94 J97:J100 J103:J106 J108 J110:J119 J122:J125 J128:J131 J139:J146 J148 J151:J159 J168:J169">
      <formula1>0</formula1>
    </dataValidation>
  </dataValidations>
  <pageMargins left="0.25" right="0.25" top="0.75" bottom="0.75" header="0.3" footer="0.3"/>
  <pageSetup paperSize="5" scale="81" fitToHeight="0" orientation="portrait" r:id="rId1"/>
  <rowBreaks count="3" manualBreakCount="3">
    <brk id="42" max="10" man="1"/>
    <brk id="86" max="10" man="1"/>
    <brk id="133" max="16383" man="1"/>
  </rowBreaks>
</worksheet>
</file>

<file path=xl/worksheets/sheet12.xml><?xml version="1.0" encoding="utf-8"?>
<worksheet xmlns="http://schemas.openxmlformats.org/spreadsheetml/2006/main" xmlns:r="http://schemas.openxmlformats.org/officeDocument/2006/relationships">
  <dimension ref="A3:I77"/>
  <sheetViews>
    <sheetView workbookViewId="0">
      <selection activeCell="D21" sqref="D21"/>
    </sheetView>
  </sheetViews>
  <sheetFormatPr defaultRowHeight="15"/>
  <cols>
    <col min="1" max="1" width="21.7109375" style="505" bestFit="1" customWidth="1"/>
    <col min="2" max="2" width="11.28515625" style="526" bestFit="1" customWidth="1"/>
    <col min="3" max="3" width="13.42578125" style="526" bestFit="1" customWidth="1"/>
    <col min="4" max="4" width="10.28515625" style="526" bestFit="1" customWidth="1"/>
    <col min="5" max="5" width="10.7109375" style="526" bestFit="1" customWidth="1"/>
    <col min="6" max="6" width="14.28515625" style="526" bestFit="1" customWidth="1"/>
    <col min="7" max="9" width="9.140625" style="526"/>
    <col min="10" max="256" width="9.140625" style="505"/>
    <col min="257" max="257" width="21.7109375" style="505" bestFit="1" customWidth="1"/>
    <col min="258" max="258" width="11.28515625" style="505" bestFit="1" customWidth="1"/>
    <col min="259" max="259" width="13.42578125" style="505" bestFit="1" customWidth="1"/>
    <col min="260" max="260" width="10.28515625" style="505" bestFit="1" customWidth="1"/>
    <col min="261" max="261" width="10.7109375" style="505" bestFit="1" customWidth="1"/>
    <col min="262" max="262" width="14.28515625" style="505" bestFit="1" customWidth="1"/>
    <col min="263" max="512" width="9.140625" style="505"/>
    <col min="513" max="513" width="21.7109375" style="505" bestFit="1" customWidth="1"/>
    <col min="514" max="514" width="11.28515625" style="505" bestFit="1" customWidth="1"/>
    <col min="515" max="515" width="13.42578125" style="505" bestFit="1" customWidth="1"/>
    <col min="516" max="516" width="10.28515625" style="505" bestFit="1" customWidth="1"/>
    <col min="517" max="517" width="10.7109375" style="505" bestFit="1" customWidth="1"/>
    <col min="518" max="518" width="14.28515625" style="505" bestFit="1" customWidth="1"/>
    <col min="519" max="768" width="9.140625" style="505"/>
    <col min="769" max="769" width="21.7109375" style="505" bestFit="1" customWidth="1"/>
    <col min="770" max="770" width="11.28515625" style="505" bestFit="1" customWidth="1"/>
    <col min="771" max="771" width="13.42578125" style="505" bestFit="1" customWidth="1"/>
    <col min="772" max="772" width="10.28515625" style="505" bestFit="1" customWidth="1"/>
    <col min="773" max="773" width="10.7109375" style="505" bestFit="1" customWidth="1"/>
    <col min="774" max="774" width="14.28515625" style="505" bestFit="1" customWidth="1"/>
    <col min="775" max="1024" width="9.140625" style="505"/>
    <col min="1025" max="1025" width="21.7109375" style="505" bestFit="1" customWidth="1"/>
    <col min="1026" max="1026" width="11.28515625" style="505" bestFit="1" customWidth="1"/>
    <col min="1027" max="1027" width="13.42578125" style="505" bestFit="1" customWidth="1"/>
    <col min="1028" max="1028" width="10.28515625" style="505" bestFit="1" customWidth="1"/>
    <col min="1029" max="1029" width="10.7109375" style="505" bestFit="1" customWidth="1"/>
    <col min="1030" max="1030" width="14.28515625" style="505" bestFit="1" customWidth="1"/>
    <col min="1031" max="1280" width="9.140625" style="505"/>
    <col min="1281" max="1281" width="21.7109375" style="505" bestFit="1" customWidth="1"/>
    <col min="1282" max="1282" width="11.28515625" style="505" bestFit="1" customWidth="1"/>
    <col min="1283" max="1283" width="13.42578125" style="505" bestFit="1" customWidth="1"/>
    <col min="1284" max="1284" width="10.28515625" style="505" bestFit="1" customWidth="1"/>
    <col min="1285" max="1285" width="10.7109375" style="505" bestFit="1" customWidth="1"/>
    <col min="1286" max="1286" width="14.28515625" style="505" bestFit="1" customWidth="1"/>
    <col min="1287" max="1536" width="9.140625" style="505"/>
    <col min="1537" max="1537" width="21.7109375" style="505" bestFit="1" customWidth="1"/>
    <col min="1538" max="1538" width="11.28515625" style="505" bestFit="1" customWidth="1"/>
    <col min="1539" max="1539" width="13.42578125" style="505" bestFit="1" customWidth="1"/>
    <col min="1540" max="1540" width="10.28515625" style="505" bestFit="1" customWidth="1"/>
    <col min="1541" max="1541" width="10.7109375" style="505" bestFit="1" customWidth="1"/>
    <col min="1542" max="1542" width="14.28515625" style="505" bestFit="1" customWidth="1"/>
    <col min="1543" max="1792" width="9.140625" style="505"/>
    <col min="1793" max="1793" width="21.7109375" style="505" bestFit="1" customWidth="1"/>
    <col min="1794" max="1794" width="11.28515625" style="505" bestFit="1" customWidth="1"/>
    <col min="1795" max="1795" width="13.42578125" style="505" bestFit="1" customWidth="1"/>
    <col min="1796" max="1796" width="10.28515625" style="505" bestFit="1" customWidth="1"/>
    <col min="1797" max="1797" width="10.7109375" style="505" bestFit="1" customWidth="1"/>
    <col min="1798" max="1798" width="14.28515625" style="505" bestFit="1" customWidth="1"/>
    <col min="1799" max="2048" width="9.140625" style="505"/>
    <col min="2049" max="2049" width="21.7109375" style="505" bestFit="1" customWidth="1"/>
    <col min="2050" max="2050" width="11.28515625" style="505" bestFit="1" customWidth="1"/>
    <col min="2051" max="2051" width="13.42578125" style="505" bestFit="1" customWidth="1"/>
    <col min="2052" max="2052" width="10.28515625" style="505" bestFit="1" customWidth="1"/>
    <col min="2053" max="2053" width="10.7109375" style="505" bestFit="1" customWidth="1"/>
    <col min="2054" max="2054" width="14.28515625" style="505" bestFit="1" customWidth="1"/>
    <col min="2055" max="2304" width="9.140625" style="505"/>
    <col min="2305" max="2305" width="21.7109375" style="505" bestFit="1" customWidth="1"/>
    <col min="2306" max="2306" width="11.28515625" style="505" bestFit="1" customWidth="1"/>
    <col min="2307" max="2307" width="13.42578125" style="505" bestFit="1" customWidth="1"/>
    <col min="2308" max="2308" width="10.28515625" style="505" bestFit="1" customWidth="1"/>
    <col min="2309" max="2309" width="10.7109375" style="505" bestFit="1" customWidth="1"/>
    <col min="2310" max="2310" width="14.28515625" style="505" bestFit="1" customWidth="1"/>
    <col min="2311" max="2560" width="9.140625" style="505"/>
    <col min="2561" max="2561" width="21.7109375" style="505" bestFit="1" customWidth="1"/>
    <col min="2562" max="2562" width="11.28515625" style="505" bestFit="1" customWidth="1"/>
    <col min="2563" max="2563" width="13.42578125" style="505" bestFit="1" customWidth="1"/>
    <col min="2564" max="2564" width="10.28515625" style="505" bestFit="1" customWidth="1"/>
    <col min="2565" max="2565" width="10.7109375" style="505" bestFit="1" customWidth="1"/>
    <col min="2566" max="2566" width="14.28515625" style="505" bestFit="1" customWidth="1"/>
    <col min="2567" max="2816" width="9.140625" style="505"/>
    <col min="2817" max="2817" width="21.7109375" style="505" bestFit="1" customWidth="1"/>
    <col min="2818" max="2818" width="11.28515625" style="505" bestFit="1" customWidth="1"/>
    <col min="2819" max="2819" width="13.42578125" style="505" bestFit="1" customWidth="1"/>
    <col min="2820" max="2820" width="10.28515625" style="505" bestFit="1" customWidth="1"/>
    <col min="2821" max="2821" width="10.7109375" style="505" bestFit="1" customWidth="1"/>
    <col min="2822" max="2822" width="14.28515625" style="505" bestFit="1" customWidth="1"/>
    <col min="2823" max="3072" width="9.140625" style="505"/>
    <col min="3073" max="3073" width="21.7109375" style="505" bestFit="1" customWidth="1"/>
    <col min="3074" max="3074" width="11.28515625" style="505" bestFit="1" customWidth="1"/>
    <col min="3075" max="3075" width="13.42578125" style="505" bestFit="1" customWidth="1"/>
    <col min="3076" max="3076" width="10.28515625" style="505" bestFit="1" customWidth="1"/>
    <col min="3077" max="3077" width="10.7109375" style="505" bestFit="1" customWidth="1"/>
    <col min="3078" max="3078" width="14.28515625" style="505" bestFit="1" customWidth="1"/>
    <col min="3079" max="3328" width="9.140625" style="505"/>
    <col min="3329" max="3329" width="21.7109375" style="505" bestFit="1" customWidth="1"/>
    <col min="3330" max="3330" width="11.28515625" style="505" bestFit="1" customWidth="1"/>
    <col min="3331" max="3331" width="13.42578125" style="505" bestFit="1" customWidth="1"/>
    <col min="3332" max="3332" width="10.28515625" style="505" bestFit="1" customWidth="1"/>
    <col min="3333" max="3333" width="10.7109375" style="505" bestFit="1" customWidth="1"/>
    <col min="3334" max="3334" width="14.28515625" style="505" bestFit="1" customWidth="1"/>
    <col min="3335" max="3584" width="9.140625" style="505"/>
    <col min="3585" max="3585" width="21.7109375" style="505" bestFit="1" customWidth="1"/>
    <col min="3586" max="3586" width="11.28515625" style="505" bestFit="1" customWidth="1"/>
    <col min="3587" max="3587" width="13.42578125" style="505" bestFit="1" customWidth="1"/>
    <col min="3588" max="3588" width="10.28515625" style="505" bestFit="1" customWidth="1"/>
    <col min="3589" max="3589" width="10.7109375" style="505" bestFit="1" customWidth="1"/>
    <col min="3590" max="3590" width="14.28515625" style="505" bestFit="1" customWidth="1"/>
    <col min="3591" max="3840" width="9.140625" style="505"/>
    <col min="3841" max="3841" width="21.7109375" style="505" bestFit="1" customWidth="1"/>
    <col min="3842" max="3842" width="11.28515625" style="505" bestFit="1" customWidth="1"/>
    <col min="3843" max="3843" width="13.42578125" style="505" bestFit="1" customWidth="1"/>
    <col min="3844" max="3844" width="10.28515625" style="505" bestFit="1" customWidth="1"/>
    <col min="3845" max="3845" width="10.7109375" style="505" bestFit="1" customWidth="1"/>
    <col min="3846" max="3846" width="14.28515625" style="505" bestFit="1" customWidth="1"/>
    <col min="3847" max="4096" width="9.140625" style="505"/>
    <col min="4097" max="4097" width="21.7109375" style="505" bestFit="1" customWidth="1"/>
    <col min="4098" max="4098" width="11.28515625" style="505" bestFit="1" customWidth="1"/>
    <col min="4099" max="4099" width="13.42578125" style="505" bestFit="1" customWidth="1"/>
    <col min="4100" max="4100" width="10.28515625" style="505" bestFit="1" customWidth="1"/>
    <col min="4101" max="4101" width="10.7109375" style="505" bestFit="1" customWidth="1"/>
    <col min="4102" max="4102" width="14.28515625" style="505" bestFit="1" customWidth="1"/>
    <col min="4103" max="4352" width="9.140625" style="505"/>
    <col min="4353" max="4353" width="21.7109375" style="505" bestFit="1" customWidth="1"/>
    <col min="4354" max="4354" width="11.28515625" style="505" bestFit="1" customWidth="1"/>
    <col min="4355" max="4355" width="13.42578125" style="505" bestFit="1" customWidth="1"/>
    <col min="4356" max="4356" width="10.28515625" style="505" bestFit="1" customWidth="1"/>
    <col min="4357" max="4357" width="10.7109375" style="505" bestFit="1" customWidth="1"/>
    <col min="4358" max="4358" width="14.28515625" style="505" bestFit="1" customWidth="1"/>
    <col min="4359" max="4608" width="9.140625" style="505"/>
    <col min="4609" max="4609" width="21.7109375" style="505" bestFit="1" customWidth="1"/>
    <col min="4610" max="4610" width="11.28515625" style="505" bestFit="1" customWidth="1"/>
    <col min="4611" max="4611" width="13.42578125" style="505" bestFit="1" customWidth="1"/>
    <col min="4612" max="4612" width="10.28515625" style="505" bestFit="1" customWidth="1"/>
    <col min="4613" max="4613" width="10.7109375" style="505" bestFit="1" customWidth="1"/>
    <col min="4614" max="4614" width="14.28515625" style="505" bestFit="1" customWidth="1"/>
    <col min="4615" max="4864" width="9.140625" style="505"/>
    <col min="4865" max="4865" width="21.7109375" style="505" bestFit="1" customWidth="1"/>
    <col min="4866" max="4866" width="11.28515625" style="505" bestFit="1" customWidth="1"/>
    <col min="4867" max="4867" width="13.42578125" style="505" bestFit="1" customWidth="1"/>
    <col min="4868" max="4868" width="10.28515625" style="505" bestFit="1" customWidth="1"/>
    <col min="4869" max="4869" width="10.7109375" style="505" bestFit="1" customWidth="1"/>
    <col min="4870" max="4870" width="14.28515625" style="505" bestFit="1" customWidth="1"/>
    <col min="4871" max="5120" width="9.140625" style="505"/>
    <col min="5121" max="5121" width="21.7109375" style="505" bestFit="1" customWidth="1"/>
    <col min="5122" max="5122" width="11.28515625" style="505" bestFit="1" customWidth="1"/>
    <col min="5123" max="5123" width="13.42578125" style="505" bestFit="1" customWidth="1"/>
    <col min="5124" max="5124" width="10.28515625" style="505" bestFit="1" customWidth="1"/>
    <col min="5125" max="5125" width="10.7109375" style="505" bestFit="1" customWidth="1"/>
    <col min="5126" max="5126" width="14.28515625" style="505" bestFit="1" customWidth="1"/>
    <col min="5127" max="5376" width="9.140625" style="505"/>
    <col min="5377" max="5377" width="21.7109375" style="505" bestFit="1" customWidth="1"/>
    <col min="5378" max="5378" width="11.28515625" style="505" bestFit="1" customWidth="1"/>
    <col min="5379" max="5379" width="13.42578125" style="505" bestFit="1" customWidth="1"/>
    <col min="5380" max="5380" width="10.28515625" style="505" bestFit="1" customWidth="1"/>
    <col min="5381" max="5381" width="10.7109375" style="505" bestFit="1" customWidth="1"/>
    <col min="5382" max="5382" width="14.28515625" style="505" bestFit="1" customWidth="1"/>
    <col min="5383" max="5632" width="9.140625" style="505"/>
    <col min="5633" max="5633" width="21.7109375" style="505" bestFit="1" customWidth="1"/>
    <col min="5634" max="5634" width="11.28515625" style="505" bestFit="1" customWidth="1"/>
    <col min="5635" max="5635" width="13.42578125" style="505" bestFit="1" customWidth="1"/>
    <col min="5636" max="5636" width="10.28515625" style="505" bestFit="1" customWidth="1"/>
    <col min="5637" max="5637" width="10.7109375" style="505" bestFit="1" customWidth="1"/>
    <col min="5638" max="5638" width="14.28515625" style="505" bestFit="1" customWidth="1"/>
    <col min="5639" max="5888" width="9.140625" style="505"/>
    <col min="5889" max="5889" width="21.7109375" style="505" bestFit="1" customWidth="1"/>
    <col min="5890" max="5890" width="11.28515625" style="505" bestFit="1" customWidth="1"/>
    <col min="5891" max="5891" width="13.42578125" style="505" bestFit="1" customWidth="1"/>
    <col min="5892" max="5892" width="10.28515625" style="505" bestFit="1" customWidth="1"/>
    <col min="5893" max="5893" width="10.7109375" style="505" bestFit="1" customWidth="1"/>
    <col min="5894" max="5894" width="14.28515625" style="505" bestFit="1" customWidth="1"/>
    <col min="5895" max="6144" width="9.140625" style="505"/>
    <col min="6145" max="6145" width="21.7109375" style="505" bestFit="1" customWidth="1"/>
    <col min="6146" max="6146" width="11.28515625" style="505" bestFit="1" customWidth="1"/>
    <col min="6147" max="6147" width="13.42578125" style="505" bestFit="1" customWidth="1"/>
    <col min="6148" max="6148" width="10.28515625" style="505" bestFit="1" customWidth="1"/>
    <col min="6149" max="6149" width="10.7109375" style="505" bestFit="1" customWidth="1"/>
    <col min="6150" max="6150" width="14.28515625" style="505" bestFit="1" customWidth="1"/>
    <col min="6151" max="6400" width="9.140625" style="505"/>
    <col min="6401" max="6401" width="21.7109375" style="505" bestFit="1" customWidth="1"/>
    <col min="6402" max="6402" width="11.28515625" style="505" bestFit="1" customWidth="1"/>
    <col min="6403" max="6403" width="13.42578125" style="505" bestFit="1" customWidth="1"/>
    <col min="6404" max="6404" width="10.28515625" style="505" bestFit="1" customWidth="1"/>
    <col min="6405" max="6405" width="10.7109375" style="505" bestFit="1" customWidth="1"/>
    <col min="6406" max="6406" width="14.28515625" style="505" bestFit="1" customWidth="1"/>
    <col min="6407" max="6656" width="9.140625" style="505"/>
    <col min="6657" max="6657" width="21.7109375" style="505" bestFit="1" customWidth="1"/>
    <col min="6658" max="6658" width="11.28515625" style="505" bestFit="1" customWidth="1"/>
    <col min="6659" max="6659" width="13.42578125" style="505" bestFit="1" customWidth="1"/>
    <col min="6660" max="6660" width="10.28515625" style="505" bestFit="1" customWidth="1"/>
    <col min="6661" max="6661" width="10.7109375" style="505" bestFit="1" customWidth="1"/>
    <col min="6662" max="6662" width="14.28515625" style="505" bestFit="1" customWidth="1"/>
    <col min="6663" max="6912" width="9.140625" style="505"/>
    <col min="6913" max="6913" width="21.7109375" style="505" bestFit="1" customWidth="1"/>
    <col min="6914" max="6914" width="11.28515625" style="505" bestFit="1" customWidth="1"/>
    <col min="6915" max="6915" width="13.42578125" style="505" bestFit="1" customWidth="1"/>
    <col min="6916" max="6916" width="10.28515625" style="505" bestFit="1" customWidth="1"/>
    <col min="6917" max="6917" width="10.7109375" style="505" bestFit="1" customWidth="1"/>
    <col min="6918" max="6918" width="14.28515625" style="505" bestFit="1" customWidth="1"/>
    <col min="6919" max="7168" width="9.140625" style="505"/>
    <col min="7169" max="7169" width="21.7109375" style="505" bestFit="1" customWidth="1"/>
    <col min="7170" max="7170" width="11.28515625" style="505" bestFit="1" customWidth="1"/>
    <col min="7171" max="7171" width="13.42578125" style="505" bestFit="1" customWidth="1"/>
    <col min="7172" max="7172" width="10.28515625" style="505" bestFit="1" customWidth="1"/>
    <col min="7173" max="7173" width="10.7109375" style="505" bestFit="1" customWidth="1"/>
    <col min="7174" max="7174" width="14.28515625" style="505" bestFit="1" customWidth="1"/>
    <col min="7175" max="7424" width="9.140625" style="505"/>
    <col min="7425" max="7425" width="21.7109375" style="505" bestFit="1" customWidth="1"/>
    <col min="7426" max="7426" width="11.28515625" style="505" bestFit="1" customWidth="1"/>
    <col min="7427" max="7427" width="13.42578125" style="505" bestFit="1" customWidth="1"/>
    <col min="7428" max="7428" width="10.28515625" style="505" bestFit="1" customWidth="1"/>
    <col min="7429" max="7429" width="10.7109375" style="505" bestFit="1" customWidth="1"/>
    <col min="7430" max="7430" width="14.28515625" style="505" bestFit="1" customWidth="1"/>
    <col min="7431" max="7680" width="9.140625" style="505"/>
    <col min="7681" max="7681" width="21.7109375" style="505" bestFit="1" customWidth="1"/>
    <col min="7682" max="7682" width="11.28515625" style="505" bestFit="1" customWidth="1"/>
    <col min="7683" max="7683" width="13.42578125" style="505" bestFit="1" customWidth="1"/>
    <col min="7684" max="7684" width="10.28515625" style="505" bestFit="1" customWidth="1"/>
    <col min="7685" max="7685" width="10.7109375" style="505" bestFit="1" customWidth="1"/>
    <col min="7686" max="7686" width="14.28515625" style="505" bestFit="1" customWidth="1"/>
    <col min="7687" max="7936" width="9.140625" style="505"/>
    <col min="7937" max="7937" width="21.7109375" style="505" bestFit="1" customWidth="1"/>
    <col min="7938" max="7938" width="11.28515625" style="505" bestFit="1" customWidth="1"/>
    <col min="7939" max="7939" width="13.42578125" style="505" bestFit="1" customWidth="1"/>
    <col min="7940" max="7940" width="10.28515625" style="505" bestFit="1" customWidth="1"/>
    <col min="7941" max="7941" width="10.7109375" style="505" bestFit="1" customWidth="1"/>
    <col min="7942" max="7942" width="14.28515625" style="505" bestFit="1" customWidth="1"/>
    <col min="7943" max="8192" width="9.140625" style="505"/>
    <col min="8193" max="8193" width="21.7109375" style="505" bestFit="1" customWidth="1"/>
    <col min="8194" max="8194" width="11.28515625" style="505" bestFit="1" customWidth="1"/>
    <col min="8195" max="8195" width="13.42578125" style="505" bestFit="1" customWidth="1"/>
    <col min="8196" max="8196" width="10.28515625" style="505" bestFit="1" customWidth="1"/>
    <col min="8197" max="8197" width="10.7109375" style="505" bestFit="1" customWidth="1"/>
    <col min="8198" max="8198" width="14.28515625" style="505" bestFit="1" customWidth="1"/>
    <col min="8199" max="8448" width="9.140625" style="505"/>
    <col min="8449" max="8449" width="21.7109375" style="505" bestFit="1" customWidth="1"/>
    <col min="8450" max="8450" width="11.28515625" style="505" bestFit="1" customWidth="1"/>
    <col min="8451" max="8451" width="13.42578125" style="505" bestFit="1" customWidth="1"/>
    <col min="8452" max="8452" width="10.28515625" style="505" bestFit="1" customWidth="1"/>
    <col min="8453" max="8453" width="10.7109375" style="505" bestFit="1" customWidth="1"/>
    <col min="8454" max="8454" width="14.28515625" style="505" bestFit="1" customWidth="1"/>
    <col min="8455" max="8704" width="9.140625" style="505"/>
    <col min="8705" max="8705" width="21.7109375" style="505" bestFit="1" customWidth="1"/>
    <col min="8706" max="8706" width="11.28515625" style="505" bestFit="1" customWidth="1"/>
    <col min="8707" max="8707" width="13.42578125" style="505" bestFit="1" customWidth="1"/>
    <col min="8708" max="8708" width="10.28515625" style="505" bestFit="1" customWidth="1"/>
    <col min="8709" max="8709" width="10.7109375" style="505" bestFit="1" customWidth="1"/>
    <col min="8710" max="8710" width="14.28515625" style="505" bestFit="1" customWidth="1"/>
    <col min="8711" max="8960" width="9.140625" style="505"/>
    <col min="8961" max="8961" width="21.7109375" style="505" bestFit="1" customWidth="1"/>
    <col min="8962" max="8962" width="11.28515625" style="505" bestFit="1" customWidth="1"/>
    <col min="8963" max="8963" width="13.42578125" style="505" bestFit="1" customWidth="1"/>
    <col min="8964" max="8964" width="10.28515625" style="505" bestFit="1" customWidth="1"/>
    <col min="8965" max="8965" width="10.7109375" style="505" bestFit="1" customWidth="1"/>
    <col min="8966" max="8966" width="14.28515625" style="505" bestFit="1" customWidth="1"/>
    <col min="8967" max="9216" width="9.140625" style="505"/>
    <col min="9217" max="9217" width="21.7109375" style="505" bestFit="1" customWidth="1"/>
    <col min="9218" max="9218" width="11.28515625" style="505" bestFit="1" customWidth="1"/>
    <col min="9219" max="9219" width="13.42578125" style="505" bestFit="1" customWidth="1"/>
    <col min="9220" max="9220" width="10.28515625" style="505" bestFit="1" customWidth="1"/>
    <col min="9221" max="9221" width="10.7109375" style="505" bestFit="1" customWidth="1"/>
    <col min="9222" max="9222" width="14.28515625" style="505" bestFit="1" customWidth="1"/>
    <col min="9223" max="9472" width="9.140625" style="505"/>
    <col min="9473" max="9473" width="21.7109375" style="505" bestFit="1" customWidth="1"/>
    <col min="9474" max="9474" width="11.28515625" style="505" bestFit="1" customWidth="1"/>
    <col min="9475" max="9475" width="13.42578125" style="505" bestFit="1" customWidth="1"/>
    <col min="9476" max="9476" width="10.28515625" style="505" bestFit="1" customWidth="1"/>
    <col min="9477" max="9477" width="10.7109375" style="505" bestFit="1" customWidth="1"/>
    <col min="9478" max="9478" width="14.28515625" style="505" bestFit="1" customWidth="1"/>
    <col min="9479" max="9728" width="9.140625" style="505"/>
    <col min="9729" max="9729" width="21.7109375" style="505" bestFit="1" customWidth="1"/>
    <col min="9730" max="9730" width="11.28515625" style="505" bestFit="1" customWidth="1"/>
    <col min="9731" max="9731" width="13.42578125" style="505" bestFit="1" customWidth="1"/>
    <col min="9732" max="9732" width="10.28515625" style="505" bestFit="1" customWidth="1"/>
    <col min="9733" max="9733" width="10.7109375" style="505" bestFit="1" customWidth="1"/>
    <col min="9734" max="9734" width="14.28515625" style="505" bestFit="1" customWidth="1"/>
    <col min="9735" max="9984" width="9.140625" style="505"/>
    <col min="9985" max="9985" width="21.7109375" style="505" bestFit="1" customWidth="1"/>
    <col min="9986" max="9986" width="11.28515625" style="505" bestFit="1" customWidth="1"/>
    <col min="9987" max="9987" width="13.42578125" style="505" bestFit="1" customWidth="1"/>
    <col min="9988" max="9988" width="10.28515625" style="505" bestFit="1" customWidth="1"/>
    <col min="9989" max="9989" width="10.7109375" style="505" bestFit="1" customWidth="1"/>
    <col min="9990" max="9990" width="14.28515625" style="505" bestFit="1" customWidth="1"/>
    <col min="9991" max="10240" width="9.140625" style="505"/>
    <col min="10241" max="10241" width="21.7109375" style="505" bestFit="1" customWidth="1"/>
    <col min="10242" max="10242" width="11.28515625" style="505" bestFit="1" customWidth="1"/>
    <col min="10243" max="10243" width="13.42578125" style="505" bestFit="1" customWidth="1"/>
    <col min="10244" max="10244" width="10.28515625" style="505" bestFit="1" customWidth="1"/>
    <col min="10245" max="10245" width="10.7109375" style="505" bestFit="1" customWidth="1"/>
    <col min="10246" max="10246" width="14.28515625" style="505" bestFit="1" customWidth="1"/>
    <col min="10247" max="10496" width="9.140625" style="505"/>
    <col min="10497" max="10497" width="21.7109375" style="505" bestFit="1" customWidth="1"/>
    <col min="10498" max="10498" width="11.28515625" style="505" bestFit="1" customWidth="1"/>
    <col min="10499" max="10499" width="13.42578125" style="505" bestFit="1" customWidth="1"/>
    <col min="10500" max="10500" width="10.28515625" style="505" bestFit="1" customWidth="1"/>
    <col min="10501" max="10501" width="10.7109375" style="505" bestFit="1" customWidth="1"/>
    <col min="10502" max="10502" width="14.28515625" style="505" bestFit="1" customWidth="1"/>
    <col min="10503" max="10752" width="9.140625" style="505"/>
    <col min="10753" max="10753" width="21.7109375" style="505" bestFit="1" customWidth="1"/>
    <col min="10754" max="10754" width="11.28515625" style="505" bestFit="1" customWidth="1"/>
    <col min="10755" max="10755" width="13.42578125" style="505" bestFit="1" customWidth="1"/>
    <col min="10756" max="10756" width="10.28515625" style="505" bestFit="1" customWidth="1"/>
    <col min="10757" max="10757" width="10.7109375" style="505" bestFit="1" customWidth="1"/>
    <col min="10758" max="10758" width="14.28515625" style="505" bestFit="1" customWidth="1"/>
    <col min="10759" max="11008" width="9.140625" style="505"/>
    <col min="11009" max="11009" width="21.7109375" style="505" bestFit="1" customWidth="1"/>
    <col min="11010" max="11010" width="11.28515625" style="505" bestFit="1" customWidth="1"/>
    <col min="11011" max="11011" width="13.42578125" style="505" bestFit="1" customWidth="1"/>
    <col min="11012" max="11012" width="10.28515625" style="505" bestFit="1" customWidth="1"/>
    <col min="11013" max="11013" width="10.7109375" style="505" bestFit="1" customWidth="1"/>
    <col min="11014" max="11014" width="14.28515625" style="505" bestFit="1" customWidth="1"/>
    <col min="11015" max="11264" width="9.140625" style="505"/>
    <col min="11265" max="11265" width="21.7109375" style="505" bestFit="1" customWidth="1"/>
    <col min="11266" max="11266" width="11.28515625" style="505" bestFit="1" customWidth="1"/>
    <col min="11267" max="11267" width="13.42578125" style="505" bestFit="1" customWidth="1"/>
    <col min="11268" max="11268" width="10.28515625" style="505" bestFit="1" customWidth="1"/>
    <col min="11269" max="11269" width="10.7109375" style="505" bestFit="1" customWidth="1"/>
    <col min="11270" max="11270" width="14.28515625" style="505" bestFit="1" customWidth="1"/>
    <col min="11271" max="11520" width="9.140625" style="505"/>
    <col min="11521" max="11521" width="21.7109375" style="505" bestFit="1" customWidth="1"/>
    <col min="11522" max="11522" width="11.28515625" style="505" bestFit="1" customWidth="1"/>
    <col min="11523" max="11523" width="13.42578125" style="505" bestFit="1" customWidth="1"/>
    <col min="11524" max="11524" width="10.28515625" style="505" bestFit="1" customWidth="1"/>
    <col min="11525" max="11525" width="10.7109375" style="505" bestFit="1" customWidth="1"/>
    <col min="11526" max="11526" width="14.28515625" style="505" bestFit="1" customWidth="1"/>
    <col min="11527" max="11776" width="9.140625" style="505"/>
    <col min="11777" max="11777" width="21.7109375" style="505" bestFit="1" customWidth="1"/>
    <col min="11778" max="11778" width="11.28515625" style="505" bestFit="1" customWidth="1"/>
    <col min="11779" max="11779" width="13.42578125" style="505" bestFit="1" customWidth="1"/>
    <col min="11780" max="11780" width="10.28515625" style="505" bestFit="1" customWidth="1"/>
    <col min="11781" max="11781" width="10.7109375" style="505" bestFit="1" customWidth="1"/>
    <col min="11782" max="11782" width="14.28515625" style="505" bestFit="1" customWidth="1"/>
    <col min="11783" max="12032" width="9.140625" style="505"/>
    <col min="12033" max="12033" width="21.7109375" style="505" bestFit="1" customWidth="1"/>
    <col min="12034" max="12034" width="11.28515625" style="505" bestFit="1" customWidth="1"/>
    <col min="12035" max="12035" width="13.42578125" style="505" bestFit="1" customWidth="1"/>
    <col min="12036" max="12036" width="10.28515625" style="505" bestFit="1" customWidth="1"/>
    <col min="12037" max="12037" width="10.7109375" style="505" bestFit="1" customWidth="1"/>
    <col min="12038" max="12038" width="14.28515625" style="505" bestFit="1" customWidth="1"/>
    <col min="12039" max="12288" width="9.140625" style="505"/>
    <col min="12289" max="12289" width="21.7109375" style="505" bestFit="1" customWidth="1"/>
    <col min="12290" max="12290" width="11.28515625" style="505" bestFit="1" customWidth="1"/>
    <col min="12291" max="12291" width="13.42578125" style="505" bestFit="1" customWidth="1"/>
    <col min="12292" max="12292" width="10.28515625" style="505" bestFit="1" customWidth="1"/>
    <col min="12293" max="12293" width="10.7109375" style="505" bestFit="1" customWidth="1"/>
    <col min="12294" max="12294" width="14.28515625" style="505" bestFit="1" customWidth="1"/>
    <col min="12295" max="12544" width="9.140625" style="505"/>
    <col min="12545" max="12545" width="21.7109375" style="505" bestFit="1" customWidth="1"/>
    <col min="12546" max="12546" width="11.28515625" style="505" bestFit="1" customWidth="1"/>
    <col min="12547" max="12547" width="13.42578125" style="505" bestFit="1" customWidth="1"/>
    <col min="12548" max="12548" width="10.28515625" style="505" bestFit="1" customWidth="1"/>
    <col min="12549" max="12549" width="10.7109375" style="505" bestFit="1" customWidth="1"/>
    <col min="12550" max="12550" width="14.28515625" style="505" bestFit="1" customWidth="1"/>
    <col min="12551" max="12800" width="9.140625" style="505"/>
    <col min="12801" max="12801" width="21.7109375" style="505" bestFit="1" customWidth="1"/>
    <col min="12802" max="12802" width="11.28515625" style="505" bestFit="1" customWidth="1"/>
    <col min="12803" max="12803" width="13.42578125" style="505" bestFit="1" customWidth="1"/>
    <col min="12804" max="12804" width="10.28515625" style="505" bestFit="1" customWidth="1"/>
    <col min="12805" max="12805" width="10.7109375" style="505" bestFit="1" customWidth="1"/>
    <col min="12806" max="12806" width="14.28515625" style="505" bestFit="1" customWidth="1"/>
    <col min="12807" max="13056" width="9.140625" style="505"/>
    <col min="13057" max="13057" width="21.7109375" style="505" bestFit="1" customWidth="1"/>
    <col min="13058" max="13058" width="11.28515625" style="505" bestFit="1" customWidth="1"/>
    <col min="13059" max="13059" width="13.42578125" style="505" bestFit="1" customWidth="1"/>
    <col min="13060" max="13060" width="10.28515625" style="505" bestFit="1" customWidth="1"/>
    <col min="13061" max="13061" width="10.7109375" style="505" bestFit="1" customWidth="1"/>
    <col min="13062" max="13062" width="14.28515625" style="505" bestFit="1" customWidth="1"/>
    <col min="13063" max="13312" width="9.140625" style="505"/>
    <col min="13313" max="13313" width="21.7109375" style="505" bestFit="1" customWidth="1"/>
    <col min="13314" max="13314" width="11.28515625" style="505" bestFit="1" customWidth="1"/>
    <col min="13315" max="13315" width="13.42578125" style="505" bestFit="1" customWidth="1"/>
    <col min="13316" max="13316" width="10.28515625" style="505" bestFit="1" customWidth="1"/>
    <col min="13317" max="13317" width="10.7109375" style="505" bestFit="1" customWidth="1"/>
    <col min="13318" max="13318" width="14.28515625" style="505" bestFit="1" customWidth="1"/>
    <col min="13319" max="13568" width="9.140625" style="505"/>
    <col min="13569" max="13569" width="21.7109375" style="505" bestFit="1" customWidth="1"/>
    <col min="13570" max="13570" width="11.28515625" style="505" bestFit="1" customWidth="1"/>
    <col min="13571" max="13571" width="13.42578125" style="505" bestFit="1" customWidth="1"/>
    <col min="13572" max="13572" width="10.28515625" style="505" bestFit="1" customWidth="1"/>
    <col min="13573" max="13573" width="10.7109375" style="505" bestFit="1" customWidth="1"/>
    <col min="13574" max="13574" width="14.28515625" style="505" bestFit="1" customWidth="1"/>
    <col min="13575" max="13824" width="9.140625" style="505"/>
    <col min="13825" max="13825" width="21.7109375" style="505" bestFit="1" customWidth="1"/>
    <col min="13826" max="13826" width="11.28515625" style="505" bestFit="1" customWidth="1"/>
    <col min="13827" max="13827" width="13.42578125" style="505" bestFit="1" customWidth="1"/>
    <col min="13828" max="13828" width="10.28515625" style="505" bestFit="1" customWidth="1"/>
    <col min="13829" max="13829" width="10.7109375" style="505" bestFit="1" customWidth="1"/>
    <col min="13830" max="13830" width="14.28515625" style="505" bestFit="1" customWidth="1"/>
    <col min="13831" max="14080" width="9.140625" style="505"/>
    <col min="14081" max="14081" width="21.7109375" style="505" bestFit="1" customWidth="1"/>
    <col min="14082" max="14082" width="11.28515625" style="505" bestFit="1" customWidth="1"/>
    <col min="14083" max="14083" width="13.42578125" style="505" bestFit="1" customWidth="1"/>
    <col min="14084" max="14084" width="10.28515625" style="505" bestFit="1" customWidth="1"/>
    <col min="14085" max="14085" width="10.7109375" style="505" bestFit="1" customWidth="1"/>
    <col min="14086" max="14086" width="14.28515625" style="505" bestFit="1" customWidth="1"/>
    <col min="14087" max="14336" width="9.140625" style="505"/>
    <col min="14337" max="14337" width="21.7109375" style="505" bestFit="1" customWidth="1"/>
    <col min="14338" max="14338" width="11.28515625" style="505" bestFit="1" customWidth="1"/>
    <col min="14339" max="14339" width="13.42578125" style="505" bestFit="1" customWidth="1"/>
    <col min="14340" max="14340" width="10.28515625" style="505" bestFit="1" customWidth="1"/>
    <col min="14341" max="14341" width="10.7109375" style="505" bestFit="1" customWidth="1"/>
    <col min="14342" max="14342" width="14.28515625" style="505" bestFit="1" customWidth="1"/>
    <col min="14343" max="14592" width="9.140625" style="505"/>
    <col min="14593" max="14593" width="21.7109375" style="505" bestFit="1" customWidth="1"/>
    <col min="14594" max="14594" width="11.28515625" style="505" bestFit="1" customWidth="1"/>
    <col min="14595" max="14595" width="13.42578125" style="505" bestFit="1" customWidth="1"/>
    <col min="14596" max="14596" width="10.28515625" style="505" bestFit="1" customWidth="1"/>
    <col min="14597" max="14597" width="10.7109375" style="505" bestFit="1" customWidth="1"/>
    <col min="14598" max="14598" width="14.28515625" style="505" bestFit="1" customWidth="1"/>
    <col min="14599" max="14848" width="9.140625" style="505"/>
    <col min="14849" max="14849" width="21.7109375" style="505" bestFit="1" customWidth="1"/>
    <col min="14850" max="14850" width="11.28515625" style="505" bestFit="1" customWidth="1"/>
    <col min="14851" max="14851" width="13.42578125" style="505" bestFit="1" customWidth="1"/>
    <col min="14852" max="14852" width="10.28515625" style="505" bestFit="1" customWidth="1"/>
    <col min="14853" max="14853" width="10.7109375" style="505" bestFit="1" customWidth="1"/>
    <col min="14854" max="14854" width="14.28515625" style="505" bestFit="1" customWidth="1"/>
    <col min="14855" max="15104" width="9.140625" style="505"/>
    <col min="15105" max="15105" width="21.7109375" style="505" bestFit="1" customWidth="1"/>
    <col min="15106" max="15106" width="11.28515625" style="505" bestFit="1" customWidth="1"/>
    <col min="15107" max="15107" width="13.42578125" style="505" bestFit="1" customWidth="1"/>
    <col min="15108" max="15108" width="10.28515625" style="505" bestFit="1" customWidth="1"/>
    <col min="15109" max="15109" width="10.7109375" style="505" bestFit="1" customWidth="1"/>
    <col min="15110" max="15110" width="14.28515625" style="505" bestFit="1" customWidth="1"/>
    <col min="15111" max="15360" width="9.140625" style="505"/>
    <col min="15361" max="15361" width="21.7109375" style="505" bestFit="1" customWidth="1"/>
    <col min="15362" max="15362" width="11.28515625" style="505" bestFit="1" customWidth="1"/>
    <col min="15363" max="15363" width="13.42578125" style="505" bestFit="1" customWidth="1"/>
    <col min="15364" max="15364" width="10.28515625" style="505" bestFit="1" customWidth="1"/>
    <col min="15365" max="15365" width="10.7109375" style="505" bestFit="1" customWidth="1"/>
    <col min="15366" max="15366" width="14.28515625" style="505" bestFit="1" customWidth="1"/>
    <col min="15367" max="15616" width="9.140625" style="505"/>
    <col min="15617" max="15617" width="21.7109375" style="505" bestFit="1" customWidth="1"/>
    <col min="15618" max="15618" width="11.28515625" style="505" bestFit="1" customWidth="1"/>
    <col min="15619" max="15619" width="13.42578125" style="505" bestFit="1" customWidth="1"/>
    <col min="15620" max="15620" width="10.28515625" style="505" bestFit="1" customWidth="1"/>
    <col min="15621" max="15621" width="10.7109375" style="505" bestFit="1" customWidth="1"/>
    <col min="15622" max="15622" width="14.28515625" style="505" bestFit="1" customWidth="1"/>
    <col min="15623" max="15872" width="9.140625" style="505"/>
    <col min="15873" max="15873" width="21.7109375" style="505" bestFit="1" customWidth="1"/>
    <col min="15874" max="15874" width="11.28515625" style="505" bestFit="1" customWidth="1"/>
    <col min="15875" max="15875" width="13.42578125" style="505" bestFit="1" customWidth="1"/>
    <col min="15876" max="15876" width="10.28515625" style="505" bestFit="1" customWidth="1"/>
    <col min="15877" max="15877" width="10.7109375" style="505" bestFit="1" customWidth="1"/>
    <col min="15878" max="15878" width="14.28515625" style="505" bestFit="1" customWidth="1"/>
    <col min="15879" max="16128" width="9.140625" style="505"/>
    <col min="16129" max="16129" width="21.7109375" style="505" bestFit="1" customWidth="1"/>
    <col min="16130" max="16130" width="11.28515625" style="505" bestFit="1" customWidth="1"/>
    <col min="16131" max="16131" width="13.42578125" style="505" bestFit="1" customWidth="1"/>
    <col min="16132" max="16132" width="10.28515625" style="505" bestFit="1" customWidth="1"/>
    <col min="16133" max="16133" width="10.7109375" style="505" bestFit="1" customWidth="1"/>
    <col min="16134" max="16134" width="14.28515625" style="505" bestFit="1" customWidth="1"/>
    <col min="16135" max="16384" width="9.140625" style="505"/>
  </cols>
  <sheetData>
    <row r="3" spans="1:6" ht="26.25">
      <c r="B3" s="525" t="s">
        <v>757</v>
      </c>
    </row>
    <row r="5" spans="1:6">
      <c r="B5" s="526">
        <f>[8]Elect!J20</f>
        <v>348640</v>
      </c>
    </row>
    <row r="6" spans="1:6">
      <c r="A6" s="527" t="s">
        <v>758</v>
      </c>
    </row>
    <row r="8" spans="1:6">
      <c r="A8" s="528" t="s">
        <v>759</v>
      </c>
      <c r="B8" s="526">
        <f>B5/5</f>
        <v>69728</v>
      </c>
    </row>
    <row r="10" spans="1:6">
      <c r="A10" s="528" t="s">
        <v>760</v>
      </c>
      <c r="B10" s="526">
        <f>B8*65</f>
        <v>4532320</v>
      </c>
    </row>
    <row r="11" spans="1:6">
      <c r="E11" s="529" t="s">
        <v>761</v>
      </c>
      <c r="F11" s="529" t="s">
        <v>762</v>
      </c>
    </row>
    <row r="12" spans="1:6">
      <c r="A12" s="528" t="s">
        <v>763</v>
      </c>
      <c r="B12" s="526">
        <f>B10*0.55</f>
        <v>2492776</v>
      </c>
      <c r="C12" s="530" t="s">
        <v>764</v>
      </c>
      <c r="D12" s="526">
        <f>B12/40</f>
        <v>62319.4</v>
      </c>
      <c r="E12" s="526">
        <v>1350</v>
      </c>
      <c r="F12" s="526">
        <f>D12*E12</f>
        <v>84131190</v>
      </c>
    </row>
    <row r="13" spans="1:6">
      <c r="A13" s="528" t="s">
        <v>765</v>
      </c>
      <c r="B13" s="526">
        <f>B10*0.1</f>
        <v>453232</v>
      </c>
      <c r="C13" s="530" t="s">
        <v>764</v>
      </c>
      <c r="D13" s="526">
        <f>B13/40</f>
        <v>11330.8</v>
      </c>
      <c r="E13" s="526">
        <v>600</v>
      </c>
      <c r="F13" s="526">
        <f>D13*E13</f>
        <v>6798480</v>
      </c>
    </row>
    <row r="14" spans="1:6">
      <c r="A14" s="528" t="s">
        <v>766</v>
      </c>
      <c r="B14" s="526">
        <f>B$10*0.05</f>
        <v>226616</v>
      </c>
      <c r="C14" s="530" t="s">
        <v>764</v>
      </c>
      <c r="D14" s="526">
        <f>B14/40</f>
        <v>5665.4</v>
      </c>
      <c r="E14" s="526">
        <v>400</v>
      </c>
      <c r="F14" s="526">
        <f>D14*E14</f>
        <v>2266160</v>
      </c>
    </row>
    <row r="15" spans="1:6">
      <c r="A15" s="531" t="s">
        <v>767</v>
      </c>
      <c r="B15" s="532">
        <f>B$10*0.3</f>
        <v>1359696</v>
      </c>
      <c r="C15" s="532"/>
      <c r="D15" s="532"/>
      <c r="E15" s="532"/>
      <c r="F15" s="532">
        <v>1500000</v>
      </c>
    </row>
    <row r="16" spans="1:6" ht="15.75" thickBot="1">
      <c r="D16" s="533">
        <f>SUM(D12:D15)</f>
        <v>79315.599999999991</v>
      </c>
      <c r="F16" s="533">
        <f>SUM(F12:F15)</f>
        <v>94695830</v>
      </c>
    </row>
    <row r="17" spans="1:6" ht="15.75" thickTop="1"/>
    <row r="18" spans="1:6">
      <c r="A18" s="505" t="s">
        <v>768</v>
      </c>
      <c r="B18" s="534">
        <v>0.47</v>
      </c>
    </row>
    <row r="21" spans="1:6">
      <c r="A21" s="528" t="s">
        <v>759</v>
      </c>
      <c r="B21" s="526">
        <f>B8*B18</f>
        <v>32772.159999999996</v>
      </c>
    </row>
    <row r="23" spans="1:6">
      <c r="A23" s="528" t="s">
        <v>760</v>
      </c>
      <c r="B23" s="526">
        <f>B21*65</f>
        <v>2130190.4</v>
      </c>
    </row>
    <row r="24" spans="1:6">
      <c r="E24" s="529" t="s">
        <v>761</v>
      </c>
      <c r="F24" s="529" t="s">
        <v>762</v>
      </c>
    </row>
    <row r="25" spans="1:6">
      <c r="A25" s="528" t="s">
        <v>763</v>
      </c>
      <c r="B25" s="526">
        <f>B23*0.55</f>
        <v>1171604.72</v>
      </c>
      <c r="C25" s="530" t="s">
        <v>764</v>
      </c>
      <c r="D25" s="526">
        <f>B25/40</f>
        <v>29290.117999999999</v>
      </c>
      <c r="E25" s="526">
        <v>1350</v>
      </c>
      <c r="F25" s="526">
        <f>D25*E25</f>
        <v>39541659.299999997</v>
      </c>
    </row>
    <row r="26" spans="1:6">
      <c r="A26" s="528" t="s">
        <v>765</v>
      </c>
      <c r="B26" s="526">
        <f>B23*0.1</f>
        <v>213019.04</v>
      </c>
      <c r="C26" s="530" t="s">
        <v>764</v>
      </c>
      <c r="D26" s="526">
        <f>B26/40</f>
        <v>5325.4760000000006</v>
      </c>
      <c r="E26" s="526">
        <v>600</v>
      </c>
      <c r="F26" s="526">
        <f>D26*E26</f>
        <v>3195285.6000000006</v>
      </c>
    </row>
    <row r="27" spans="1:6">
      <c r="A27" s="528" t="s">
        <v>766</v>
      </c>
      <c r="B27" s="526">
        <f>B23*0.05</f>
        <v>106509.52</v>
      </c>
      <c r="C27" s="530" t="s">
        <v>764</v>
      </c>
      <c r="D27" s="526">
        <f>B27/40</f>
        <v>2662.7380000000003</v>
      </c>
      <c r="E27" s="526">
        <v>400</v>
      </c>
      <c r="F27" s="526">
        <f>D27*E27</f>
        <v>1065095.2000000002</v>
      </c>
    </row>
    <row r="28" spans="1:6">
      <c r="A28" s="531" t="s">
        <v>767</v>
      </c>
      <c r="B28" s="532">
        <f>B23*0.3</f>
        <v>639057.12</v>
      </c>
      <c r="C28" s="532"/>
      <c r="D28" s="532"/>
      <c r="E28" s="532"/>
      <c r="F28" s="532">
        <v>1500000</v>
      </c>
    </row>
    <row r="29" spans="1:6" ht="15.75" thickBot="1">
      <c r="D29" s="533">
        <f>SUM(D25:D28)</f>
        <v>37278.331999999995</v>
      </c>
      <c r="F29" s="533">
        <f>SUM(F25:F28)</f>
        <v>45302040.100000001</v>
      </c>
    </row>
    <row r="30" spans="1:6" ht="15.75" thickTop="1"/>
    <row r="31" spans="1:6" ht="15.75">
      <c r="A31" s="530" t="s">
        <v>769</v>
      </c>
      <c r="B31" s="534">
        <v>0.53</v>
      </c>
      <c r="F31" s="535">
        <f>F29+D33</f>
        <v>49736740.900000006</v>
      </c>
    </row>
    <row r="33" spans="1:6">
      <c r="A33" s="528" t="s">
        <v>759</v>
      </c>
      <c r="B33" s="526">
        <f>B8*B31</f>
        <v>36955.840000000004</v>
      </c>
      <c r="C33" s="526">
        <v>120</v>
      </c>
      <c r="D33" s="529">
        <f>B33*C33</f>
        <v>4434700.8000000007</v>
      </c>
    </row>
    <row r="35" spans="1:6">
      <c r="A35" s="528" t="s">
        <v>760</v>
      </c>
      <c r="B35" s="526">
        <f>B33*65</f>
        <v>2402129.6</v>
      </c>
    </row>
    <row r="36" spans="1:6">
      <c r="E36" s="529" t="s">
        <v>761</v>
      </c>
      <c r="F36" s="529" t="s">
        <v>762</v>
      </c>
    </row>
    <row r="37" spans="1:6">
      <c r="A37" s="528" t="s">
        <v>763</v>
      </c>
      <c r="B37" s="526">
        <f>B35*0.55</f>
        <v>1321171.2800000003</v>
      </c>
      <c r="C37" s="530" t="s">
        <v>764</v>
      </c>
      <c r="D37" s="526">
        <f>B37/40</f>
        <v>33029.282000000007</v>
      </c>
      <c r="E37" s="526">
        <v>1350</v>
      </c>
      <c r="F37" s="526">
        <f>D37*E37</f>
        <v>44589530.70000001</v>
      </c>
    </row>
    <row r="38" spans="1:6">
      <c r="A38" s="528" t="s">
        <v>765</v>
      </c>
      <c r="B38" s="526">
        <f>B35*0.1</f>
        <v>240212.96000000002</v>
      </c>
      <c r="C38" s="530" t="s">
        <v>764</v>
      </c>
      <c r="D38" s="526">
        <f>B38/40</f>
        <v>6005.3240000000005</v>
      </c>
      <c r="E38" s="526">
        <v>600</v>
      </c>
      <c r="F38" s="526">
        <f>D38*E38</f>
        <v>3603194.4000000004</v>
      </c>
    </row>
    <row r="39" spans="1:6">
      <c r="A39" s="528" t="s">
        <v>766</v>
      </c>
      <c r="B39" s="526">
        <f>B35*0.05</f>
        <v>120106.48000000001</v>
      </c>
      <c r="C39" s="530" t="s">
        <v>764</v>
      </c>
      <c r="D39" s="526">
        <f>B39/40</f>
        <v>3002.6620000000003</v>
      </c>
      <c r="E39" s="526">
        <v>400</v>
      </c>
      <c r="F39" s="526">
        <f>D39*E39</f>
        <v>1201064.8</v>
      </c>
    </row>
    <row r="40" spans="1:6">
      <c r="A40" s="531" t="s">
        <v>767</v>
      </c>
      <c r="B40" s="532">
        <f>B35*0.3</f>
        <v>720638.88</v>
      </c>
      <c r="C40" s="532"/>
      <c r="D40" s="532"/>
      <c r="E40" s="532"/>
      <c r="F40" s="532"/>
    </row>
    <row r="41" spans="1:6" ht="15.75" thickBot="1">
      <c r="D41" s="533">
        <f>SUM(D37:D40)</f>
        <v>42037.268000000011</v>
      </c>
      <c r="F41" s="533">
        <f>SUM(F37:F40)</f>
        <v>49393789.900000006</v>
      </c>
    </row>
    <row r="42" spans="1:6" ht="16.5" thickTop="1" thickBot="1"/>
    <row r="43" spans="1:6" ht="15.75" thickBot="1">
      <c r="F43" s="536">
        <f>F29+F41</f>
        <v>94695830</v>
      </c>
    </row>
    <row r="46" spans="1:6">
      <c r="B46" s="526">
        <v>1600000</v>
      </c>
    </row>
    <row r="47" spans="1:6">
      <c r="B47" s="526">
        <v>1200000</v>
      </c>
    </row>
    <row r="48" spans="1:6">
      <c r="B48" s="526">
        <v>2200000</v>
      </c>
    </row>
    <row r="49" spans="2:2">
      <c r="B49" s="526">
        <v>291510</v>
      </c>
    </row>
    <row r="50" spans="2:2">
      <c r="B50" s="526">
        <v>550000</v>
      </c>
    </row>
    <row r="51" spans="2:2">
      <c r="B51" s="526">
        <v>1600000</v>
      </c>
    </row>
    <row r="52" spans="2:2">
      <c r="B52" s="526">
        <v>1478535</v>
      </c>
    </row>
    <row r="53" spans="2:2">
      <c r="B53" s="526">
        <v>3878535</v>
      </c>
    </row>
    <row r="54" spans="2:2">
      <c r="B54" s="526">
        <v>1000000</v>
      </c>
    </row>
    <row r="55" spans="2:2">
      <c r="B55" s="526">
        <v>3000000</v>
      </c>
    </row>
    <row r="56" spans="2:2">
      <c r="B56" s="526">
        <v>2000000</v>
      </c>
    </row>
    <row r="57" spans="2:2">
      <c r="B57" s="526">
        <v>2000000</v>
      </c>
    </row>
    <row r="58" spans="2:2">
      <c r="B58" s="526">
        <v>5500000</v>
      </c>
    </row>
    <row r="59" spans="2:2">
      <c r="B59" s="526">
        <v>5000000</v>
      </c>
    </row>
    <row r="60" spans="2:2">
      <c r="B60" s="526">
        <v>70140</v>
      </c>
    </row>
    <row r="61" spans="2:2">
      <c r="B61" s="526">
        <v>1700000</v>
      </c>
    </row>
    <row r="62" spans="2:2">
      <c r="B62" s="526">
        <v>1000000</v>
      </c>
    </row>
    <row r="63" spans="2:2">
      <c r="B63" s="526">
        <v>1085000</v>
      </c>
    </row>
    <row r="64" spans="2:2">
      <c r="B64" s="526">
        <v>903194</v>
      </c>
    </row>
    <row r="65" spans="2:2">
      <c r="B65" s="526">
        <v>189735</v>
      </c>
    </row>
    <row r="66" spans="2:2">
      <c r="B66" s="526">
        <v>2000000</v>
      </c>
    </row>
    <row r="67" spans="2:2">
      <c r="B67" s="526">
        <v>966793</v>
      </c>
    </row>
    <row r="68" spans="2:2">
      <c r="B68" s="526">
        <v>2000000</v>
      </c>
    </row>
    <row r="69" spans="2:2">
      <c r="B69" s="526">
        <v>200000</v>
      </c>
    </row>
    <row r="70" spans="2:2">
      <c r="B70" s="526">
        <v>4500000</v>
      </c>
    </row>
    <row r="71" spans="2:2">
      <c r="B71" s="526">
        <v>1500000</v>
      </c>
    </row>
    <row r="72" spans="2:2">
      <c r="B72" s="526">
        <v>2500000</v>
      </c>
    </row>
    <row r="73" spans="2:2">
      <c r="B73" s="526">
        <v>522000</v>
      </c>
    </row>
    <row r="74" spans="2:2">
      <c r="B74" s="526">
        <v>1000000</v>
      </c>
    </row>
    <row r="75" spans="2:2">
      <c r="B75" s="526">
        <v>3000000</v>
      </c>
    </row>
    <row r="76" spans="2:2">
      <c r="B76" s="526">
        <v>8000000</v>
      </c>
    </row>
    <row r="77" spans="2:2">
      <c r="B77" s="529">
        <f>SUM(B46:B76)</f>
        <v>62435442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sheetPr codeName="Sheet1">
    <tabColor rgb="FF00B050"/>
    <pageSetUpPr fitToPage="1"/>
  </sheetPr>
  <dimension ref="A1:XEU23060"/>
  <sheetViews>
    <sheetView showGridLines="0" view="pageBreakPreview" zoomScaleSheetLayoutView="100" workbookViewId="0">
      <selection activeCell="C5" sqref="C5:J5"/>
    </sheetView>
  </sheetViews>
  <sheetFormatPr defaultColWidth="14" defaultRowHeight="15.95" customHeight="1"/>
  <cols>
    <col min="1" max="1" width="4.7109375" style="2" customWidth="1"/>
    <col min="2" max="2" width="4.7109375" style="90" customWidth="1"/>
    <col min="3" max="3" width="14.7109375" style="2" customWidth="1"/>
    <col min="4" max="6" width="14.7109375" style="91" customWidth="1"/>
    <col min="7" max="7" width="8.7109375" style="149" customWidth="1"/>
    <col min="8" max="10" width="14.7109375" style="2" customWidth="1"/>
    <col min="11" max="11" width="5.28515625" style="2" customWidth="1"/>
    <col min="12" max="13" width="4.28515625" style="2" customWidth="1"/>
    <col min="14" max="14" width="6.85546875" style="2" customWidth="1"/>
    <col min="15" max="15" width="4" style="2" customWidth="1"/>
    <col min="16" max="17" width="4.140625" style="2" customWidth="1"/>
    <col min="18" max="18" width="5.5703125" style="2" customWidth="1"/>
    <col min="19" max="16371" width="14" style="1"/>
    <col min="16372" max="16373" width="20.28515625" style="1" customWidth="1"/>
    <col min="16374" max="16384" width="14" style="1"/>
  </cols>
  <sheetData>
    <row r="1" spans="1:18 16370:16375" ht="18" customHeight="1">
      <c r="A1" s="806" t="s">
        <v>126</v>
      </c>
      <c r="B1" s="806"/>
      <c r="C1" s="806"/>
      <c r="D1" s="806"/>
      <c r="E1" s="806"/>
      <c r="F1" s="806"/>
      <c r="G1" s="806"/>
      <c r="H1" s="806"/>
      <c r="I1" s="806"/>
      <c r="J1" s="806"/>
      <c r="K1" s="58"/>
      <c r="L1" s="58"/>
      <c r="M1" s="58"/>
      <c r="N1" s="1"/>
      <c r="O1" s="58"/>
      <c r="P1" s="58"/>
      <c r="Q1" s="58"/>
      <c r="R1" s="58"/>
      <c r="XEP1" s="59" t="s">
        <v>187</v>
      </c>
      <c r="XEQ1" s="60"/>
      <c r="XER1" s="61">
        <f>J19</f>
        <v>0</v>
      </c>
      <c r="XES1" s="62"/>
      <c r="XET1" s="63" t="s">
        <v>188</v>
      </c>
      <c r="XEU1" s="61">
        <f>MAX(XEU4:XEU15)</f>
        <v>0</v>
      </c>
    </row>
    <row r="2" spans="1:18 16370:16375" ht="18" customHeight="1">
      <c r="A2" s="806" t="s">
        <v>181</v>
      </c>
      <c r="B2" s="806"/>
      <c r="C2" s="806"/>
      <c r="D2" s="806"/>
      <c r="E2" s="806"/>
      <c r="F2" s="806"/>
      <c r="G2" s="806"/>
      <c r="H2" s="806"/>
      <c r="I2" s="806"/>
      <c r="J2" s="806"/>
      <c r="K2" s="58"/>
      <c r="L2" s="1"/>
      <c r="N2" s="64"/>
      <c r="O2" s="64"/>
      <c r="P2" s="64"/>
      <c r="Q2" s="64"/>
      <c r="R2" s="64"/>
      <c r="XEP2" s="824" t="s">
        <v>265</v>
      </c>
      <c r="XEQ2" s="810" t="s">
        <v>22</v>
      </c>
      <c r="XER2" s="810"/>
      <c r="XES2" s="631" t="s">
        <v>189</v>
      </c>
      <c r="XET2" s="809" t="s">
        <v>190</v>
      </c>
      <c r="XEU2" s="810" t="s">
        <v>191</v>
      </c>
    </row>
    <row r="3" spans="1:18 16370:16375" s="100" customFormat="1" ht="18" customHeight="1">
      <c r="A3" s="807" t="s">
        <v>157</v>
      </c>
      <c r="B3" s="807"/>
      <c r="C3" s="796">
        <f>+'IND-AOP (BUS PLUS)'!C3:D3</f>
        <v>0</v>
      </c>
      <c r="D3" s="796"/>
      <c r="E3" s="796"/>
      <c r="F3" s="796"/>
      <c r="G3" s="796"/>
      <c r="H3" s="396" t="s">
        <v>1</v>
      </c>
      <c r="I3" s="400">
        <v>2014</v>
      </c>
      <c r="J3" s="400"/>
      <c r="L3" s="405" t="b">
        <f>IF(J3=1, J4=0,J4=1)</f>
        <v>0</v>
      </c>
      <c r="XEP3" s="824"/>
      <c r="XEQ3" s="299" t="s">
        <v>192</v>
      </c>
      <c r="XER3" s="299" t="s">
        <v>193</v>
      </c>
      <c r="XES3" s="632"/>
      <c r="XET3" s="810"/>
      <c r="XEU3" s="810"/>
    </row>
    <row r="4" spans="1:18 16370:16375" s="100" customFormat="1" ht="18" customHeight="1">
      <c r="A4" s="807" t="s">
        <v>158</v>
      </c>
      <c r="B4" s="807"/>
      <c r="C4" s="808">
        <f>+'IND-AOP (BUS PLUS)'!C4:D4</f>
        <v>0</v>
      </c>
      <c r="D4" s="808"/>
      <c r="E4" s="808"/>
      <c r="F4" s="808"/>
      <c r="G4" s="808"/>
      <c r="H4" s="396" t="s">
        <v>156</v>
      </c>
      <c r="I4" s="173">
        <f>+'IND-AOP (BUS PLUS)'!F4</f>
        <v>0</v>
      </c>
      <c r="J4" s="400"/>
      <c r="XEP4" s="65">
        <v>1</v>
      </c>
      <c r="XEQ4" s="66">
        <v>0</v>
      </c>
      <c r="XER4" s="66">
        <v>400000</v>
      </c>
      <c r="XES4" s="66">
        <v>0</v>
      </c>
      <c r="XET4" s="67">
        <v>0</v>
      </c>
      <c r="XEU4" s="68">
        <v>0</v>
      </c>
    </row>
    <row r="5" spans="1:18 16370:16375" s="100" customFormat="1" ht="18" customHeight="1">
      <c r="A5" s="807" t="s">
        <v>490</v>
      </c>
      <c r="B5" s="807"/>
      <c r="C5" s="796">
        <f>+'IND-AOP (BUS PLUS)'!C5:H5</f>
        <v>0</v>
      </c>
      <c r="D5" s="796"/>
      <c r="E5" s="796"/>
      <c r="F5" s="796"/>
      <c r="G5" s="796"/>
      <c r="H5" s="796"/>
      <c r="I5" s="796"/>
      <c r="J5" s="796"/>
      <c r="XEP5" s="65">
        <v>2</v>
      </c>
      <c r="XEQ5" s="66">
        <v>400000</v>
      </c>
      <c r="XER5" s="66">
        <v>750000</v>
      </c>
      <c r="XES5" s="66">
        <f>(XER5 - XER4) * XET5%</f>
        <v>17500</v>
      </c>
      <c r="XET5" s="71">
        <v>5</v>
      </c>
      <c r="XEU5" s="66">
        <f>IF(AND($XER$1 &gt; XEQ5,$XER$1&lt;=XER5),(($XER$1-XER4)*XET5%) + XES4,0)</f>
        <v>0</v>
      </c>
    </row>
    <row r="6" spans="1:18 16370:16375" s="70" customFormat="1" ht="48.75">
      <c r="A6" s="101"/>
      <c r="B6" s="409" t="s">
        <v>2</v>
      </c>
      <c r="C6" s="806" t="s">
        <v>3</v>
      </c>
      <c r="D6" s="806"/>
      <c r="E6" s="806"/>
      <c r="F6" s="806"/>
      <c r="G6" s="69" t="s">
        <v>4</v>
      </c>
      <c r="H6" s="290" t="s">
        <v>5</v>
      </c>
      <c r="I6" s="113" t="s">
        <v>650</v>
      </c>
      <c r="J6" s="290" t="s">
        <v>651</v>
      </c>
      <c r="XEP6" s="65">
        <v>3</v>
      </c>
      <c r="XEQ6" s="66">
        <v>750000</v>
      </c>
      <c r="XER6" s="66">
        <v>1400000</v>
      </c>
      <c r="XES6" s="66">
        <f>XES5 + (XER6 - XER5) * XET6%</f>
        <v>82500</v>
      </c>
      <c r="XET6" s="71">
        <v>10</v>
      </c>
      <c r="XEU6" s="66">
        <f t="shared" ref="XEU6:XEU15" si="0">IF(AND($XER$1 &gt; XEQ6,$XER$1&lt;=XER6),(($XER$1-XER5)*XET6%) + XES5,0)</f>
        <v>0</v>
      </c>
    </row>
    <row r="7" spans="1:18 16370:16375" s="70" customFormat="1" ht="18" customHeight="1">
      <c r="A7" s="101"/>
      <c r="B7" s="409"/>
      <c r="C7" s="800"/>
      <c r="D7" s="800"/>
      <c r="E7" s="800"/>
      <c r="F7" s="800"/>
      <c r="G7" s="69"/>
      <c r="H7" s="400" t="s">
        <v>128</v>
      </c>
      <c r="I7" s="400" t="s">
        <v>129</v>
      </c>
      <c r="J7" s="400" t="s">
        <v>130</v>
      </c>
      <c r="XEP7" s="65">
        <v>4</v>
      </c>
      <c r="XEQ7" s="66">
        <v>1400000</v>
      </c>
      <c r="XER7" s="66">
        <v>1500000</v>
      </c>
      <c r="XES7" s="66">
        <f t="shared" ref="XES7:XES15" si="1">XES6 + (XER7 - XER6) * XET7%</f>
        <v>95000</v>
      </c>
      <c r="XET7" s="71">
        <v>12.5</v>
      </c>
      <c r="XEU7" s="66">
        <f t="shared" si="0"/>
        <v>0</v>
      </c>
    </row>
    <row r="8" spans="1:18 16370:16375" ht="18" customHeight="1">
      <c r="A8" s="823" t="s">
        <v>424</v>
      </c>
      <c r="B8" s="401">
        <v>1</v>
      </c>
      <c r="C8" s="800" t="s">
        <v>564</v>
      </c>
      <c r="D8" s="800"/>
      <c r="E8" s="800"/>
      <c r="F8" s="800"/>
      <c r="G8" s="3" t="s">
        <v>219</v>
      </c>
      <c r="H8" s="268">
        <f>SUM(H9:H13)</f>
        <v>0</v>
      </c>
      <c r="I8" s="268">
        <f t="shared" ref="I8:J8" si="2">SUM(I9:I13)</f>
        <v>0</v>
      </c>
      <c r="J8" s="268">
        <f t="shared" si="2"/>
        <v>0</v>
      </c>
      <c r="M8" s="74"/>
      <c r="N8" s="75"/>
      <c r="O8" s="75"/>
      <c r="P8" s="75"/>
      <c r="Q8" s="75"/>
      <c r="R8" s="75"/>
      <c r="XEP8" s="65">
        <v>5</v>
      </c>
      <c r="XEQ8" s="66">
        <v>1500000</v>
      </c>
      <c r="XER8" s="66">
        <v>1800000</v>
      </c>
      <c r="XES8" s="66">
        <f t="shared" si="1"/>
        <v>140000</v>
      </c>
      <c r="XET8" s="71">
        <v>15</v>
      </c>
      <c r="XEU8" s="66">
        <f t="shared" si="0"/>
        <v>0</v>
      </c>
    </row>
    <row r="9" spans="1:18 16370:16375" ht="18" customHeight="1">
      <c r="A9" s="823"/>
      <c r="B9" s="401">
        <v>2</v>
      </c>
      <c r="C9" s="815" t="s">
        <v>399</v>
      </c>
      <c r="D9" s="815"/>
      <c r="E9" s="815"/>
      <c r="F9" s="815"/>
      <c r="G9" s="3" t="s">
        <v>207</v>
      </c>
      <c r="H9" s="92"/>
      <c r="I9" s="92"/>
      <c r="J9" s="76">
        <f t="shared" ref="J9:J13" si="3">MAX(SUM(H9)-SUM(I9),0)</f>
        <v>0</v>
      </c>
      <c r="M9" s="74"/>
      <c r="N9" s="75"/>
      <c r="O9" s="75"/>
      <c r="P9" s="75"/>
      <c r="Q9" s="75"/>
      <c r="R9" s="75"/>
      <c r="XEP9" s="65">
        <v>6</v>
      </c>
      <c r="XEQ9" s="66">
        <v>1800000</v>
      </c>
      <c r="XER9" s="66">
        <v>2500000</v>
      </c>
      <c r="XES9" s="66">
        <f t="shared" si="1"/>
        <v>262500</v>
      </c>
      <c r="XET9" s="71">
        <v>17.5</v>
      </c>
      <c r="XEU9" s="66">
        <f t="shared" si="0"/>
        <v>0</v>
      </c>
    </row>
    <row r="10" spans="1:18 16370:16375" ht="18" customHeight="1">
      <c r="A10" s="823"/>
      <c r="B10" s="401">
        <v>3</v>
      </c>
      <c r="C10" s="815" t="s">
        <v>239</v>
      </c>
      <c r="D10" s="815"/>
      <c r="E10" s="815"/>
      <c r="F10" s="815"/>
      <c r="G10" s="3" t="s">
        <v>209</v>
      </c>
      <c r="H10" s="92"/>
      <c r="I10" s="92"/>
      <c r="J10" s="76">
        <f t="shared" si="3"/>
        <v>0</v>
      </c>
      <c r="M10" s="74"/>
      <c r="N10" s="75"/>
      <c r="O10" s="75"/>
      <c r="P10" s="75"/>
      <c r="Q10" s="75"/>
      <c r="R10" s="75"/>
      <c r="XEP10" s="65">
        <v>7</v>
      </c>
      <c r="XEQ10" s="66">
        <v>2500000</v>
      </c>
      <c r="XER10" s="66">
        <v>3000000</v>
      </c>
      <c r="XES10" s="66">
        <f t="shared" si="1"/>
        <v>362500</v>
      </c>
      <c r="XET10" s="71">
        <v>20</v>
      </c>
      <c r="XEU10" s="66">
        <f t="shared" si="0"/>
        <v>0</v>
      </c>
    </row>
    <row r="11" spans="1:18 16370:16375" ht="18" customHeight="1">
      <c r="A11" s="823"/>
      <c r="B11" s="401">
        <v>4</v>
      </c>
      <c r="C11" s="815" t="s">
        <v>208</v>
      </c>
      <c r="D11" s="815"/>
      <c r="E11" s="815"/>
      <c r="F11" s="815"/>
      <c r="G11" s="3" t="s">
        <v>210</v>
      </c>
      <c r="H11" s="92"/>
      <c r="I11" s="92"/>
      <c r="J11" s="76">
        <f t="shared" si="3"/>
        <v>0</v>
      </c>
      <c r="M11" s="74"/>
      <c r="N11" s="75"/>
      <c r="O11" s="75"/>
      <c r="P11" s="75"/>
      <c r="Q11" s="75"/>
      <c r="R11" s="75"/>
      <c r="XEP11" s="65">
        <v>8</v>
      </c>
      <c r="XEQ11" s="66">
        <v>3000000</v>
      </c>
      <c r="XER11" s="66">
        <v>3500000</v>
      </c>
      <c r="XES11" s="66">
        <f t="shared" si="1"/>
        <v>475000</v>
      </c>
      <c r="XET11" s="71">
        <v>22.5</v>
      </c>
      <c r="XEU11" s="66">
        <f t="shared" si="0"/>
        <v>0</v>
      </c>
    </row>
    <row r="12" spans="1:18 16370:16375" ht="18" customHeight="1">
      <c r="A12" s="823"/>
      <c r="B12" s="401">
        <v>5</v>
      </c>
      <c r="C12" s="815" t="s">
        <v>244</v>
      </c>
      <c r="D12" s="815"/>
      <c r="E12" s="815"/>
      <c r="F12" s="815"/>
      <c r="G12" s="3" t="s">
        <v>211</v>
      </c>
      <c r="H12" s="92"/>
      <c r="I12" s="92"/>
      <c r="J12" s="76">
        <f t="shared" si="3"/>
        <v>0</v>
      </c>
      <c r="M12" s="74"/>
      <c r="N12" s="75"/>
      <c r="O12" s="75"/>
      <c r="P12" s="75"/>
      <c r="Q12" s="75"/>
      <c r="R12" s="75"/>
      <c r="XEP12" s="65">
        <v>9</v>
      </c>
      <c r="XEQ12" s="66">
        <v>3500000</v>
      </c>
      <c r="XER12" s="66">
        <v>4000000</v>
      </c>
      <c r="XES12" s="66">
        <f>XES11 + (XER12 - XER11) * XET12%</f>
        <v>600000</v>
      </c>
      <c r="XET12" s="71">
        <v>25</v>
      </c>
      <c r="XEU12" s="66">
        <f>IF(AND($XER$1 &gt; XEQ12,$XER$1&lt;=XER12),(($XER$1-XER11)*XET12%) + XES11,0)</f>
        <v>0</v>
      </c>
    </row>
    <row r="13" spans="1:18 16370:16375" ht="29.25" customHeight="1">
      <c r="A13" s="823"/>
      <c r="B13" s="401">
        <v>6</v>
      </c>
      <c r="C13" s="820" t="s">
        <v>400</v>
      </c>
      <c r="D13" s="820"/>
      <c r="E13" s="820"/>
      <c r="F13" s="820"/>
      <c r="G13" s="3" t="s">
        <v>206</v>
      </c>
      <c r="H13" s="92"/>
      <c r="I13" s="92"/>
      <c r="J13" s="76">
        <f t="shared" si="3"/>
        <v>0</v>
      </c>
      <c r="M13" s="74"/>
      <c r="N13" s="75"/>
      <c r="O13" s="75"/>
      <c r="P13" s="75"/>
      <c r="Q13" s="75"/>
      <c r="R13" s="75"/>
      <c r="XEP13" s="170"/>
      <c r="XEQ13" s="171"/>
      <c r="XER13" s="171"/>
      <c r="XES13" s="171"/>
      <c r="XET13" s="172"/>
      <c r="XEU13" s="171"/>
    </row>
    <row r="14" spans="1:18 16370:16375" ht="18" customHeight="1">
      <c r="A14" s="319"/>
      <c r="B14" s="400">
        <v>7</v>
      </c>
      <c r="C14" s="800" t="s">
        <v>563</v>
      </c>
      <c r="D14" s="800"/>
      <c r="E14" s="800"/>
      <c r="F14" s="800"/>
      <c r="G14" s="3" t="s">
        <v>212</v>
      </c>
      <c r="H14" s="268">
        <f>SUM(H8)</f>
        <v>0</v>
      </c>
      <c r="I14" s="268">
        <f t="shared" ref="I14:J14" si="4">SUM(I8)</f>
        <v>0</v>
      </c>
      <c r="J14" s="268">
        <f t="shared" si="4"/>
        <v>0</v>
      </c>
      <c r="M14" s="74"/>
      <c r="N14" s="75"/>
      <c r="O14" s="75"/>
      <c r="P14" s="75"/>
      <c r="Q14" s="75"/>
      <c r="R14" s="75"/>
      <c r="XEP14" s="65">
        <v>10</v>
      </c>
      <c r="XEQ14" s="66">
        <v>4000000</v>
      </c>
      <c r="XER14" s="66">
        <v>7000000</v>
      </c>
      <c r="XES14" s="66">
        <f>XES12 + (XER14 - XER12) * XET14%</f>
        <v>1425000</v>
      </c>
      <c r="XET14" s="71">
        <v>27.5</v>
      </c>
      <c r="XEU14" s="66">
        <f>IF(AND($XER$1 &gt; XEQ14,$XER$1&lt;=XER14),(($XER$1-XER12)*XET14%) + XES12,0)</f>
        <v>0</v>
      </c>
    </row>
    <row r="15" spans="1:18 16370:16375" s="169" customFormat="1" ht="18" customHeight="1">
      <c r="A15" s="821" t="s">
        <v>486</v>
      </c>
      <c r="B15" s="400"/>
      <c r="C15" s="737"/>
      <c r="D15" s="737"/>
      <c r="E15" s="737"/>
      <c r="F15" s="737"/>
      <c r="G15" s="3"/>
      <c r="H15" s="150" t="s">
        <v>53</v>
      </c>
      <c r="I15" s="150" t="s">
        <v>294</v>
      </c>
      <c r="J15" s="150" t="s">
        <v>295</v>
      </c>
      <c r="K15" s="167"/>
      <c r="L15" s="167"/>
      <c r="M15" s="168"/>
      <c r="N15" s="147"/>
      <c r="O15" s="147"/>
      <c r="P15" s="147"/>
      <c r="Q15" s="147"/>
      <c r="R15" s="147"/>
      <c r="XEP15" s="65">
        <v>11</v>
      </c>
      <c r="XEQ15" s="66">
        <v>7000000</v>
      </c>
      <c r="XER15" s="66">
        <v>999999999999999</v>
      </c>
      <c r="XES15" s="66">
        <f t="shared" si="1"/>
        <v>299999999324999.69</v>
      </c>
      <c r="XET15" s="71">
        <v>30</v>
      </c>
      <c r="XEU15" s="66">
        <f t="shared" si="0"/>
        <v>0</v>
      </c>
    </row>
    <row r="16" spans="1:18 16370:16375" ht="18" customHeight="1">
      <c r="A16" s="821"/>
      <c r="B16" s="49">
        <v>8</v>
      </c>
      <c r="C16" s="800" t="s">
        <v>436</v>
      </c>
      <c r="D16" s="800"/>
      <c r="E16" s="800"/>
      <c r="F16" s="800"/>
      <c r="G16" s="3" t="s">
        <v>215</v>
      </c>
      <c r="H16" s="268">
        <f>SUM(H17)+SUM(H18)</f>
        <v>0</v>
      </c>
      <c r="I16" s="268">
        <f t="shared" ref="I16:J16" si="5">SUM(I17)+SUM(I18)</f>
        <v>0</v>
      </c>
      <c r="J16" s="268">
        <f t="shared" si="5"/>
        <v>0</v>
      </c>
      <c r="K16" s="77"/>
      <c r="M16" s="74"/>
      <c r="N16" s="75"/>
      <c r="O16" s="75"/>
      <c r="P16" s="75"/>
      <c r="Q16" s="75"/>
      <c r="R16" s="75"/>
    </row>
    <row r="17" spans="1:18 16370:16375" ht="18" customHeight="1">
      <c r="A17" s="821"/>
      <c r="B17" s="49">
        <v>9</v>
      </c>
      <c r="C17" s="815" t="s">
        <v>661</v>
      </c>
      <c r="D17" s="816"/>
      <c r="E17" s="816"/>
      <c r="F17" s="816"/>
      <c r="G17" s="3" t="s">
        <v>214</v>
      </c>
      <c r="H17" s="92"/>
      <c r="I17" s="92"/>
      <c r="J17" s="76">
        <f t="shared" ref="J17:J18" si="6">MAX(SUM(H17)-SUM(I17),0)</f>
        <v>0</v>
      </c>
      <c r="K17" s="77"/>
      <c r="M17" s="74"/>
      <c r="N17" s="143"/>
      <c r="O17" s="143"/>
      <c r="P17" s="143"/>
      <c r="Q17" s="143"/>
      <c r="R17" s="143"/>
    </row>
    <row r="18" spans="1:18 16370:16375" ht="18" customHeight="1">
      <c r="A18" s="821"/>
      <c r="B18" s="49">
        <v>10</v>
      </c>
      <c r="C18" s="815" t="s">
        <v>660</v>
      </c>
      <c r="D18" s="816"/>
      <c r="E18" s="816"/>
      <c r="F18" s="816"/>
      <c r="G18" s="3" t="s">
        <v>216</v>
      </c>
      <c r="H18" s="385"/>
      <c r="I18" s="94">
        <f>IF(SUM(H18)&lt;=ROUND((SUM(J14)-SUM(J17))*30%,0),0,SUM(H18)-ROUND((SUM(J14)-SUM(J17))*30%,0))</f>
        <v>0</v>
      </c>
      <c r="J18" s="76">
        <f t="shared" si="6"/>
        <v>0</v>
      </c>
      <c r="M18" s="79"/>
      <c r="N18" s="75"/>
      <c r="O18" s="75"/>
      <c r="P18" s="75"/>
      <c r="Q18" s="75"/>
      <c r="R18" s="75"/>
    </row>
    <row r="19" spans="1:18 16370:16375" ht="18" customHeight="1">
      <c r="A19" s="642" t="s">
        <v>425</v>
      </c>
      <c r="B19" s="49">
        <v>11</v>
      </c>
      <c r="C19" s="800" t="s">
        <v>576</v>
      </c>
      <c r="D19" s="800"/>
      <c r="E19" s="800"/>
      <c r="F19" s="800"/>
      <c r="G19" s="3" t="s">
        <v>213</v>
      </c>
      <c r="H19" s="135"/>
      <c r="I19" s="135"/>
      <c r="J19" s="248">
        <f>MAX(SUM(J14)-SUM(J16),0)</f>
        <v>0</v>
      </c>
      <c r="K19" s="77"/>
      <c r="M19" s="74"/>
      <c r="N19" s="75"/>
      <c r="O19" s="75"/>
      <c r="P19" s="75"/>
      <c r="Q19" s="75"/>
      <c r="R19" s="75"/>
    </row>
    <row r="20" spans="1:18 16370:16375" ht="18" customHeight="1">
      <c r="A20" s="654"/>
      <c r="B20" s="49">
        <v>12</v>
      </c>
      <c r="C20" s="800" t="s">
        <v>489</v>
      </c>
      <c r="D20" s="800"/>
      <c r="E20" s="800"/>
      <c r="F20" s="800"/>
      <c r="G20" s="3" t="s">
        <v>242</v>
      </c>
      <c r="H20" s="135"/>
      <c r="I20" s="135"/>
      <c r="J20" s="268">
        <f>SUM(J21)-SUM(J22)-SUM(J23)-SUM(J24)+SUM(J26)</f>
        <v>0</v>
      </c>
      <c r="M20" s="74"/>
      <c r="N20" s="75"/>
      <c r="O20" s="75"/>
      <c r="P20" s="75"/>
      <c r="Q20" s="75"/>
      <c r="R20" s="75"/>
    </row>
    <row r="21" spans="1:18 16370:16375" ht="18" customHeight="1">
      <c r="A21" s="654"/>
      <c r="B21" s="49">
        <v>13</v>
      </c>
      <c r="C21" s="800" t="s">
        <v>247</v>
      </c>
      <c r="D21" s="800"/>
      <c r="E21" s="800"/>
      <c r="F21" s="800"/>
      <c r="G21" s="3" t="s">
        <v>299</v>
      </c>
      <c r="H21" s="248"/>
      <c r="I21" s="248"/>
      <c r="J21" s="268">
        <f>XEU1</f>
        <v>0</v>
      </c>
      <c r="K21" s="81"/>
      <c r="M21" s="74"/>
      <c r="N21" s="82"/>
      <c r="O21" s="82"/>
      <c r="P21" s="82"/>
      <c r="Q21" s="82"/>
      <c r="R21" s="82"/>
    </row>
    <row r="22" spans="1:18 16370:16375" ht="18" customHeight="1">
      <c r="A22" s="654"/>
      <c r="B22" s="49">
        <v>14</v>
      </c>
      <c r="C22" s="801" t="s">
        <v>407</v>
      </c>
      <c r="D22" s="801"/>
      <c r="E22" s="801"/>
      <c r="F22" s="801"/>
      <c r="G22" s="3" t="s">
        <v>314</v>
      </c>
      <c r="H22" s="76"/>
      <c r="I22" s="276">
        <f>IF(SUM(J19)&lt;&gt;0,ROUND(SUM(J21)*SUM(J8)/SUM(J19),0)*40%,0)</f>
        <v>0</v>
      </c>
      <c r="J22" s="56"/>
      <c r="K22" s="245"/>
      <c r="L22" s="332"/>
      <c r="M22" s="98"/>
      <c r="N22" s="82"/>
      <c r="O22" s="82"/>
      <c r="P22" s="82"/>
      <c r="Q22" s="82"/>
      <c r="R22" s="82"/>
    </row>
    <row r="23" spans="1:18 16370:16375" ht="18" customHeight="1">
      <c r="A23" s="654"/>
      <c r="B23" s="49">
        <v>15</v>
      </c>
      <c r="C23" s="748" t="s">
        <v>313</v>
      </c>
      <c r="D23" s="749"/>
      <c r="E23" s="750"/>
      <c r="F23" s="246"/>
      <c r="G23" s="3" t="s">
        <v>315</v>
      </c>
      <c r="H23" s="76"/>
      <c r="I23" s="317" t="b">
        <v>0</v>
      </c>
      <c r="J23" s="76" t="str">
        <f>IF(AND(I23,J19&lt;=1000000),(SUM(J21)-SUM(J22))*50%,"")</f>
        <v/>
      </c>
      <c r="M23" s="74"/>
      <c r="N23" s="82"/>
      <c r="O23" s="82"/>
      <c r="P23" s="82"/>
      <c r="Q23" s="82"/>
      <c r="R23" s="82"/>
    </row>
    <row r="24" spans="1:18 16370:16375" ht="18" customHeight="1">
      <c r="A24" s="643"/>
      <c r="B24" s="49">
        <v>16</v>
      </c>
      <c r="C24" s="801" t="s">
        <v>437</v>
      </c>
      <c r="D24" s="801"/>
      <c r="E24" s="801"/>
      <c r="F24" s="801"/>
      <c r="G24" s="84" t="s">
        <v>607</v>
      </c>
      <c r="H24" s="277"/>
      <c r="I24" s="76"/>
      <c r="J24" s="83"/>
      <c r="K24" s="1"/>
      <c r="L24" s="818">
        <f>ROUND(0.4*SUM(H21),0)</f>
        <v>0</v>
      </c>
      <c r="M24" s="818"/>
      <c r="N24" s="818"/>
      <c r="O24" s="1"/>
      <c r="P24" s="1"/>
      <c r="Q24" s="1"/>
      <c r="R24" s="1"/>
    </row>
    <row r="25" spans="1:18 16370:16375" ht="26.1" customHeight="1">
      <c r="A25" s="175"/>
      <c r="B25" s="49"/>
      <c r="C25" s="804"/>
      <c r="D25" s="804"/>
      <c r="E25" s="804"/>
      <c r="F25" s="804"/>
      <c r="H25" s="85" t="s">
        <v>9</v>
      </c>
      <c r="I25" s="85" t="s">
        <v>238</v>
      </c>
      <c r="J25" s="85" t="s">
        <v>10</v>
      </c>
      <c r="K25" s="1"/>
      <c r="L25" s="1"/>
      <c r="M25" s="1"/>
      <c r="N25" s="1"/>
      <c r="O25" s="1"/>
      <c r="P25" s="1"/>
      <c r="Q25" s="1"/>
      <c r="R25" s="1"/>
    </row>
    <row r="26" spans="1:18 16370:16375" ht="26.1" customHeight="1">
      <c r="A26" s="811" t="s">
        <v>594</v>
      </c>
      <c r="B26" s="49">
        <v>17</v>
      </c>
      <c r="C26" s="819" t="s">
        <v>300</v>
      </c>
      <c r="D26" s="819"/>
      <c r="E26" s="819"/>
      <c r="F26" s="819"/>
      <c r="G26" s="84" t="s">
        <v>604</v>
      </c>
      <c r="H26" s="73"/>
      <c r="I26" s="150">
        <f>SUM(I27)+SUM(I31)+SUM(I34:I37)</f>
        <v>0</v>
      </c>
      <c r="J26" s="150">
        <f>SUM(J27)+SUM(J31)+SUM(J34:J37)</f>
        <v>0</v>
      </c>
      <c r="K26" s="1"/>
      <c r="L26" s="1"/>
      <c r="M26" s="1"/>
      <c r="N26" s="1"/>
      <c r="O26" s="1"/>
      <c r="P26" s="1"/>
      <c r="Q26" s="1"/>
      <c r="R26" s="1"/>
      <c r="XEP26" s="4"/>
      <c r="XEQ26" s="4"/>
      <c r="XER26" s="4"/>
      <c r="XES26" s="4"/>
      <c r="XET26" s="4"/>
      <c r="XEU26" s="4"/>
    </row>
    <row r="27" spans="1:18 16370:16375" ht="18" customHeight="1">
      <c r="A27" s="811"/>
      <c r="B27" s="49">
        <v>18</v>
      </c>
      <c r="C27" s="803" t="s">
        <v>417</v>
      </c>
      <c r="D27" s="803"/>
      <c r="E27" s="803"/>
      <c r="F27" s="803"/>
      <c r="G27" s="84">
        <v>640452</v>
      </c>
      <c r="H27" s="120">
        <f>SUM(H29:H30)</f>
        <v>0</v>
      </c>
      <c r="I27" s="120">
        <f>SUM(I29:I30)</f>
        <v>0</v>
      </c>
      <c r="J27" s="120">
        <f>SUM(H27)*10%</f>
        <v>0</v>
      </c>
      <c r="K27" s="1"/>
      <c r="L27" s="1"/>
      <c r="M27" s="1"/>
      <c r="N27" s="1"/>
      <c r="O27" s="1"/>
      <c r="P27" s="1"/>
      <c r="Q27" s="1"/>
      <c r="R27" s="1"/>
      <c r="XEP27" s="4"/>
      <c r="XEQ27" s="4"/>
      <c r="XER27" s="4"/>
      <c r="XES27" s="4"/>
      <c r="XET27" s="4"/>
      <c r="XEU27" s="4"/>
    </row>
    <row r="28" spans="1:18 16370:16375" s="4" customFormat="1" ht="18" customHeight="1">
      <c r="A28" s="811"/>
      <c r="B28" s="34"/>
      <c r="C28" s="151" t="s">
        <v>23</v>
      </c>
      <c r="D28" s="151" t="s">
        <v>12</v>
      </c>
      <c r="E28" s="152"/>
      <c r="F28" s="151" t="s">
        <v>13</v>
      </c>
      <c r="G28" s="221"/>
      <c r="H28" s="73"/>
      <c r="I28" s="73"/>
      <c r="J28" s="73"/>
    </row>
    <row r="29" spans="1:18 16370:16375" s="4" customFormat="1" ht="18" customHeight="1">
      <c r="A29" s="811"/>
      <c r="B29" s="35"/>
      <c r="C29" s="29"/>
      <c r="D29" s="29"/>
      <c r="E29" s="29"/>
      <c r="F29" s="29"/>
      <c r="G29" s="84"/>
      <c r="H29" s="92"/>
      <c r="I29" s="92"/>
      <c r="J29" s="120"/>
      <c r="XEP29" s="1"/>
      <c r="XEQ29" s="1"/>
      <c r="XER29" s="1"/>
      <c r="XES29" s="1"/>
      <c r="XET29" s="1"/>
      <c r="XEU29" s="1"/>
    </row>
    <row r="30" spans="1:18 16370:16375" s="4" customFormat="1" ht="18" customHeight="1">
      <c r="A30" s="811"/>
      <c r="B30" s="35"/>
      <c r="C30" s="29"/>
      <c r="D30" s="29"/>
      <c r="E30" s="29"/>
      <c r="F30" s="29"/>
      <c r="G30" s="84"/>
      <c r="H30" s="92"/>
      <c r="I30" s="92"/>
      <c r="J30" s="120"/>
    </row>
    <row r="31" spans="1:18 16370:16375" ht="18" customHeight="1">
      <c r="A31" s="811"/>
      <c r="B31" s="49">
        <v>19</v>
      </c>
      <c r="C31" s="803" t="s">
        <v>418</v>
      </c>
      <c r="D31" s="803"/>
      <c r="E31" s="803"/>
      <c r="F31" s="803"/>
      <c r="G31" s="84" t="s">
        <v>309</v>
      </c>
      <c r="H31" s="73">
        <f>SUM(H33)</f>
        <v>0</v>
      </c>
      <c r="I31" s="73">
        <f>SUM(I33)</f>
        <v>0</v>
      </c>
      <c r="J31" s="73">
        <f>SUM(H31)*10%</f>
        <v>0</v>
      </c>
      <c r="K31" s="1"/>
      <c r="L31" s="1"/>
      <c r="M31" s="1"/>
      <c r="N31" s="1"/>
      <c r="O31" s="1"/>
      <c r="P31" s="1"/>
      <c r="Q31" s="1"/>
      <c r="R31" s="1"/>
      <c r="XEP31" s="4"/>
      <c r="XEQ31" s="4"/>
      <c r="XER31" s="4"/>
      <c r="XES31" s="4"/>
      <c r="XET31" s="4"/>
      <c r="XEU31" s="4"/>
    </row>
    <row r="32" spans="1:18 16370:16375" s="4" customFormat="1" ht="18" customHeight="1">
      <c r="A32" s="811"/>
      <c r="B32" s="34"/>
      <c r="C32" s="151" t="s">
        <v>23</v>
      </c>
      <c r="D32" s="151" t="s">
        <v>12</v>
      </c>
      <c r="E32" s="152"/>
      <c r="F32" s="151" t="s">
        <v>13</v>
      </c>
      <c r="G32" s="221"/>
      <c r="H32" s="73"/>
      <c r="I32" s="73"/>
      <c r="J32" s="73"/>
      <c r="XEP32" s="1"/>
      <c r="XEQ32" s="1"/>
      <c r="XER32" s="1"/>
      <c r="XES32" s="1"/>
      <c r="XET32" s="1"/>
      <c r="XEU32" s="1"/>
    </row>
    <row r="33" spans="1:18 16370:16375" s="4" customFormat="1" ht="18" customHeight="1">
      <c r="A33" s="811"/>
      <c r="B33" s="35"/>
      <c r="C33" s="29"/>
      <c r="D33" s="29"/>
      <c r="E33" s="29"/>
      <c r="F33" s="29"/>
      <c r="G33" s="84"/>
      <c r="H33" s="92"/>
      <c r="I33" s="92"/>
      <c r="J33" s="73"/>
      <c r="XEP33" s="1"/>
      <c r="XEQ33" s="1"/>
      <c r="XER33" s="1"/>
      <c r="XES33" s="1"/>
      <c r="XET33" s="1"/>
      <c r="XEU33" s="1"/>
    </row>
    <row r="34" spans="1:18 16370:16375" ht="24" customHeight="1">
      <c r="A34" s="811"/>
      <c r="B34" s="49">
        <v>20</v>
      </c>
      <c r="C34" s="822" t="s">
        <v>152</v>
      </c>
      <c r="D34" s="822"/>
      <c r="E34" s="822"/>
      <c r="F34" s="822"/>
      <c r="G34" s="84">
        <v>642151</v>
      </c>
      <c r="H34" s="92"/>
      <c r="I34" s="73"/>
      <c r="J34" s="73">
        <f>SUM(H34)*2.5%</f>
        <v>0</v>
      </c>
      <c r="K34" s="1"/>
      <c r="L34" s="1"/>
      <c r="M34" s="1"/>
      <c r="N34" s="1"/>
      <c r="O34" s="1"/>
      <c r="P34" s="1"/>
      <c r="Q34" s="1"/>
      <c r="R34" s="1"/>
    </row>
    <row r="35" spans="1:18 16370:16375" ht="24.95" customHeight="1">
      <c r="A35" s="811"/>
      <c r="B35" s="49">
        <v>21</v>
      </c>
      <c r="C35" s="822" t="s">
        <v>241</v>
      </c>
      <c r="D35" s="822"/>
      <c r="E35" s="822"/>
      <c r="F35" s="822"/>
      <c r="G35" s="84">
        <v>642152</v>
      </c>
      <c r="H35" s="92"/>
      <c r="I35" s="73"/>
      <c r="J35" s="73">
        <f>SUM(H35)*5%</f>
        <v>0</v>
      </c>
      <c r="K35" s="1"/>
      <c r="L35" s="1"/>
      <c r="M35" s="1"/>
      <c r="N35" s="1"/>
      <c r="O35" s="1"/>
      <c r="P35" s="1"/>
      <c r="Q35" s="1"/>
      <c r="R35" s="1"/>
    </row>
    <row r="36" spans="1:18 16370:16375" ht="18" customHeight="1">
      <c r="A36" s="811"/>
      <c r="B36" s="49">
        <v>22</v>
      </c>
      <c r="C36" s="805" t="s">
        <v>421</v>
      </c>
      <c r="D36" s="805"/>
      <c r="E36" s="805"/>
      <c r="F36" s="805"/>
      <c r="G36" s="84">
        <v>644151</v>
      </c>
      <c r="H36" s="92"/>
      <c r="I36" s="243"/>
      <c r="J36" s="243"/>
      <c r="K36" s="1"/>
      <c r="L36" s="1"/>
      <c r="M36" s="1"/>
      <c r="N36" s="1"/>
      <c r="O36" s="1"/>
      <c r="P36" s="1"/>
      <c r="Q36" s="1"/>
      <c r="R36" s="1"/>
      <c r="XEP36" s="4"/>
      <c r="XEQ36" s="4"/>
      <c r="XER36" s="4"/>
      <c r="XES36" s="4"/>
      <c r="XET36" s="4"/>
      <c r="XEU36" s="4"/>
    </row>
    <row r="37" spans="1:18 16370:16375" ht="18" customHeight="1">
      <c r="A37" s="811"/>
      <c r="B37" s="49">
        <v>23</v>
      </c>
      <c r="C37" s="803" t="s">
        <v>420</v>
      </c>
      <c r="D37" s="803"/>
      <c r="E37" s="803"/>
      <c r="F37" s="803"/>
      <c r="G37" s="84">
        <v>645151</v>
      </c>
      <c r="H37" s="92"/>
      <c r="I37" s="243"/>
      <c r="J37" s="243"/>
      <c r="M37" s="74"/>
      <c r="N37" s="82"/>
      <c r="O37" s="82"/>
      <c r="P37" s="82"/>
      <c r="Q37" s="82"/>
      <c r="R37" s="82"/>
      <c r="XEP37" s="4"/>
      <c r="XEQ37" s="4"/>
      <c r="XER37" s="4"/>
      <c r="XES37" s="4"/>
      <c r="XET37" s="4"/>
      <c r="XEU37" s="4"/>
    </row>
    <row r="38" spans="1:18 16370:16375" s="4" customFormat="1" ht="18" customHeight="1">
      <c r="A38" s="811" t="s">
        <v>237</v>
      </c>
      <c r="B38" s="49">
        <v>24</v>
      </c>
      <c r="C38" s="800" t="s">
        <v>487</v>
      </c>
      <c r="D38" s="800"/>
      <c r="E38" s="800"/>
      <c r="F38" s="800"/>
      <c r="G38" s="3" t="s">
        <v>235</v>
      </c>
      <c r="H38" s="73"/>
      <c r="I38" s="73">
        <f>SUM(I39:I46)+SUM(I49)+SUM(I52)+SUM(I55)+SUM(I58)+SUM(I61)+SUM(I26)</f>
        <v>0</v>
      </c>
      <c r="J38" s="73"/>
      <c r="L38" s="44"/>
      <c r="M38" s="44"/>
      <c r="N38" s="44"/>
    </row>
    <row r="39" spans="1:18 16370:16375" s="4" customFormat="1" ht="18" customHeight="1">
      <c r="A39" s="811"/>
      <c r="B39" s="49">
        <v>25</v>
      </c>
      <c r="C39" s="803" t="s">
        <v>308</v>
      </c>
      <c r="D39" s="804"/>
      <c r="E39" s="804"/>
      <c r="F39" s="804"/>
      <c r="G39" s="221">
        <v>640201</v>
      </c>
      <c r="H39" s="73"/>
      <c r="I39" s="92"/>
      <c r="J39" s="73"/>
    </row>
    <row r="40" spans="1:18 16370:16375" s="4" customFormat="1" ht="18" customHeight="1">
      <c r="A40" s="811"/>
      <c r="B40" s="49">
        <v>26</v>
      </c>
      <c r="C40" s="804" t="s">
        <v>227</v>
      </c>
      <c r="D40" s="804"/>
      <c r="E40" s="804"/>
      <c r="F40" s="804"/>
      <c r="G40" s="221">
        <v>640911</v>
      </c>
      <c r="H40" s="92"/>
      <c r="I40" s="92"/>
      <c r="J40" s="73"/>
      <c r="K40" s="4" t="s">
        <v>11</v>
      </c>
    </row>
    <row r="41" spans="1:18 16370:16375" s="4" customFormat="1" ht="18" customHeight="1">
      <c r="A41" s="811"/>
      <c r="B41" s="49">
        <v>27</v>
      </c>
      <c r="C41" s="803" t="s">
        <v>228</v>
      </c>
      <c r="D41" s="804"/>
      <c r="E41" s="804"/>
      <c r="F41" s="804"/>
      <c r="G41" s="221">
        <v>641011</v>
      </c>
      <c r="H41" s="244"/>
      <c r="I41" s="92"/>
      <c r="J41" s="73"/>
    </row>
    <row r="42" spans="1:18 16370:16375" s="4" customFormat="1" ht="18" customHeight="1">
      <c r="A42" s="811"/>
      <c r="B42" s="49">
        <v>28</v>
      </c>
      <c r="C42" s="803" t="s">
        <v>250</v>
      </c>
      <c r="D42" s="804"/>
      <c r="E42" s="804"/>
      <c r="F42" s="804"/>
      <c r="G42" s="221">
        <v>641512</v>
      </c>
      <c r="H42" s="92"/>
      <c r="I42" s="92"/>
      <c r="J42" s="73"/>
    </row>
    <row r="43" spans="1:18 16370:16375" s="4" customFormat="1" ht="18" customHeight="1">
      <c r="A43" s="811"/>
      <c r="B43" s="49">
        <v>29</v>
      </c>
      <c r="C43" s="803" t="s">
        <v>230</v>
      </c>
      <c r="D43" s="804"/>
      <c r="E43" s="804"/>
      <c r="F43" s="804"/>
      <c r="G43" s="221">
        <v>641513</v>
      </c>
      <c r="H43" s="92"/>
      <c r="I43" s="92"/>
      <c r="J43" s="73"/>
    </row>
    <row r="44" spans="1:18 16370:16375" s="4" customFormat="1" ht="18" customHeight="1">
      <c r="A44" s="811"/>
      <c r="B44" s="49">
        <v>30</v>
      </c>
      <c r="C44" s="803" t="s">
        <v>251</v>
      </c>
      <c r="D44" s="804"/>
      <c r="E44" s="804"/>
      <c r="F44" s="804"/>
      <c r="G44" s="221">
        <v>641514</v>
      </c>
      <c r="H44" s="92"/>
      <c r="I44" s="92"/>
      <c r="J44" s="73"/>
      <c r="XEP44" s="6"/>
      <c r="XEQ44" s="6"/>
      <c r="XER44" s="6"/>
      <c r="XES44" s="6"/>
      <c r="XET44" s="6"/>
      <c r="XEU44" s="6"/>
    </row>
    <row r="45" spans="1:18 16370:16375" s="4" customFormat="1" ht="18" customHeight="1">
      <c r="A45" s="811"/>
      <c r="B45" s="49">
        <v>31</v>
      </c>
      <c r="C45" s="803" t="s">
        <v>255</v>
      </c>
      <c r="D45" s="804"/>
      <c r="E45" s="804"/>
      <c r="F45" s="804"/>
      <c r="G45" s="221">
        <v>641519</v>
      </c>
      <c r="H45" s="92"/>
      <c r="I45" s="92"/>
      <c r="J45" s="73"/>
    </row>
    <row r="46" spans="1:18 16370:16375" s="6" customFormat="1" ht="18" customHeight="1">
      <c r="A46" s="811"/>
      <c r="B46" s="49">
        <v>32</v>
      </c>
      <c r="C46" s="803" t="s">
        <v>252</v>
      </c>
      <c r="D46" s="804"/>
      <c r="E46" s="804"/>
      <c r="F46" s="804"/>
      <c r="G46" s="221">
        <v>640503</v>
      </c>
      <c r="H46" s="73">
        <f>SUM(H48)</f>
        <v>0</v>
      </c>
      <c r="I46" s="73">
        <f>SUM(I48)</f>
        <v>0</v>
      </c>
      <c r="J46" s="73"/>
      <c r="K46" s="5"/>
      <c r="XEP46" s="4"/>
      <c r="XEQ46" s="4"/>
      <c r="XER46" s="4"/>
      <c r="XES46" s="4"/>
      <c r="XET46" s="4"/>
      <c r="XEU46" s="4"/>
    </row>
    <row r="47" spans="1:18 16370:16375" s="4" customFormat="1" ht="18" customHeight="1">
      <c r="A47" s="811"/>
      <c r="B47" s="34"/>
      <c r="C47" s="151" t="s">
        <v>23</v>
      </c>
      <c r="D47" s="151" t="s">
        <v>12</v>
      </c>
      <c r="E47" s="152"/>
      <c r="F47" s="151" t="s">
        <v>13</v>
      </c>
      <c r="G47" s="221"/>
      <c r="H47" s="73"/>
      <c r="I47" s="73"/>
      <c r="J47" s="73"/>
      <c r="XEP47" s="6"/>
      <c r="XEQ47" s="6"/>
      <c r="XER47" s="6"/>
      <c r="XES47" s="6"/>
      <c r="XET47" s="6"/>
      <c r="XEU47" s="6"/>
    </row>
    <row r="48" spans="1:18 16370:16375" s="4" customFormat="1" ht="18" customHeight="1">
      <c r="A48" s="811"/>
      <c r="B48" s="35"/>
      <c r="C48" s="29"/>
      <c r="D48" s="29"/>
      <c r="E48" s="29"/>
      <c r="F48" s="29"/>
      <c r="G48" s="221"/>
      <c r="H48" s="73"/>
      <c r="I48" s="37"/>
      <c r="J48" s="73"/>
    </row>
    <row r="49" spans="1:235 16370:16375" s="6" customFormat="1" ht="18" customHeight="1">
      <c r="A49" s="811"/>
      <c r="B49" s="35">
        <v>33</v>
      </c>
      <c r="C49" s="803" t="s">
        <v>232</v>
      </c>
      <c r="D49" s="804"/>
      <c r="E49" s="804"/>
      <c r="F49" s="804"/>
      <c r="G49" s="221">
        <v>641001</v>
      </c>
      <c r="H49" s="73">
        <f>SUM(H51)</f>
        <v>0</v>
      </c>
      <c r="I49" s="73">
        <f>SUM(I51)</f>
        <v>0</v>
      </c>
      <c r="J49" s="73"/>
      <c r="K49" s="5"/>
      <c r="XEP49" s="4"/>
      <c r="XEQ49" s="4"/>
      <c r="XER49" s="4"/>
      <c r="XES49" s="4"/>
      <c r="XET49" s="4"/>
      <c r="XEU49" s="4"/>
    </row>
    <row r="50" spans="1:235 16370:16375" s="4" customFormat="1" ht="18" customHeight="1">
      <c r="A50" s="811"/>
      <c r="B50" s="34"/>
      <c r="C50" s="151" t="s">
        <v>23</v>
      </c>
      <c r="D50" s="151" t="s">
        <v>12</v>
      </c>
      <c r="E50" s="152"/>
      <c r="F50" s="151" t="s">
        <v>13</v>
      </c>
      <c r="G50" s="150"/>
      <c r="H50" s="73"/>
      <c r="I50" s="73"/>
      <c r="J50" s="73"/>
      <c r="XEP50" s="6"/>
      <c r="XEQ50" s="6"/>
      <c r="XER50" s="6"/>
      <c r="XES50" s="6"/>
      <c r="XET50" s="6"/>
      <c r="XEU50" s="6"/>
    </row>
    <row r="51" spans="1:235 16370:16375" s="4" customFormat="1" ht="18" customHeight="1">
      <c r="A51" s="811"/>
      <c r="B51" s="35"/>
      <c r="C51" s="29"/>
      <c r="D51" s="29"/>
      <c r="E51" s="29"/>
      <c r="F51" s="29"/>
      <c r="G51" s="221"/>
      <c r="H51" s="73"/>
      <c r="I51" s="37"/>
      <c r="J51" s="73"/>
    </row>
    <row r="52" spans="1:235 16370:16375" s="6" customFormat="1" ht="18" customHeight="1">
      <c r="A52" s="811"/>
      <c r="B52" s="35">
        <v>34</v>
      </c>
      <c r="C52" s="803" t="s">
        <v>233</v>
      </c>
      <c r="D52" s="804"/>
      <c r="E52" s="804"/>
      <c r="F52" s="804"/>
      <c r="G52" s="221">
        <v>641021</v>
      </c>
      <c r="H52" s="73">
        <f>SUM(H54)</f>
        <v>0</v>
      </c>
      <c r="I52" s="73">
        <f>SUM(I54)</f>
        <v>0</v>
      </c>
      <c r="J52" s="73"/>
      <c r="K52" s="5"/>
      <c r="XEP52" s="4"/>
      <c r="XEQ52" s="4"/>
      <c r="XER52" s="4"/>
      <c r="XES52" s="4"/>
      <c r="XET52" s="4"/>
      <c r="XEU52" s="4"/>
    </row>
    <row r="53" spans="1:235 16370:16375" s="4" customFormat="1" ht="18" customHeight="1">
      <c r="A53" s="811"/>
      <c r="B53" s="34"/>
      <c r="C53" s="87" t="s">
        <v>151</v>
      </c>
      <c r="D53" s="144" t="s">
        <v>14</v>
      </c>
      <c r="E53" s="144" t="s">
        <v>202</v>
      </c>
      <c r="F53" s="87" t="s">
        <v>15</v>
      </c>
      <c r="G53" s="150"/>
      <c r="H53" s="73"/>
      <c r="I53" s="73"/>
      <c r="J53" s="73"/>
      <c r="XEP53" s="5"/>
      <c r="XEQ53" s="5"/>
      <c r="XER53" s="5"/>
      <c r="XES53" s="5"/>
      <c r="XET53" s="5"/>
      <c r="XEU53" s="5"/>
    </row>
    <row r="54" spans="1:235 16370:16375" s="4" customFormat="1" ht="18" customHeight="1">
      <c r="A54" s="811"/>
      <c r="B54" s="35"/>
      <c r="C54" s="30"/>
      <c r="D54" s="30"/>
      <c r="E54" s="30"/>
      <c r="F54" s="30"/>
      <c r="G54" s="221"/>
      <c r="H54" s="92"/>
      <c r="I54" s="92"/>
      <c r="J54" s="73"/>
    </row>
    <row r="55" spans="1:235 16370:16375" s="5" customFormat="1" ht="18" customHeight="1">
      <c r="A55" s="811"/>
      <c r="B55" s="35">
        <v>35</v>
      </c>
      <c r="C55" s="803" t="s">
        <v>236</v>
      </c>
      <c r="D55" s="803"/>
      <c r="E55" s="803"/>
      <c r="F55" s="803"/>
      <c r="G55" s="221">
        <v>641301</v>
      </c>
      <c r="H55" s="73">
        <f>SUM(H57)</f>
        <v>0</v>
      </c>
      <c r="I55" s="73">
        <f>SUM(I57)</f>
        <v>0</v>
      </c>
      <c r="J55" s="73"/>
      <c r="XEP55" s="4"/>
      <c r="XEQ55" s="4"/>
      <c r="XER55" s="4"/>
      <c r="XES55" s="4"/>
      <c r="XET55" s="4"/>
      <c r="XEU55" s="4"/>
    </row>
    <row r="56" spans="1:235 16370:16375" s="4" customFormat="1" ht="18" customHeight="1">
      <c r="A56" s="811"/>
      <c r="B56" s="34"/>
      <c r="C56" s="87" t="s">
        <v>151</v>
      </c>
      <c r="D56" s="144" t="s">
        <v>14</v>
      </c>
      <c r="E56" s="144" t="s">
        <v>202</v>
      </c>
      <c r="F56" s="87" t="s">
        <v>15</v>
      </c>
      <c r="G56" s="150"/>
      <c r="H56" s="73"/>
      <c r="I56" s="73"/>
      <c r="J56" s="73"/>
      <c r="XEP56" s="6"/>
      <c r="XEQ56" s="6"/>
      <c r="XER56" s="6"/>
      <c r="XES56" s="6"/>
      <c r="XET56" s="6"/>
      <c r="XEU56" s="6"/>
    </row>
    <row r="57" spans="1:235 16370:16375" s="4" customFormat="1" ht="18" customHeight="1">
      <c r="A57" s="811"/>
      <c r="B57" s="35"/>
      <c r="C57" s="30"/>
      <c r="D57" s="30"/>
      <c r="E57" s="30"/>
      <c r="F57" s="30"/>
      <c r="G57" s="221"/>
      <c r="H57" s="92"/>
      <c r="I57" s="92"/>
      <c r="J57" s="73"/>
    </row>
    <row r="58" spans="1:235 16370:16375" s="6" customFormat="1" ht="18" customHeight="1">
      <c r="A58" s="811"/>
      <c r="B58" s="35">
        <v>36</v>
      </c>
      <c r="C58" s="803" t="s">
        <v>416</v>
      </c>
      <c r="D58" s="804"/>
      <c r="E58" s="804"/>
      <c r="F58" s="804"/>
      <c r="G58" s="221">
        <v>641501</v>
      </c>
      <c r="H58" s="73">
        <f>SUM(H60)</f>
        <v>0</v>
      </c>
      <c r="I58" s="73">
        <f>SUM(I60)</f>
        <v>0</v>
      </c>
      <c r="J58" s="73"/>
      <c r="K58" s="5"/>
      <c r="XEP58" s="4"/>
      <c r="XEQ58" s="4"/>
      <c r="XER58" s="4"/>
      <c r="XES58" s="4"/>
      <c r="XET58" s="4"/>
      <c r="XEU58" s="4"/>
    </row>
    <row r="59" spans="1:235 16370:16375" s="4" customFormat="1" ht="18" customHeight="1">
      <c r="A59" s="811"/>
      <c r="B59" s="34"/>
      <c r="C59" s="28" t="s">
        <v>150</v>
      </c>
      <c r="D59" s="28" t="s">
        <v>203</v>
      </c>
      <c r="E59" s="270"/>
      <c r="F59" s="153" t="s">
        <v>16</v>
      </c>
      <c r="G59" s="150"/>
      <c r="H59" s="73"/>
      <c r="I59" s="73"/>
      <c r="J59" s="73"/>
      <c r="XEP59" s="1"/>
      <c r="XEQ59" s="1"/>
      <c r="XER59" s="1"/>
      <c r="XES59" s="1"/>
      <c r="XET59" s="1"/>
      <c r="XEU59" s="1"/>
    </row>
    <row r="60" spans="1:235 16370:16375" s="4" customFormat="1" ht="18" customHeight="1">
      <c r="A60" s="811"/>
      <c r="B60" s="35"/>
      <c r="C60" s="29"/>
      <c r="D60" s="29"/>
      <c r="E60" s="29"/>
      <c r="F60" s="29"/>
      <c r="G60" s="221"/>
      <c r="H60" s="92"/>
      <c r="I60" s="92"/>
      <c r="J60" s="73"/>
      <c r="XEP60" s="2"/>
      <c r="XEQ60" s="2"/>
      <c r="XER60" s="2"/>
      <c r="XES60" s="2"/>
      <c r="XET60" s="2"/>
      <c r="XEU60" s="2"/>
    </row>
    <row r="61" spans="1:235 16370:16375" ht="18" customHeight="1">
      <c r="A61" s="811"/>
      <c r="B61" s="35">
        <v>37</v>
      </c>
      <c r="C61" s="805" t="s">
        <v>415</v>
      </c>
      <c r="D61" s="805"/>
      <c r="E61" s="271" t="s">
        <v>183</v>
      </c>
      <c r="F61" s="30"/>
      <c r="G61" s="221">
        <v>9461</v>
      </c>
      <c r="H61" s="73"/>
      <c r="I61" s="37"/>
      <c r="J61" s="73"/>
      <c r="K61" s="77"/>
      <c r="M61" s="74"/>
      <c r="N61" s="82"/>
      <c r="O61" s="82"/>
      <c r="P61" s="82"/>
      <c r="Q61" s="82"/>
      <c r="R61" s="82"/>
      <c r="XEP61" s="2"/>
      <c r="XEQ61" s="2"/>
      <c r="XER61" s="2"/>
      <c r="XES61" s="2"/>
      <c r="XET61" s="2"/>
      <c r="XEU61" s="2"/>
    </row>
    <row r="62" spans="1:235 16370:16375" s="2" customFormat="1" ht="18" customHeight="1">
      <c r="A62" s="817" t="s">
        <v>425</v>
      </c>
      <c r="B62" s="35">
        <v>38</v>
      </c>
      <c r="C62" s="800" t="s">
        <v>291</v>
      </c>
      <c r="D62" s="800"/>
      <c r="E62" s="800"/>
      <c r="F62" s="800"/>
      <c r="G62" s="221">
        <v>99991</v>
      </c>
      <c r="H62" s="73"/>
      <c r="I62" s="73"/>
      <c r="J62" s="268">
        <f>IF(SUM(J20)-SUM(I38)&lt;0,SUM(J20)-SUM(I38),0)</f>
        <v>0</v>
      </c>
      <c r="K62" s="77"/>
      <c r="M62" s="74"/>
      <c r="N62" s="82"/>
      <c r="O62" s="82"/>
      <c r="P62" s="82"/>
      <c r="Q62" s="82"/>
      <c r="R62" s="82"/>
      <c r="HW62" s="1"/>
      <c r="HX62" s="1"/>
      <c r="HY62" s="1"/>
      <c r="HZ62" s="1"/>
      <c r="IA62" s="1"/>
      <c r="XEP62" s="31"/>
      <c r="XEQ62" s="31"/>
      <c r="XER62" s="31"/>
      <c r="XES62" s="31"/>
      <c r="XET62" s="31"/>
      <c r="XEU62" s="31"/>
    </row>
    <row r="63" spans="1:235 16370:16375" s="2" customFormat="1" ht="18" customHeight="1">
      <c r="A63" s="817"/>
      <c r="B63" s="35">
        <v>39</v>
      </c>
      <c r="C63" s="800" t="s">
        <v>292</v>
      </c>
      <c r="D63" s="800"/>
      <c r="E63" s="800"/>
      <c r="F63" s="800"/>
      <c r="G63" s="221">
        <v>99992</v>
      </c>
      <c r="H63" s="73"/>
      <c r="I63" s="73"/>
      <c r="J63" s="268">
        <f>IF(SUM(J20)-SUM(I38)&gt;0,SUM(J20)-SUM(I38),0)</f>
        <v>0</v>
      </c>
      <c r="K63" s="77"/>
      <c r="M63" s="74"/>
      <c r="N63" s="82"/>
      <c r="O63" s="82"/>
      <c r="P63" s="82"/>
      <c r="Q63" s="82"/>
      <c r="R63" s="82"/>
      <c r="HW63" s="1"/>
      <c r="HX63" s="1"/>
      <c r="HY63" s="1"/>
      <c r="HZ63" s="1"/>
      <c r="IA63" s="1"/>
      <c r="XEP63" s="31"/>
      <c r="XEQ63" s="31"/>
      <c r="XER63" s="31"/>
      <c r="XES63" s="31"/>
      <c r="XET63" s="31"/>
      <c r="XEU63" s="31"/>
    </row>
    <row r="64" spans="1:235 16370:16375" s="31" customFormat="1" ht="18" customHeight="1">
      <c r="A64" s="817"/>
      <c r="B64" s="35">
        <v>40</v>
      </c>
      <c r="C64" s="801" t="s">
        <v>293</v>
      </c>
      <c r="D64" s="802"/>
      <c r="E64" s="802"/>
      <c r="F64" s="802"/>
      <c r="G64" s="221">
        <v>94981</v>
      </c>
      <c r="H64" s="73"/>
      <c r="I64" s="73"/>
      <c r="J64" s="182"/>
      <c r="XEP64" s="1"/>
      <c r="XEQ64" s="1"/>
      <c r="XER64" s="1"/>
      <c r="XES64" s="1"/>
      <c r="XET64" s="1"/>
      <c r="XEU64" s="1"/>
    </row>
    <row r="65" spans="1:18 16370:16375" s="31" customFormat="1" ht="18" customHeight="1">
      <c r="A65" s="811" t="s">
        <v>17</v>
      </c>
      <c r="B65" s="252" t="s">
        <v>184</v>
      </c>
      <c r="C65" s="743"/>
      <c r="D65" s="743"/>
      <c r="E65" s="743"/>
      <c r="F65" s="278" t="s">
        <v>185</v>
      </c>
      <c r="G65" s="744"/>
      <c r="H65" s="744"/>
      <c r="I65" s="813" t="s">
        <v>186</v>
      </c>
      <c r="J65" s="814"/>
    </row>
    <row r="66" spans="1:18 16370:16375" ht="42.75" customHeight="1">
      <c r="A66" s="811"/>
      <c r="B66" s="647" t="s">
        <v>388</v>
      </c>
      <c r="C66" s="812"/>
      <c r="D66" s="812"/>
      <c r="E66" s="812"/>
      <c r="F66" s="812"/>
      <c r="G66" s="812"/>
      <c r="H66" s="812"/>
      <c r="I66" s="812"/>
      <c r="J66" s="812"/>
      <c r="K66" s="1"/>
      <c r="L66" s="1"/>
      <c r="M66" s="1"/>
      <c r="N66" s="1"/>
      <c r="O66" s="1"/>
      <c r="P66" s="1"/>
      <c r="Q66" s="1"/>
      <c r="R66" s="1"/>
    </row>
    <row r="67" spans="1:18 16370:16375" s="31" customFormat="1" ht="18" customHeight="1">
      <c r="A67" s="31" t="s">
        <v>18</v>
      </c>
      <c r="B67" s="33"/>
      <c r="G67" s="148"/>
      <c r="I67" s="31" t="s">
        <v>116</v>
      </c>
      <c r="J67" s="181"/>
      <c r="XEP67" s="1"/>
      <c r="XEQ67" s="1"/>
      <c r="XER67" s="1"/>
      <c r="XES67" s="1"/>
      <c r="XET67" s="1"/>
      <c r="XEU67" s="1"/>
    </row>
    <row r="68" spans="1:18 16370:16375" ht="15.95" customHeight="1">
      <c r="B68" s="33"/>
      <c r="C68" s="31"/>
      <c r="D68" s="31"/>
      <c r="E68" s="31"/>
      <c r="F68" s="31"/>
      <c r="G68" s="148"/>
      <c r="H68" s="31"/>
      <c r="I68" s="31"/>
      <c r="J68" s="31"/>
    </row>
    <row r="69" spans="1:18 16370:16375" ht="15.95" customHeight="1">
      <c r="D69" s="2"/>
      <c r="E69" s="2"/>
      <c r="F69" s="2"/>
    </row>
    <row r="70" spans="1:18 16370:16375" ht="15.95" customHeight="1">
      <c r="D70" s="2"/>
      <c r="E70" s="2"/>
      <c r="F70" s="2"/>
    </row>
    <row r="71" spans="1:18 16370:16375" ht="15.95" customHeight="1">
      <c r="D71" s="2"/>
      <c r="E71" s="2"/>
      <c r="F71" s="2"/>
    </row>
    <row r="72" spans="1:18 16370:16375" ht="15.95" customHeight="1">
      <c r="D72" s="2"/>
      <c r="E72" s="2"/>
      <c r="F72" s="2"/>
    </row>
    <row r="23060" spans="9:9" ht="15.95" customHeight="1">
      <c r="I23060" s="107" t="s">
        <v>297</v>
      </c>
    </row>
  </sheetData>
  <sheetProtection sheet="1" objects="1" scenarios="1"/>
  <mergeCells count="69">
    <mergeCell ref="C49:F49"/>
    <mergeCell ref="A38:A61"/>
    <mergeCell ref="C38:F38"/>
    <mergeCell ref="XEP2:XEP3"/>
    <mergeCell ref="C22:F22"/>
    <mergeCell ref="C23:E23"/>
    <mergeCell ref="A19:A24"/>
    <mergeCell ref="A26:A37"/>
    <mergeCell ref="XEQ2:XER2"/>
    <mergeCell ref="A5:B5"/>
    <mergeCell ref="C46:F46"/>
    <mergeCell ref="C39:F39"/>
    <mergeCell ref="C40:F40"/>
    <mergeCell ref="C41:F41"/>
    <mergeCell ref="C42:F42"/>
    <mergeCell ref="C44:F44"/>
    <mergeCell ref="A15:A18"/>
    <mergeCell ref="C43:F43"/>
    <mergeCell ref="C45:F45"/>
    <mergeCell ref="C34:F34"/>
    <mergeCell ref="C35:F35"/>
    <mergeCell ref="C16:F16"/>
    <mergeCell ref="C37:F37"/>
    <mergeCell ref="A8:A13"/>
    <mergeCell ref="XES2:XES3"/>
    <mergeCell ref="C36:F36"/>
    <mergeCell ref="C21:F21"/>
    <mergeCell ref="C24:F24"/>
    <mergeCell ref="C25:F25"/>
    <mergeCell ref="C26:F26"/>
    <mergeCell ref="C27:F27"/>
    <mergeCell ref="C13:F13"/>
    <mergeCell ref="C15:F15"/>
    <mergeCell ref="C5:J5"/>
    <mergeCell ref="C6:F6"/>
    <mergeCell ref="C8:F8"/>
    <mergeCell ref="C9:F9"/>
    <mergeCell ref="C10:F10"/>
    <mergeCell ref="C11:F11"/>
    <mergeCell ref="C31:F31"/>
    <mergeCell ref="XET2:XET3"/>
    <mergeCell ref="XEU2:XEU3"/>
    <mergeCell ref="A65:A66"/>
    <mergeCell ref="B66:J66"/>
    <mergeCell ref="C65:E65"/>
    <mergeCell ref="G65:H65"/>
    <mergeCell ref="I65:J65"/>
    <mergeCell ref="C12:F12"/>
    <mergeCell ref="C7:F7"/>
    <mergeCell ref="C17:F17"/>
    <mergeCell ref="C18:F18"/>
    <mergeCell ref="C14:F14"/>
    <mergeCell ref="C19:F19"/>
    <mergeCell ref="C20:F20"/>
    <mergeCell ref="A62:A64"/>
    <mergeCell ref="L24:N24"/>
    <mergeCell ref="A1:J1"/>
    <mergeCell ref="A2:J2"/>
    <mergeCell ref="A3:B3"/>
    <mergeCell ref="C3:G3"/>
    <mergeCell ref="A4:B4"/>
    <mergeCell ref="C4:G4"/>
    <mergeCell ref="C63:F63"/>
    <mergeCell ref="C64:F64"/>
    <mergeCell ref="C52:F52"/>
    <mergeCell ref="C55:F55"/>
    <mergeCell ref="C58:F58"/>
    <mergeCell ref="C62:F62"/>
    <mergeCell ref="C61:D61"/>
  </mergeCells>
  <conditionalFormatting sqref="N21">
    <cfRule type="expression" dxfId="114" priority="46" stopIfTrue="1">
      <formula>#REF!&lt;&gt;#REF!</formula>
    </cfRule>
  </conditionalFormatting>
  <conditionalFormatting sqref="H8">
    <cfRule type="cellIs" dxfId="113" priority="45" operator="between">
      <formula>0</formula>
      <formula>0</formula>
    </cfRule>
  </conditionalFormatting>
  <conditionalFormatting sqref="I8:J8">
    <cfRule type="cellIs" dxfId="112" priority="43" operator="between">
      <formula>0</formula>
      <formula>0</formula>
    </cfRule>
  </conditionalFormatting>
  <conditionalFormatting sqref="H14">
    <cfRule type="cellIs" dxfId="111" priority="42" operator="between">
      <formula>0</formula>
      <formula>0</formula>
    </cfRule>
  </conditionalFormatting>
  <conditionalFormatting sqref="I14:J14">
    <cfRule type="cellIs" dxfId="110" priority="40" operator="between">
      <formula>0</formula>
      <formula>0</formula>
    </cfRule>
  </conditionalFormatting>
  <conditionalFormatting sqref="H16">
    <cfRule type="cellIs" dxfId="109" priority="39" operator="between">
      <formula>0</formula>
      <formula>0</formula>
    </cfRule>
  </conditionalFormatting>
  <conditionalFormatting sqref="I16:J16">
    <cfRule type="cellIs" dxfId="108" priority="38" operator="between">
      <formula>0</formula>
      <formula>0</formula>
    </cfRule>
  </conditionalFormatting>
  <conditionalFormatting sqref="J20:J21">
    <cfRule type="cellIs" dxfId="107" priority="34" operator="between">
      <formula>0</formula>
      <formula>0</formula>
    </cfRule>
  </conditionalFormatting>
  <conditionalFormatting sqref="J23">
    <cfRule type="cellIs" dxfId="106" priority="33" operator="between">
      <formula>0</formula>
      <formula>0</formula>
    </cfRule>
  </conditionalFormatting>
  <conditionalFormatting sqref="H26:J28">
    <cfRule type="cellIs" dxfId="105" priority="31" operator="between">
      <formula>0</formula>
      <formula>0</formula>
    </cfRule>
  </conditionalFormatting>
  <conditionalFormatting sqref="H31:J32">
    <cfRule type="cellIs" dxfId="104" priority="30" operator="between">
      <formula>0</formula>
      <formula>0</formula>
    </cfRule>
  </conditionalFormatting>
  <conditionalFormatting sqref="J29:J30">
    <cfRule type="cellIs" dxfId="103" priority="29" operator="between">
      <formula>0</formula>
      <formula>0</formula>
    </cfRule>
  </conditionalFormatting>
  <conditionalFormatting sqref="J33:J35">
    <cfRule type="cellIs" dxfId="102" priority="28" operator="between">
      <formula>0</formula>
      <formula>0</formula>
    </cfRule>
  </conditionalFormatting>
  <conditionalFormatting sqref="I34:I35">
    <cfRule type="cellIs" dxfId="101" priority="27" operator="between">
      <formula>0</formula>
      <formula>0</formula>
    </cfRule>
  </conditionalFormatting>
  <conditionalFormatting sqref="H38:H39">
    <cfRule type="cellIs" dxfId="100" priority="26" operator="between">
      <formula>0</formula>
      <formula>0</formula>
    </cfRule>
  </conditionalFormatting>
  <conditionalFormatting sqref="I38">
    <cfRule type="cellIs" dxfId="99" priority="25" operator="between">
      <formula>0</formula>
      <formula>0</formula>
    </cfRule>
  </conditionalFormatting>
  <conditionalFormatting sqref="J38:J61">
    <cfRule type="cellIs" dxfId="98" priority="24" operator="between">
      <formula>0</formula>
      <formula>0</formula>
    </cfRule>
  </conditionalFormatting>
  <conditionalFormatting sqref="H46:H53">
    <cfRule type="cellIs" dxfId="97" priority="23" operator="between">
      <formula>0</formula>
      <formula>0</formula>
    </cfRule>
  </conditionalFormatting>
  <conditionalFormatting sqref="I46:I47">
    <cfRule type="cellIs" dxfId="96" priority="22" operator="between">
      <formula>0</formula>
      <formula>0</formula>
    </cfRule>
  </conditionalFormatting>
  <conditionalFormatting sqref="I49:I50">
    <cfRule type="cellIs" dxfId="95" priority="21" operator="between">
      <formula>0</formula>
      <formula>0</formula>
    </cfRule>
  </conditionalFormatting>
  <conditionalFormatting sqref="I52:I53">
    <cfRule type="cellIs" dxfId="94" priority="20" operator="between">
      <formula>0</formula>
      <formula>0</formula>
    </cfRule>
  </conditionalFormatting>
  <conditionalFormatting sqref="H55:H56">
    <cfRule type="cellIs" dxfId="93" priority="19" operator="between">
      <formula>0</formula>
      <formula>0</formula>
    </cfRule>
  </conditionalFormatting>
  <conditionalFormatting sqref="I55:I56">
    <cfRule type="cellIs" dxfId="92" priority="18" operator="between">
      <formula>0</formula>
      <formula>0</formula>
    </cfRule>
  </conditionalFormatting>
  <conditionalFormatting sqref="I58:I59">
    <cfRule type="cellIs" dxfId="91" priority="17" operator="between">
      <formula>0</formula>
      <formula>0</formula>
    </cfRule>
  </conditionalFormatting>
  <conditionalFormatting sqref="H58:H59">
    <cfRule type="cellIs" dxfId="90" priority="16" operator="between">
      <formula>0</formula>
      <formula>0</formula>
    </cfRule>
  </conditionalFormatting>
  <conditionalFormatting sqref="I62:I63">
    <cfRule type="cellIs" dxfId="89" priority="15" operator="between">
      <formula>0</formula>
      <formula>0</formula>
    </cfRule>
  </conditionalFormatting>
  <conditionalFormatting sqref="H61:H64">
    <cfRule type="cellIs" dxfId="88" priority="14" operator="between">
      <formula>0</formula>
      <formula>0</formula>
    </cfRule>
  </conditionalFormatting>
  <conditionalFormatting sqref="J9:J13">
    <cfRule type="cellIs" dxfId="87" priority="13" operator="between">
      <formula>0</formula>
      <formula>0</formula>
    </cfRule>
  </conditionalFormatting>
  <conditionalFormatting sqref="J9:J13">
    <cfRule type="cellIs" dxfId="86" priority="12" operator="between">
      <formula>0</formula>
      <formula>0</formula>
    </cfRule>
  </conditionalFormatting>
  <conditionalFormatting sqref="J17">
    <cfRule type="cellIs" dxfId="85" priority="11" operator="between">
      <formula>0</formula>
      <formula>0</formula>
    </cfRule>
  </conditionalFormatting>
  <conditionalFormatting sqref="J17">
    <cfRule type="cellIs" dxfId="84" priority="10" operator="between">
      <formula>0</formula>
      <formula>0</formula>
    </cfRule>
  </conditionalFormatting>
  <conditionalFormatting sqref="I18">
    <cfRule type="cellIs" dxfId="83" priority="9" operator="between">
      <formula>0</formula>
      <formula>0</formula>
    </cfRule>
  </conditionalFormatting>
  <conditionalFormatting sqref="I18">
    <cfRule type="cellIs" dxfId="82" priority="8" operator="between">
      <formula>0</formula>
      <formula>0</formula>
    </cfRule>
  </conditionalFormatting>
  <conditionalFormatting sqref="I18">
    <cfRule type="cellIs" dxfId="81" priority="7" operator="between">
      <formula>0</formula>
      <formula>0</formula>
    </cfRule>
  </conditionalFormatting>
  <conditionalFormatting sqref="J18">
    <cfRule type="cellIs" dxfId="80" priority="6" operator="between">
      <formula>0</formula>
      <formula>0</formula>
    </cfRule>
  </conditionalFormatting>
  <conditionalFormatting sqref="J18">
    <cfRule type="cellIs" dxfId="79" priority="5" operator="between">
      <formula>0</formula>
      <formula>0</formula>
    </cfRule>
  </conditionalFormatting>
  <conditionalFormatting sqref="J19">
    <cfRule type="cellIs" dxfId="78" priority="4" operator="between">
      <formula>0</formula>
      <formula>0</formula>
    </cfRule>
  </conditionalFormatting>
  <conditionalFormatting sqref="I64">
    <cfRule type="cellIs" dxfId="77" priority="3" operator="between">
      <formula>0</formula>
      <formula>0</formula>
    </cfRule>
  </conditionalFormatting>
  <conditionalFormatting sqref="J62:J63">
    <cfRule type="cellIs" dxfId="76" priority="2" operator="between">
      <formula>0</formula>
      <formula>0</formula>
    </cfRule>
  </conditionalFormatting>
  <conditionalFormatting sqref="I22">
    <cfRule type="cellIs" dxfId="75" priority="1" operator="between">
      <formula>0</formula>
      <formula>0</formula>
    </cfRule>
  </conditionalFormatting>
  <dataValidations count="5">
    <dataValidation type="whole" allowBlank="1" showInputMessage="1" showErrorMessage="1" sqref="C4:G4 G65:H65">
      <formula1>1000000000000</formula1>
      <formula2>9999999999999</formula2>
    </dataValidation>
    <dataValidation type="whole" allowBlank="1" showInputMessage="1" showErrorMessage="1" sqref="I4">
      <formula1>1</formula1>
      <formula2>99999999</formula2>
    </dataValidation>
    <dataValidation type="whole" operator="greaterThanOrEqual" allowBlank="1" showInputMessage="1" showErrorMessage="1" sqref="H74 H18 J14 I60:I61 H29:I30 H33:I33 H34:H35 H36:J37 I39:I45 H40 H42:H45 I48 I51 H54:I54 H57:I57 H60 H9:I14 H17:I17 J64">
      <formula1>0</formula1>
    </dataValidation>
    <dataValidation type="whole" operator="lessThanOrEqual" allowBlank="1" showInputMessage="1" showErrorMessage="1" errorTitle="Invalid value" error="Amount cannot exceed 40% of Normal Tax" sqref="J22">
      <formula1>J21*40/100</formula1>
    </dataValidation>
    <dataValidation type="whole" operator="lessThanOrEqual" allowBlank="1" showInputMessage="1" showErrorMessage="1" sqref="J24">
      <formula1>SUM(J21)-SUM(J22)-SUM(J23)</formula1>
    </dataValidation>
  </dataValidations>
  <printOptions horizontalCentered="1"/>
  <pageMargins left="0.25" right="0.25" top="0.25" bottom="0.25" header="0.3" footer="0.3"/>
  <pageSetup paperSize="123" scale="59"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sheetPr codeName="Sheet2">
    <tabColor rgb="FF00B050"/>
    <pageSetUpPr fitToPage="1"/>
  </sheetPr>
  <dimension ref="A1:XEU70"/>
  <sheetViews>
    <sheetView showGridLines="0" view="pageBreakPreview" zoomScaleSheetLayoutView="100" workbookViewId="0">
      <selection activeCell="L16" sqref="L16"/>
    </sheetView>
  </sheetViews>
  <sheetFormatPr defaultColWidth="14" defaultRowHeight="15.95" customHeight="1"/>
  <cols>
    <col min="1" max="1" width="4.7109375" style="2" customWidth="1"/>
    <col min="2" max="2" width="4.7109375" style="90" customWidth="1"/>
    <col min="3" max="3" width="14.7109375" style="2" customWidth="1"/>
    <col min="4" max="6" width="14.7109375" style="91" customWidth="1"/>
    <col min="7" max="7" width="8.7109375" style="149" customWidth="1"/>
    <col min="8" max="10" width="14.7109375" style="2" customWidth="1"/>
    <col min="11" max="11" width="5.28515625" style="2" customWidth="1"/>
    <col min="12" max="13" width="4.28515625" style="2" customWidth="1"/>
    <col min="14" max="14" width="6.85546875" style="2" customWidth="1"/>
    <col min="15" max="15" width="4" style="2" customWidth="1"/>
    <col min="16" max="17" width="4.140625" style="2" customWidth="1"/>
    <col min="18" max="18" width="5.5703125" style="2" customWidth="1"/>
    <col min="19" max="16371" width="14" style="1"/>
    <col min="16372" max="16373" width="21.5703125" style="1" customWidth="1"/>
    <col min="16374" max="16384" width="14" style="1"/>
  </cols>
  <sheetData>
    <row r="1" spans="1:18 16370:16375" ht="18" customHeight="1">
      <c r="A1" s="639" t="s">
        <v>160</v>
      </c>
      <c r="B1" s="640"/>
      <c r="C1" s="640"/>
      <c r="D1" s="640"/>
      <c r="E1" s="640"/>
      <c r="F1" s="640"/>
      <c r="G1" s="640"/>
      <c r="H1" s="640"/>
      <c r="I1" s="640"/>
      <c r="J1" s="664"/>
      <c r="K1" s="58"/>
      <c r="L1" s="58"/>
      <c r="M1" s="58"/>
      <c r="N1" s="1"/>
      <c r="O1" s="58"/>
      <c r="P1" s="58"/>
      <c r="Q1" s="58"/>
      <c r="R1" s="58"/>
      <c r="XEP1" s="59" t="s">
        <v>187</v>
      </c>
      <c r="XEQ1" s="60"/>
      <c r="XER1" s="61">
        <f>SUM(J35)</f>
        <v>0</v>
      </c>
      <c r="XES1" s="62"/>
      <c r="XET1" s="63" t="s">
        <v>188</v>
      </c>
      <c r="XEU1" s="61">
        <f>MAX(XEU4:XEU14)</f>
        <v>0</v>
      </c>
    </row>
    <row r="2" spans="1:18 16370:16375" ht="18" customHeight="1">
      <c r="A2" s="858" t="s">
        <v>0</v>
      </c>
      <c r="B2" s="858"/>
      <c r="C2" s="858"/>
      <c r="D2" s="858"/>
      <c r="E2" s="858"/>
      <c r="F2" s="858"/>
      <c r="G2" s="858"/>
      <c r="H2" s="858"/>
      <c r="I2" s="858"/>
      <c r="J2" s="858"/>
      <c r="K2" s="58"/>
      <c r="L2" s="1"/>
      <c r="N2" s="64"/>
      <c r="O2" s="64"/>
      <c r="P2" s="64"/>
      <c r="Q2" s="64"/>
      <c r="R2" s="64"/>
      <c r="XEP2" s="824" t="s">
        <v>265</v>
      </c>
      <c r="XEQ2" s="810" t="s">
        <v>22</v>
      </c>
      <c r="XER2" s="810"/>
      <c r="XES2" s="631" t="s">
        <v>189</v>
      </c>
      <c r="XET2" s="809" t="s">
        <v>190</v>
      </c>
      <c r="XEU2" s="810" t="s">
        <v>191</v>
      </c>
    </row>
    <row r="3" spans="1:18 16370:16375" s="100" customFormat="1" ht="18" customHeight="1">
      <c r="A3" s="807" t="s">
        <v>157</v>
      </c>
      <c r="B3" s="807"/>
      <c r="C3" s="796">
        <f>+'IND-AOP (BUS PLUS)'!C3:D3</f>
        <v>0</v>
      </c>
      <c r="D3" s="796"/>
      <c r="E3" s="796"/>
      <c r="F3" s="796"/>
      <c r="G3" s="796"/>
      <c r="H3" s="396" t="s">
        <v>1</v>
      </c>
      <c r="I3" s="400">
        <v>2014</v>
      </c>
      <c r="J3" s="410"/>
      <c r="L3" s="300" t="b">
        <f>IF(J3=1, J4=0,J4=1)</f>
        <v>0</v>
      </c>
      <c r="XEP3" s="824"/>
      <c r="XEQ3" s="299" t="s">
        <v>192</v>
      </c>
      <c r="XER3" s="299" t="s">
        <v>193</v>
      </c>
      <c r="XES3" s="632"/>
      <c r="XET3" s="810"/>
      <c r="XEU3" s="810"/>
    </row>
    <row r="4" spans="1:18 16370:16375" s="100" customFormat="1" ht="18" customHeight="1">
      <c r="A4" s="807" t="s">
        <v>158</v>
      </c>
      <c r="B4" s="807"/>
      <c r="C4" s="808">
        <f>+'IND-AOP (BUS PLUS)'!C4:D4</f>
        <v>0</v>
      </c>
      <c r="D4" s="808"/>
      <c r="E4" s="808"/>
      <c r="F4" s="808"/>
      <c r="G4" s="808"/>
      <c r="H4" s="396" t="s">
        <v>156</v>
      </c>
      <c r="I4" s="174">
        <f>+'IND-AOP (BUS PLUS)'!F4</f>
        <v>0</v>
      </c>
      <c r="J4" s="410"/>
      <c r="XEP4" s="65">
        <v>1</v>
      </c>
      <c r="XEQ4" s="66">
        <v>0</v>
      </c>
      <c r="XER4" s="66">
        <v>400000</v>
      </c>
      <c r="XES4" s="66">
        <v>0</v>
      </c>
      <c r="XET4" s="67">
        <v>0</v>
      </c>
      <c r="XEU4" s="68">
        <v>0</v>
      </c>
    </row>
    <row r="5" spans="1:18 16370:16375" s="100" customFormat="1" ht="18" customHeight="1">
      <c r="A5" s="807" t="s">
        <v>490</v>
      </c>
      <c r="B5" s="807"/>
      <c r="C5" s="677">
        <f>+'IND-AOP (BUS PLUS)'!C5:H5</f>
        <v>0</v>
      </c>
      <c r="D5" s="678"/>
      <c r="E5" s="678"/>
      <c r="F5" s="678"/>
      <c r="G5" s="678"/>
      <c r="H5" s="678"/>
      <c r="I5" s="678"/>
      <c r="J5" s="679"/>
      <c r="XEP5" s="65">
        <v>2</v>
      </c>
      <c r="XEQ5" s="66">
        <v>400000</v>
      </c>
      <c r="XER5" s="66">
        <v>750000</v>
      </c>
      <c r="XES5" s="66">
        <f>(XER5 - XER4) * XET5%</f>
        <v>17500</v>
      </c>
      <c r="XET5" s="71">
        <v>5</v>
      </c>
      <c r="XEU5" s="66">
        <f>IF(AND($XER$1 &gt; XEQ5,$XER$1&lt;=XER5),(($XER$1-XER4)*XET5%) + XES4,0)</f>
        <v>0</v>
      </c>
    </row>
    <row r="6" spans="1:18 16370:16375" s="70" customFormat="1" ht="48.75">
      <c r="A6" s="101"/>
      <c r="B6" s="409" t="s">
        <v>2</v>
      </c>
      <c r="C6" s="806" t="s">
        <v>3</v>
      </c>
      <c r="D6" s="806"/>
      <c r="E6" s="806"/>
      <c r="F6" s="806"/>
      <c r="G6" s="69" t="s">
        <v>4</v>
      </c>
      <c r="H6" s="290" t="s">
        <v>5</v>
      </c>
      <c r="I6" s="113" t="s">
        <v>650</v>
      </c>
      <c r="J6" s="290" t="s">
        <v>651</v>
      </c>
      <c r="XEP6" s="65">
        <v>3</v>
      </c>
      <c r="XEQ6" s="66">
        <v>750000</v>
      </c>
      <c r="XER6" s="66">
        <v>1400000</v>
      </c>
      <c r="XES6" s="66">
        <f>XES5 + (XER6 - XER5) * XET6%</f>
        <v>82500</v>
      </c>
      <c r="XET6" s="71">
        <v>10</v>
      </c>
      <c r="XEU6" s="66">
        <f>IF(AND($XER$1 &gt; XEQ6,$XER$1&lt;=XER6),(($XER$1-XER5)*XET6%) + XES5,0)</f>
        <v>0</v>
      </c>
    </row>
    <row r="7" spans="1:18 16370:16375" s="166" customFormat="1" ht="18" customHeight="1">
      <c r="A7" s="241"/>
      <c r="B7" s="409"/>
      <c r="C7" s="862"/>
      <c r="D7" s="862"/>
      <c r="E7" s="862"/>
      <c r="F7" s="862"/>
      <c r="G7" s="69"/>
      <c r="H7" s="399" t="s">
        <v>128</v>
      </c>
      <c r="I7" s="399" t="s">
        <v>129</v>
      </c>
      <c r="J7" s="400" t="s">
        <v>130</v>
      </c>
      <c r="XEP7" s="65">
        <v>4</v>
      </c>
      <c r="XEQ7" s="66">
        <v>1400000</v>
      </c>
      <c r="XER7" s="66">
        <v>1500000</v>
      </c>
      <c r="XES7" s="66">
        <f t="shared" ref="XES7:XES14" si="0">XES6 + (XER7 - XER6) * XET7%</f>
        <v>95000</v>
      </c>
      <c r="XET7" s="71">
        <v>12.5</v>
      </c>
      <c r="XEU7" s="66">
        <f t="shared" ref="XEU7:XEU14" si="1">IF(AND($XER$1 &gt; XEQ7,$XER$1&lt;=XER7),(($XER$1-XER6)*XET7%) + XES6,0)</f>
        <v>0</v>
      </c>
    </row>
    <row r="8" spans="1:18 16370:16375" ht="18" customHeight="1">
      <c r="A8" s="661" t="s">
        <v>424</v>
      </c>
      <c r="B8" s="49">
        <v>1</v>
      </c>
      <c r="C8" s="838" t="s">
        <v>565</v>
      </c>
      <c r="D8" s="839"/>
      <c r="E8" s="839"/>
      <c r="F8" s="841"/>
      <c r="G8" s="3" t="s">
        <v>219</v>
      </c>
      <c r="H8" s="248">
        <f>SUM(H9:H13)</f>
        <v>0</v>
      </c>
      <c r="I8" s="248">
        <f t="shared" ref="I8:J8" si="2">SUM(I9:I13)</f>
        <v>0</v>
      </c>
      <c r="J8" s="248">
        <f t="shared" si="2"/>
        <v>0</v>
      </c>
      <c r="M8" s="74"/>
      <c r="N8" s="75"/>
      <c r="O8" s="75"/>
      <c r="P8" s="75"/>
      <c r="Q8" s="75"/>
      <c r="R8" s="75"/>
      <c r="XEP8" s="65">
        <v>5</v>
      </c>
      <c r="XEQ8" s="66">
        <v>1500000</v>
      </c>
      <c r="XER8" s="66">
        <v>1800000</v>
      </c>
      <c r="XES8" s="66">
        <f t="shared" si="0"/>
        <v>140000</v>
      </c>
      <c r="XET8" s="71">
        <v>15</v>
      </c>
      <c r="XEU8" s="66">
        <f t="shared" si="1"/>
        <v>0</v>
      </c>
    </row>
    <row r="9" spans="1:18 16370:16375" ht="18" customHeight="1">
      <c r="A9" s="662"/>
      <c r="B9" s="49">
        <v>2</v>
      </c>
      <c r="C9" s="748" t="s">
        <v>240</v>
      </c>
      <c r="D9" s="749"/>
      <c r="E9" s="749"/>
      <c r="F9" s="750"/>
      <c r="G9" s="3" t="s">
        <v>207</v>
      </c>
      <c r="H9" s="37"/>
      <c r="I9" s="37"/>
      <c r="J9" s="76">
        <f t="shared" ref="J9:J13" si="3">MAX(SUM(H9)-SUM(I9),0)</f>
        <v>0</v>
      </c>
      <c r="M9" s="74"/>
      <c r="N9" s="75"/>
      <c r="O9" s="75"/>
      <c r="P9" s="75"/>
      <c r="Q9" s="75"/>
      <c r="R9" s="75"/>
      <c r="XEP9" s="65">
        <v>6</v>
      </c>
      <c r="XEQ9" s="66">
        <v>1800000</v>
      </c>
      <c r="XER9" s="66">
        <v>2500000</v>
      </c>
      <c r="XES9" s="66">
        <f t="shared" si="0"/>
        <v>262500</v>
      </c>
      <c r="XET9" s="71">
        <v>17.5</v>
      </c>
      <c r="XEU9" s="66">
        <f t="shared" si="1"/>
        <v>0</v>
      </c>
    </row>
    <row r="10" spans="1:18 16370:16375" ht="18" customHeight="1">
      <c r="A10" s="662"/>
      <c r="B10" s="49">
        <v>3</v>
      </c>
      <c r="C10" s="748" t="s">
        <v>239</v>
      </c>
      <c r="D10" s="749"/>
      <c r="E10" s="749"/>
      <c r="F10" s="750"/>
      <c r="G10" s="3" t="s">
        <v>209</v>
      </c>
      <c r="H10" s="37"/>
      <c r="I10" s="37"/>
      <c r="J10" s="76">
        <f t="shared" si="3"/>
        <v>0</v>
      </c>
      <c r="M10" s="74"/>
      <c r="N10" s="75"/>
      <c r="O10" s="75"/>
      <c r="P10" s="75"/>
      <c r="Q10" s="75"/>
      <c r="R10" s="75"/>
      <c r="XEP10" s="65">
        <v>7</v>
      </c>
      <c r="XEQ10" s="66">
        <v>2500000</v>
      </c>
      <c r="XER10" s="66">
        <v>3000000</v>
      </c>
      <c r="XES10" s="66">
        <f t="shared" si="0"/>
        <v>362500</v>
      </c>
      <c r="XET10" s="71">
        <v>20</v>
      </c>
      <c r="XEU10" s="66">
        <f t="shared" si="1"/>
        <v>0</v>
      </c>
    </row>
    <row r="11" spans="1:18 16370:16375" ht="18" customHeight="1">
      <c r="A11" s="662"/>
      <c r="B11" s="49">
        <v>4</v>
      </c>
      <c r="C11" s="857" t="s">
        <v>208</v>
      </c>
      <c r="D11" s="855"/>
      <c r="E11" s="855"/>
      <c r="F11" s="856"/>
      <c r="G11" s="3" t="s">
        <v>210</v>
      </c>
      <c r="H11" s="37"/>
      <c r="I11" s="37"/>
      <c r="J11" s="76">
        <f t="shared" si="3"/>
        <v>0</v>
      </c>
      <c r="M11" s="74"/>
      <c r="N11" s="75"/>
      <c r="O11" s="75"/>
      <c r="P11" s="75"/>
      <c r="Q11" s="75"/>
      <c r="R11" s="75"/>
      <c r="XEP11" s="65">
        <v>8</v>
      </c>
      <c r="XEQ11" s="66">
        <v>3000000</v>
      </c>
      <c r="XER11" s="66">
        <v>3500000</v>
      </c>
      <c r="XES11" s="66">
        <f>XES10 + (XER11 - XER10) * XET11%</f>
        <v>475000</v>
      </c>
      <c r="XET11" s="71">
        <v>22.5</v>
      </c>
      <c r="XEU11" s="66">
        <f>IF(AND($XER$1 &gt; XEQ11,$XER$1&lt;=XER11),(($XER$1-XER10)*XET11%) + XES10,0)</f>
        <v>0</v>
      </c>
    </row>
    <row r="12" spans="1:18 16370:16375" ht="18" customHeight="1">
      <c r="A12" s="662"/>
      <c r="B12" s="49">
        <v>5</v>
      </c>
      <c r="C12" s="748" t="s">
        <v>244</v>
      </c>
      <c r="D12" s="749"/>
      <c r="E12" s="749"/>
      <c r="F12" s="750"/>
      <c r="G12" s="3" t="s">
        <v>211</v>
      </c>
      <c r="H12" s="37"/>
      <c r="I12" s="37"/>
      <c r="J12" s="76">
        <f t="shared" si="3"/>
        <v>0</v>
      </c>
      <c r="M12" s="74"/>
      <c r="N12" s="75"/>
      <c r="O12" s="75"/>
      <c r="P12" s="75"/>
      <c r="Q12" s="75"/>
      <c r="R12" s="75"/>
      <c r="XEP12" s="65">
        <v>9</v>
      </c>
      <c r="XEQ12" s="66">
        <v>3500000</v>
      </c>
      <c r="XER12" s="66">
        <v>4000000</v>
      </c>
      <c r="XES12" s="66">
        <f t="shared" si="0"/>
        <v>600000</v>
      </c>
      <c r="XET12" s="71">
        <v>25</v>
      </c>
      <c r="XEU12" s="66">
        <f t="shared" si="1"/>
        <v>0</v>
      </c>
    </row>
    <row r="13" spans="1:18 16370:16375" ht="28.5" customHeight="1">
      <c r="A13" s="663"/>
      <c r="B13" s="49">
        <v>6</v>
      </c>
      <c r="C13" s="616" t="s">
        <v>245</v>
      </c>
      <c r="D13" s="852"/>
      <c r="E13" s="852"/>
      <c r="F13" s="617"/>
      <c r="G13" s="3" t="s">
        <v>206</v>
      </c>
      <c r="H13" s="37"/>
      <c r="I13" s="37"/>
      <c r="J13" s="76">
        <f t="shared" si="3"/>
        <v>0</v>
      </c>
      <c r="M13" s="74"/>
      <c r="N13" s="75"/>
      <c r="O13" s="75"/>
      <c r="P13" s="75"/>
      <c r="Q13" s="75"/>
      <c r="R13" s="75"/>
      <c r="XEP13" s="65">
        <v>10</v>
      </c>
      <c r="XEQ13" s="66">
        <v>4000000</v>
      </c>
      <c r="XER13" s="66">
        <v>7000000</v>
      </c>
      <c r="XES13" s="66">
        <f t="shared" si="0"/>
        <v>1425000</v>
      </c>
      <c r="XET13" s="71">
        <v>27.5</v>
      </c>
      <c r="XEU13" s="66">
        <f t="shared" si="1"/>
        <v>0</v>
      </c>
    </row>
    <row r="14" spans="1:18 16370:16375" ht="18" customHeight="1">
      <c r="A14" s="661" t="s">
        <v>426</v>
      </c>
      <c r="B14" s="49">
        <v>7</v>
      </c>
      <c r="C14" s="800" t="s">
        <v>566</v>
      </c>
      <c r="D14" s="800"/>
      <c r="E14" s="800"/>
      <c r="F14" s="800"/>
      <c r="G14" s="117">
        <v>2000</v>
      </c>
      <c r="H14" s="248">
        <f>SUM(H15:H19)-SUM(H20:H23)</f>
        <v>0</v>
      </c>
      <c r="I14" s="248">
        <f t="shared" ref="I14:J14" si="4">SUM(I15:I19)-SUM(I20:I23)</f>
        <v>0</v>
      </c>
      <c r="J14" s="248">
        <f t="shared" si="4"/>
        <v>0</v>
      </c>
      <c r="M14" s="74"/>
      <c r="N14" s="75"/>
      <c r="O14" s="75"/>
      <c r="P14" s="75"/>
      <c r="Q14" s="75"/>
      <c r="R14" s="75"/>
      <c r="XEP14" s="65">
        <v>11</v>
      </c>
      <c r="XEQ14" s="66">
        <v>7000000</v>
      </c>
      <c r="XER14" s="66">
        <v>999999999999999</v>
      </c>
      <c r="XES14" s="66">
        <f t="shared" si="0"/>
        <v>299999999324999.69</v>
      </c>
      <c r="XET14" s="71">
        <v>30</v>
      </c>
      <c r="XEU14" s="66">
        <f t="shared" si="1"/>
        <v>0</v>
      </c>
    </row>
    <row r="15" spans="1:18 16370:16375" ht="18" customHeight="1">
      <c r="A15" s="662"/>
      <c r="B15" s="49">
        <v>8</v>
      </c>
      <c r="C15" s="815" t="s">
        <v>465</v>
      </c>
      <c r="D15" s="816"/>
      <c r="E15" s="816"/>
      <c r="F15" s="816"/>
      <c r="G15" s="220">
        <v>2001</v>
      </c>
      <c r="H15" s="92"/>
      <c r="I15" s="92"/>
      <c r="J15" s="76">
        <f t="shared" ref="J15:J27" si="5">MAX(SUM(H15)-SUM(I15),0)</f>
        <v>0</v>
      </c>
      <c r="M15" s="74"/>
      <c r="N15" s="75"/>
      <c r="O15" s="75"/>
      <c r="P15" s="75"/>
      <c r="Q15" s="75"/>
      <c r="R15" s="75"/>
      <c r="XEP15" s="93"/>
      <c r="XEQ15" s="93"/>
      <c r="XER15" s="93"/>
      <c r="XES15" s="93"/>
      <c r="XET15" s="93"/>
      <c r="XEU15" s="93"/>
    </row>
    <row r="16" spans="1:18 16370:16375" ht="18" customHeight="1">
      <c r="A16" s="662"/>
      <c r="B16" s="49">
        <v>9</v>
      </c>
      <c r="C16" s="815" t="s">
        <v>403</v>
      </c>
      <c r="D16" s="816"/>
      <c r="E16" s="816"/>
      <c r="F16" s="816"/>
      <c r="G16" s="220">
        <v>2002</v>
      </c>
      <c r="H16" s="92"/>
      <c r="I16" s="92"/>
      <c r="J16" s="76">
        <f t="shared" si="5"/>
        <v>0</v>
      </c>
      <c r="M16" s="74"/>
      <c r="N16" s="75"/>
      <c r="O16" s="75"/>
      <c r="P16" s="75"/>
      <c r="Q16" s="75"/>
      <c r="R16" s="75"/>
      <c r="XEP16" s="93"/>
      <c r="XEQ16" s="93"/>
      <c r="XER16" s="93"/>
      <c r="XES16" s="93"/>
      <c r="XET16" s="93"/>
      <c r="XEU16" s="93"/>
    </row>
    <row r="17" spans="1:18 16370:16375" ht="18" customHeight="1">
      <c r="A17" s="662"/>
      <c r="B17" s="49">
        <v>10</v>
      </c>
      <c r="C17" s="815" t="s">
        <v>401</v>
      </c>
      <c r="D17" s="816"/>
      <c r="E17" s="816"/>
      <c r="F17" s="816"/>
      <c r="G17" s="220">
        <v>2003</v>
      </c>
      <c r="H17" s="92"/>
      <c r="I17" s="92"/>
      <c r="J17" s="76">
        <f t="shared" si="5"/>
        <v>0</v>
      </c>
      <c r="M17" s="74"/>
      <c r="N17" s="75"/>
      <c r="O17" s="75"/>
      <c r="P17" s="75"/>
      <c r="Q17" s="75"/>
      <c r="R17" s="75"/>
      <c r="XEP17" s="93"/>
      <c r="XEQ17" s="93"/>
      <c r="XER17" s="93"/>
      <c r="XES17" s="93"/>
      <c r="XET17" s="93"/>
      <c r="XEU17" s="93"/>
    </row>
    <row r="18" spans="1:18 16370:16375" ht="18" customHeight="1">
      <c r="A18" s="662"/>
      <c r="B18" s="49">
        <v>11</v>
      </c>
      <c r="C18" s="815" t="s">
        <v>402</v>
      </c>
      <c r="D18" s="816"/>
      <c r="E18" s="816"/>
      <c r="F18" s="816"/>
      <c r="G18" s="220">
        <v>2004</v>
      </c>
      <c r="H18" s="92"/>
      <c r="I18" s="92"/>
      <c r="J18" s="76">
        <f t="shared" si="5"/>
        <v>0</v>
      </c>
      <c r="M18" s="74"/>
      <c r="N18" s="75"/>
      <c r="O18" s="75"/>
      <c r="P18" s="75"/>
      <c r="Q18" s="75"/>
      <c r="R18" s="75"/>
      <c r="XEP18" s="93"/>
      <c r="XEQ18" s="93"/>
      <c r="XER18" s="93"/>
      <c r="XES18" s="93"/>
      <c r="XET18" s="93"/>
      <c r="XEU18" s="93"/>
    </row>
    <row r="19" spans="1:18 16370:16375" ht="18" customHeight="1">
      <c r="A19" s="662"/>
      <c r="B19" s="49">
        <v>12</v>
      </c>
      <c r="C19" s="815" t="s">
        <v>404</v>
      </c>
      <c r="D19" s="816"/>
      <c r="E19" s="816"/>
      <c r="F19" s="816"/>
      <c r="G19" s="220">
        <v>2005</v>
      </c>
      <c r="H19" s="92"/>
      <c r="I19" s="92"/>
      <c r="J19" s="76">
        <f t="shared" si="5"/>
        <v>0</v>
      </c>
      <c r="M19" s="74"/>
      <c r="N19" s="75"/>
      <c r="O19" s="75"/>
      <c r="P19" s="75"/>
      <c r="Q19" s="75"/>
      <c r="R19" s="75"/>
      <c r="XEP19" s="626" t="s">
        <v>187</v>
      </c>
      <c r="XEQ19" s="626"/>
      <c r="XER19" s="61">
        <f>SUM(J35)</f>
        <v>0</v>
      </c>
      <c r="XES19" s="62"/>
      <c r="XET19" s="63" t="s">
        <v>188</v>
      </c>
      <c r="XEU19" s="61">
        <f>MAX(XEU22:XEU29)</f>
        <v>0</v>
      </c>
    </row>
    <row r="20" spans="1:18 16370:16375" ht="18" customHeight="1">
      <c r="A20" s="662"/>
      <c r="B20" s="49">
        <v>13</v>
      </c>
      <c r="C20" s="815" t="s">
        <v>567</v>
      </c>
      <c r="D20" s="815"/>
      <c r="E20" s="815"/>
      <c r="F20" s="815"/>
      <c r="G20" s="220">
        <v>2031</v>
      </c>
      <c r="H20" s="76">
        <f>SUM(H15:H17)*20%</f>
        <v>0</v>
      </c>
      <c r="I20" s="76">
        <f t="shared" ref="I20" si="6">SUM(I15:I17)*20%</f>
        <v>0</v>
      </c>
      <c r="J20" s="76">
        <f t="shared" si="5"/>
        <v>0</v>
      </c>
      <c r="M20" s="74"/>
      <c r="N20" s="75"/>
      <c r="O20" s="75"/>
      <c r="P20" s="75"/>
      <c r="Q20" s="75"/>
      <c r="R20" s="75"/>
      <c r="XEP20" s="824" t="s">
        <v>265</v>
      </c>
      <c r="XEQ20" s="810" t="s">
        <v>22</v>
      </c>
      <c r="XER20" s="810"/>
      <c r="XES20" s="631" t="s">
        <v>189</v>
      </c>
      <c r="XET20" s="809" t="s">
        <v>190</v>
      </c>
      <c r="XEU20" s="810" t="s">
        <v>191</v>
      </c>
    </row>
    <row r="21" spans="1:18 16370:16375" ht="18" customHeight="1">
      <c r="A21" s="662"/>
      <c r="B21" s="49">
        <v>14</v>
      </c>
      <c r="C21" s="815" t="s">
        <v>405</v>
      </c>
      <c r="D21" s="816"/>
      <c r="E21" s="816"/>
      <c r="F21" s="816"/>
      <c r="G21" s="220">
        <v>2032</v>
      </c>
      <c r="H21" s="92"/>
      <c r="I21" s="92"/>
      <c r="J21" s="76">
        <f t="shared" si="5"/>
        <v>0</v>
      </c>
      <c r="M21" s="74"/>
      <c r="N21" s="75"/>
      <c r="O21" s="75"/>
      <c r="P21" s="75"/>
      <c r="Q21" s="75"/>
      <c r="R21" s="75"/>
      <c r="XEP21" s="824"/>
      <c r="XEQ21" s="299" t="s">
        <v>192</v>
      </c>
      <c r="XER21" s="299" t="s">
        <v>193</v>
      </c>
      <c r="XES21" s="632"/>
      <c r="XET21" s="810"/>
      <c r="XEU21" s="810"/>
    </row>
    <row r="22" spans="1:18 16370:16375" ht="18" customHeight="1">
      <c r="A22" s="662"/>
      <c r="B22" s="49">
        <v>15</v>
      </c>
      <c r="C22" s="815" t="s">
        <v>408</v>
      </c>
      <c r="D22" s="816"/>
      <c r="E22" s="816"/>
      <c r="F22" s="816"/>
      <c r="G22" s="220">
        <v>2033</v>
      </c>
      <c r="H22" s="92"/>
      <c r="I22" s="92"/>
      <c r="J22" s="76">
        <f t="shared" si="5"/>
        <v>0</v>
      </c>
      <c r="M22" s="74"/>
      <c r="N22" s="75"/>
      <c r="O22" s="75"/>
      <c r="P22" s="75"/>
      <c r="Q22" s="75"/>
      <c r="R22" s="75"/>
      <c r="XEP22" s="65">
        <v>1</v>
      </c>
      <c r="XEQ22" s="66">
        <v>0</v>
      </c>
      <c r="XER22" s="66">
        <v>400000</v>
      </c>
      <c r="XES22" s="66">
        <v>0</v>
      </c>
      <c r="XET22" s="95">
        <v>0</v>
      </c>
      <c r="XEU22" s="71">
        <f>IF(AND($IM$21 &gt; XEQ22,$IM$21&lt;=XER22),$IM$21*XET22/100,0)</f>
        <v>0</v>
      </c>
    </row>
    <row r="23" spans="1:18 16370:16375" ht="18" customHeight="1">
      <c r="A23" s="663"/>
      <c r="B23" s="49">
        <v>16</v>
      </c>
      <c r="C23" s="815" t="s">
        <v>406</v>
      </c>
      <c r="D23" s="816"/>
      <c r="E23" s="816"/>
      <c r="F23" s="816"/>
      <c r="G23" s="220">
        <v>2098</v>
      </c>
      <c r="H23" s="92"/>
      <c r="I23" s="92"/>
      <c r="J23" s="76">
        <f t="shared" si="5"/>
        <v>0</v>
      </c>
      <c r="M23" s="74"/>
      <c r="N23" s="75"/>
      <c r="O23" s="75"/>
      <c r="P23" s="75"/>
      <c r="Q23" s="75"/>
      <c r="R23" s="75"/>
      <c r="XEP23" s="65">
        <v>2</v>
      </c>
      <c r="XEQ23" s="66">
        <v>400000</v>
      </c>
      <c r="XER23" s="66">
        <v>750000</v>
      </c>
      <c r="XES23" s="66">
        <f t="shared" ref="XES23:XES26" si="7">XES22 + (XER23 - XER22) * XET23%</f>
        <v>35000</v>
      </c>
      <c r="XET23" s="71">
        <v>10</v>
      </c>
      <c r="XEU23" s="66">
        <f>IF(AND($XER$19 &gt; XEQ23,$XER$19&lt;=XER23),(($XER$19-XER22)*XET23%) + XES22,0)</f>
        <v>0</v>
      </c>
    </row>
    <row r="24" spans="1:18 16370:16375" ht="18" customHeight="1">
      <c r="A24" s="80"/>
      <c r="B24" s="49">
        <v>17</v>
      </c>
      <c r="C24" s="800" t="s">
        <v>6</v>
      </c>
      <c r="D24" s="800"/>
      <c r="E24" s="800"/>
      <c r="F24" s="800"/>
      <c r="G24" s="3" t="s">
        <v>217</v>
      </c>
      <c r="H24" s="266"/>
      <c r="I24" s="266"/>
      <c r="J24" s="248">
        <f t="shared" ref="J24:J25" si="8">SUM(H24)-SUM(I24)</f>
        <v>0</v>
      </c>
      <c r="M24" s="74"/>
      <c r="N24" s="75"/>
      <c r="O24" s="75"/>
      <c r="P24" s="75"/>
      <c r="Q24" s="75"/>
      <c r="R24" s="75"/>
      <c r="XEP24" s="65">
        <v>3</v>
      </c>
      <c r="XEQ24" s="66">
        <v>750000</v>
      </c>
      <c r="XER24" s="66">
        <v>1500000</v>
      </c>
      <c r="XES24" s="66">
        <f>XES23 + (XER24 - XER23) * XET24%</f>
        <v>147500</v>
      </c>
      <c r="XET24" s="71">
        <v>15</v>
      </c>
      <c r="XEU24" s="66">
        <f>IF(AND($XER$19 &gt; XEQ24,$XER$19&lt;=XER24),(($XER$19-XER23)*XET24%) + XES23,0)</f>
        <v>0</v>
      </c>
    </row>
    <row r="25" spans="1:18 16370:16375" ht="18" customHeight="1">
      <c r="A25" s="80"/>
      <c r="B25" s="49">
        <v>18</v>
      </c>
      <c r="C25" s="800" t="s">
        <v>7</v>
      </c>
      <c r="D25" s="800"/>
      <c r="E25" s="800"/>
      <c r="F25" s="800"/>
      <c r="G25" s="3" t="s">
        <v>218</v>
      </c>
      <c r="H25" s="266"/>
      <c r="I25" s="266"/>
      <c r="J25" s="248">
        <f t="shared" si="8"/>
        <v>0</v>
      </c>
      <c r="M25" s="74"/>
      <c r="N25" s="75"/>
      <c r="O25" s="75"/>
      <c r="P25" s="75"/>
      <c r="Q25" s="75"/>
      <c r="R25" s="75"/>
      <c r="XEP25" s="65">
        <v>5</v>
      </c>
      <c r="XEQ25" s="66">
        <v>2500000</v>
      </c>
      <c r="XER25" s="66">
        <v>4000000</v>
      </c>
      <c r="XES25" s="66">
        <f>XES27 + (XER25 - XER27) * XET25%</f>
        <v>722500</v>
      </c>
      <c r="XET25" s="71">
        <v>25</v>
      </c>
      <c r="XEU25" s="66">
        <f>IF(AND($XER$19 &gt; XEQ25,$XER$19&lt;=XER25),(($XER$19-XER27)*XET25%) + XES27,0)</f>
        <v>0</v>
      </c>
    </row>
    <row r="26" spans="1:18 16370:16375" ht="18" customHeight="1">
      <c r="A26" s="80"/>
      <c r="B26" s="49">
        <v>19</v>
      </c>
      <c r="C26" s="800" t="s">
        <v>117</v>
      </c>
      <c r="D26" s="800"/>
      <c r="E26" s="800"/>
      <c r="F26" s="800"/>
      <c r="G26" s="3" t="s">
        <v>220</v>
      </c>
      <c r="H26" s="266"/>
      <c r="I26" s="248"/>
      <c r="J26" s="248">
        <f t="shared" si="5"/>
        <v>0</v>
      </c>
      <c r="M26" s="74"/>
      <c r="N26" s="75"/>
      <c r="O26" s="75"/>
      <c r="P26" s="75"/>
      <c r="Q26" s="75"/>
      <c r="R26" s="75"/>
      <c r="XEP26" s="65">
        <v>6</v>
      </c>
      <c r="XEQ26" s="66">
        <v>4000000</v>
      </c>
      <c r="XER26" s="66">
        <v>6000000</v>
      </c>
      <c r="XES26" s="66">
        <f t="shared" si="7"/>
        <v>1322500</v>
      </c>
      <c r="XET26" s="71">
        <v>30</v>
      </c>
      <c r="XEU26" s="66">
        <f t="shared" ref="XEU26" si="9">IF(AND($XER$19 &gt; XEQ26,$XER$19&lt;=XER26),(($XER$19-XER25)*XET26%) + XES25,0)</f>
        <v>0</v>
      </c>
    </row>
    <row r="27" spans="1:18 16370:16375" ht="18" customHeight="1">
      <c r="A27" s="80"/>
      <c r="B27" s="49">
        <v>20</v>
      </c>
      <c r="C27" s="800" t="s">
        <v>8</v>
      </c>
      <c r="D27" s="800"/>
      <c r="E27" s="800"/>
      <c r="F27" s="800"/>
      <c r="G27" s="3" t="s">
        <v>310</v>
      </c>
      <c r="H27" s="266"/>
      <c r="I27" s="248"/>
      <c r="J27" s="248">
        <f t="shared" si="5"/>
        <v>0</v>
      </c>
      <c r="L27" s="74"/>
      <c r="M27" s="75"/>
      <c r="N27" s="75"/>
      <c r="O27" s="75"/>
      <c r="P27" s="75"/>
      <c r="Q27" s="75"/>
      <c r="R27" s="1"/>
      <c r="XEP27" s="65">
        <v>4</v>
      </c>
      <c r="XEQ27" s="66">
        <v>1500000</v>
      </c>
      <c r="XER27" s="66">
        <v>2500000</v>
      </c>
      <c r="XES27" s="66">
        <f>XES24 + (XER27 - XER24) * XET27%</f>
        <v>347500</v>
      </c>
      <c r="XET27" s="71">
        <v>20</v>
      </c>
      <c r="XEU27" s="66">
        <f>IF(AND($XER$19 &gt; XEQ27,$XER$19&lt;=XER27),(($XER$19-XER24)*XET27%) + XES24,0)</f>
        <v>0</v>
      </c>
    </row>
    <row r="28" spans="1:18 16370:16375" ht="18" customHeight="1">
      <c r="A28" s="72"/>
      <c r="B28" s="49">
        <v>21</v>
      </c>
      <c r="C28" s="803" t="s">
        <v>411</v>
      </c>
      <c r="D28" s="804"/>
      <c r="E28" s="804"/>
      <c r="F28" s="804"/>
      <c r="G28" s="145">
        <v>9497</v>
      </c>
      <c r="H28" s="37"/>
      <c r="I28" s="248"/>
      <c r="J28" s="76"/>
      <c r="L28" s="74"/>
      <c r="M28" s="75"/>
      <c r="N28" s="75"/>
      <c r="O28" s="75"/>
      <c r="P28" s="75"/>
      <c r="Q28" s="75"/>
      <c r="R28" s="1"/>
      <c r="XEP28" s="170"/>
      <c r="XEQ28" s="171"/>
      <c r="XER28" s="171"/>
      <c r="XES28" s="171"/>
      <c r="XET28" s="172"/>
      <c r="XEU28" s="171"/>
    </row>
    <row r="29" spans="1:18 16370:16375" s="96" customFormat="1" ht="18" customHeight="1">
      <c r="A29" s="80"/>
      <c r="B29" s="49">
        <v>22</v>
      </c>
      <c r="C29" s="803" t="s">
        <v>444</v>
      </c>
      <c r="D29" s="804">
        <v>734500</v>
      </c>
      <c r="E29" s="804"/>
      <c r="F29" s="804"/>
      <c r="G29" s="3" t="s">
        <v>445</v>
      </c>
      <c r="H29" s="37"/>
      <c r="I29" s="248"/>
      <c r="J29" s="76">
        <f>MAX(SUM(H29)-SUM(I29),0)</f>
        <v>0</v>
      </c>
      <c r="L29" s="97"/>
      <c r="M29" s="97"/>
      <c r="XEP29" s="65">
        <v>7</v>
      </c>
      <c r="XEQ29" s="66">
        <v>6000000</v>
      </c>
      <c r="XER29" s="66">
        <v>999999999999999</v>
      </c>
      <c r="XES29" s="66">
        <f>XES26 + (XER29 - XER26) * XET29%</f>
        <v>349999999222499.62</v>
      </c>
      <c r="XET29" s="71">
        <v>35</v>
      </c>
      <c r="XEU29" s="66">
        <f>IF(AND($XER$19 &gt; XEQ29,$XER$19&lt;=XER29),(($XER$19-XER26)*XET29%) + XES26,0)</f>
        <v>0</v>
      </c>
    </row>
    <row r="30" spans="1:18 16370:16375" ht="18" customHeight="1">
      <c r="A30" s="80"/>
      <c r="B30" s="49">
        <v>23</v>
      </c>
      <c r="C30" s="838" t="s">
        <v>518</v>
      </c>
      <c r="D30" s="839"/>
      <c r="E30" s="839"/>
      <c r="F30" s="841"/>
      <c r="G30" s="3" t="s">
        <v>212</v>
      </c>
      <c r="H30" s="267">
        <f>MAX(MAX(H24,0)+H25+H26+MIN(H14,0),0)+MAX(H14,0)+H8+H28+H29</f>
        <v>0</v>
      </c>
      <c r="I30" s="267">
        <f>MAX(MAX(I24,0)+I25+I26+MIN(I14,0),0)+MAX(I14,0)+I8+I28+I29</f>
        <v>0</v>
      </c>
      <c r="J30" s="267">
        <f>MAX(MAX(J24,0)+J25+J26+MIN(J14,0),0)+MAX(J14,0)+J8+J28+J29</f>
        <v>0</v>
      </c>
      <c r="K30" s="77"/>
      <c r="M30" s="74"/>
      <c r="N30" s="75"/>
      <c r="O30" s="75"/>
      <c r="P30" s="75"/>
      <c r="Q30" s="75"/>
      <c r="R30" s="75"/>
    </row>
    <row r="31" spans="1:18 16370:16375" s="169" customFormat="1" ht="18" customHeight="1">
      <c r="A31" s="843" t="s">
        <v>486</v>
      </c>
      <c r="B31" s="400"/>
      <c r="C31" s="657"/>
      <c r="D31" s="861"/>
      <c r="E31" s="861"/>
      <c r="F31" s="658"/>
      <c r="G31" s="3"/>
      <c r="H31" s="150" t="s">
        <v>53</v>
      </c>
      <c r="I31" s="150" t="s">
        <v>294</v>
      </c>
      <c r="J31" s="150" t="s">
        <v>295</v>
      </c>
      <c r="K31" s="167"/>
      <c r="L31" s="167"/>
      <c r="M31" s="168"/>
      <c r="N31" s="147"/>
      <c r="O31" s="147"/>
      <c r="P31" s="147"/>
      <c r="Q31" s="147"/>
      <c r="R31" s="147"/>
      <c r="XEP31" s="1"/>
      <c r="XEQ31" s="1"/>
      <c r="XER31" s="1"/>
      <c r="XES31" s="1"/>
      <c r="XET31" s="1"/>
      <c r="XEU31" s="1"/>
    </row>
    <row r="32" spans="1:18 16370:16375" ht="18" customHeight="1">
      <c r="A32" s="844"/>
      <c r="B32" s="49">
        <v>24</v>
      </c>
      <c r="C32" s="800" t="s">
        <v>246</v>
      </c>
      <c r="D32" s="800"/>
      <c r="E32" s="800"/>
      <c r="F32" s="800"/>
      <c r="G32" s="3" t="s">
        <v>215</v>
      </c>
      <c r="H32" s="248">
        <f>SUM(H33)+SUM(H34)</f>
        <v>0</v>
      </c>
      <c r="I32" s="248">
        <f t="shared" ref="I32:J32" si="10">SUM(I33)+SUM(I34)</f>
        <v>0</v>
      </c>
      <c r="J32" s="248">
        <f t="shared" si="10"/>
        <v>0</v>
      </c>
      <c r="K32" s="77"/>
      <c r="M32" s="74"/>
      <c r="N32" s="75"/>
      <c r="O32" s="75"/>
      <c r="P32" s="75"/>
      <c r="Q32" s="75"/>
      <c r="R32" s="75"/>
    </row>
    <row r="33" spans="1:18 16370:16375" ht="18" customHeight="1">
      <c r="A33" s="844"/>
      <c r="B33" s="49">
        <v>25</v>
      </c>
      <c r="C33" s="815" t="s">
        <v>661</v>
      </c>
      <c r="D33" s="816"/>
      <c r="E33" s="816"/>
      <c r="F33" s="816"/>
      <c r="G33" s="3" t="s">
        <v>214</v>
      </c>
      <c r="H33" s="78"/>
      <c r="I33" s="78"/>
      <c r="J33" s="76">
        <f>MAX(SUM(H33)-SUM(I33),0)</f>
        <v>0</v>
      </c>
      <c r="K33" s="77"/>
      <c r="M33" s="74"/>
      <c r="N33" s="143"/>
      <c r="O33" s="143"/>
      <c r="P33" s="143"/>
      <c r="Q33" s="143"/>
      <c r="R33" s="143"/>
    </row>
    <row r="34" spans="1:18 16370:16375" ht="18" customHeight="1">
      <c r="A34" s="845"/>
      <c r="B34" s="49">
        <v>26</v>
      </c>
      <c r="C34" s="815" t="s">
        <v>660</v>
      </c>
      <c r="D34" s="816"/>
      <c r="E34" s="816"/>
      <c r="F34" s="816"/>
      <c r="G34" s="3" t="s">
        <v>216</v>
      </c>
      <c r="H34" s="385"/>
      <c r="I34" s="94">
        <f>IF(SUM(H34)&lt;=ROUND((SUM(J30)-SUM(J33))*30%,0),0,SUM(H34)-ROUND((SUM(J30)-SUM(J33))*30%,0))</f>
        <v>0</v>
      </c>
      <c r="J34" s="76">
        <f t="shared" ref="J34" si="11">MAX(SUM(H34)-SUM(I34),0)</f>
        <v>0</v>
      </c>
      <c r="M34" s="74"/>
      <c r="N34" s="75"/>
      <c r="O34" s="75"/>
      <c r="P34" s="75"/>
      <c r="Q34" s="75"/>
      <c r="R34" s="75"/>
    </row>
    <row r="35" spans="1:18 16370:16375" ht="18" customHeight="1">
      <c r="A35" s="817" t="s">
        <v>425</v>
      </c>
      <c r="B35" s="49">
        <v>27</v>
      </c>
      <c r="C35" s="800" t="s">
        <v>579</v>
      </c>
      <c r="D35" s="800"/>
      <c r="E35" s="800"/>
      <c r="F35" s="800"/>
      <c r="G35" s="3" t="s">
        <v>213</v>
      </c>
      <c r="H35" s="248"/>
      <c r="I35" s="248"/>
      <c r="J35" s="76">
        <f>MAX(SUM(H30)-SUM(H27)-SUM(H32),0)</f>
        <v>0</v>
      </c>
      <c r="K35" s="77"/>
      <c r="L35" s="98">
        <f>J35</f>
        <v>0</v>
      </c>
      <c r="M35" s="74"/>
      <c r="N35" s="75"/>
      <c r="O35" s="75"/>
      <c r="P35" s="75"/>
      <c r="Q35" s="75"/>
      <c r="R35" s="75"/>
    </row>
    <row r="36" spans="1:18 16370:16375" ht="18" customHeight="1">
      <c r="A36" s="817"/>
      <c r="B36" s="49">
        <v>28</v>
      </c>
      <c r="C36" s="838" t="s">
        <v>502</v>
      </c>
      <c r="D36" s="839"/>
      <c r="E36" s="839"/>
      <c r="F36" s="841"/>
      <c r="G36" s="3" t="s">
        <v>242</v>
      </c>
      <c r="H36" s="248"/>
      <c r="I36" s="248"/>
      <c r="J36" s="248">
        <f>SUM(J37)-SUM(J38)-SUM(J39)-SUM(J40)+SUM(J42)</f>
        <v>0</v>
      </c>
      <c r="M36" s="74"/>
      <c r="N36" s="75"/>
      <c r="O36" s="75"/>
      <c r="P36" s="75"/>
      <c r="Q36" s="75"/>
      <c r="R36" s="75"/>
    </row>
    <row r="37" spans="1:18 16370:16375" ht="18" customHeight="1">
      <c r="A37" s="817"/>
      <c r="B37" s="49">
        <v>29</v>
      </c>
      <c r="C37" s="838" t="s">
        <v>260</v>
      </c>
      <c r="D37" s="839"/>
      <c r="E37" s="839"/>
      <c r="F37" s="841"/>
      <c r="G37" s="3" t="s">
        <v>299</v>
      </c>
      <c r="H37" s="248"/>
      <c r="I37" s="280">
        <f>IF(SUM(J35)/2&lt;SUM(J8),SUM(XEU1),SUM(XEU19))</f>
        <v>0</v>
      </c>
      <c r="J37" s="248">
        <f>IF(SUM(J35)/2&lt;SUM(J8),SUM(XEU1),SUM(XEU19))</f>
        <v>0</v>
      </c>
      <c r="K37" s="81"/>
      <c r="L37" s="859"/>
      <c r="M37" s="859"/>
      <c r="N37" s="859"/>
      <c r="O37" s="82"/>
      <c r="P37" s="82"/>
      <c r="Q37" s="82"/>
      <c r="R37" s="82"/>
    </row>
    <row r="38" spans="1:18 16370:16375" ht="18" customHeight="1">
      <c r="A38" s="817"/>
      <c r="B38" s="49">
        <v>30</v>
      </c>
      <c r="C38" s="616" t="s">
        <v>407</v>
      </c>
      <c r="D38" s="852"/>
      <c r="E38" s="852"/>
      <c r="F38" s="617"/>
      <c r="G38" s="3" t="s">
        <v>314</v>
      </c>
      <c r="H38" s="76"/>
      <c r="I38" s="276">
        <f>IF(SUM(J35)&lt;&gt;0,ROUND(SUM(J37)*SUM(J8)/SUM(J35),0)*40%,0)</f>
        <v>0</v>
      </c>
      <c r="J38" s="37"/>
      <c r="L38" s="245"/>
      <c r="M38" s="245"/>
      <c r="N38" s="245"/>
      <c r="O38" s="245"/>
      <c r="P38" s="245"/>
      <c r="Q38" s="82"/>
      <c r="R38" s="82"/>
    </row>
    <row r="39" spans="1:18 16370:16375" ht="18" customHeight="1">
      <c r="A39" s="817"/>
      <c r="B39" s="49">
        <v>31</v>
      </c>
      <c r="C39" s="748" t="s">
        <v>313</v>
      </c>
      <c r="D39" s="749"/>
      <c r="E39" s="750"/>
      <c r="F39" s="246"/>
      <c r="G39" s="3" t="s">
        <v>315</v>
      </c>
      <c r="H39" s="76"/>
      <c r="I39" s="318" t="b">
        <v>0</v>
      </c>
      <c r="J39" s="94" t="str">
        <f>IF(AND(I39,J35&lt;=1000000),(SUM(J37)-SUM(J38))*50%,"")</f>
        <v/>
      </c>
      <c r="M39" s="74"/>
      <c r="N39" s="82"/>
      <c r="O39" s="82"/>
      <c r="P39" s="82"/>
      <c r="Q39" s="82"/>
      <c r="R39" s="82"/>
    </row>
    <row r="40" spans="1:18 16370:16375" ht="18" customHeight="1">
      <c r="A40" s="817"/>
      <c r="B40" s="49">
        <v>32</v>
      </c>
      <c r="C40" s="616" t="s">
        <v>437</v>
      </c>
      <c r="D40" s="852"/>
      <c r="E40" s="852"/>
      <c r="F40" s="617"/>
      <c r="G40" s="84" t="s">
        <v>607</v>
      </c>
      <c r="H40" s="277"/>
      <c r="I40" s="150"/>
      <c r="J40" s="83"/>
      <c r="K40" s="1"/>
      <c r="L40" s="648"/>
      <c r="M40" s="648"/>
      <c r="N40" s="648"/>
      <c r="O40" s="1"/>
      <c r="P40" s="1"/>
      <c r="Q40" s="1"/>
      <c r="R40" s="1"/>
    </row>
    <row r="41" spans="1:18 16370:16375" ht="24" customHeight="1">
      <c r="A41" s="329"/>
      <c r="B41" s="49"/>
      <c r="C41" s="804"/>
      <c r="D41" s="804"/>
      <c r="E41" s="804"/>
      <c r="F41" s="804"/>
      <c r="G41" s="84"/>
      <c r="H41" s="85" t="s">
        <v>9</v>
      </c>
      <c r="I41" s="85" t="s">
        <v>238</v>
      </c>
      <c r="J41" s="85" t="s">
        <v>10</v>
      </c>
      <c r="K41" s="1"/>
      <c r="L41" s="1"/>
      <c r="M41" s="1"/>
      <c r="N41" s="1"/>
      <c r="O41" s="1"/>
      <c r="P41" s="1"/>
      <c r="Q41" s="1"/>
      <c r="R41" s="1"/>
    </row>
    <row r="42" spans="1:18 16370:16375" ht="26.1" customHeight="1">
      <c r="A42" s="825" t="s">
        <v>594</v>
      </c>
      <c r="B42" s="49">
        <v>33</v>
      </c>
      <c r="C42" s="620" t="s">
        <v>412</v>
      </c>
      <c r="D42" s="860"/>
      <c r="E42" s="860"/>
      <c r="F42" s="621"/>
      <c r="G42" s="84" t="s">
        <v>604</v>
      </c>
      <c r="H42" s="248"/>
      <c r="I42" s="248">
        <f>SUM(I43:I58)</f>
        <v>0</v>
      </c>
      <c r="J42" s="248">
        <f>SUM(J43:J58)</f>
        <v>0</v>
      </c>
      <c r="K42" s="1"/>
      <c r="L42" s="1"/>
      <c r="M42" s="1"/>
      <c r="N42" s="1"/>
      <c r="O42" s="1"/>
      <c r="P42" s="1"/>
      <c r="Q42" s="1"/>
      <c r="R42" s="1"/>
    </row>
    <row r="43" spans="1:18 16370:16375" ht="18" customHeight="1">
      <c r="A43" s="825"/>
      <c r="B43" s="49">
        <v>34</v>
      </c>
      <c r="C43" s="748" t="s">
        <v>464</v>
      </c>
      <c r="D43" s="749"/>
      <c r="E43" s="749"/>
      <c r="F43" s="750"/>
      <c r="G43" s="219">
        <v>640352</v>
      </c>
      <c r="H43" s="78"/>
      <c r="I43" s="78"/>
      <c r="J43" s="76">
        <f>SUM(H43)*10%</f>
        <v>0</v>
      </c>
      <c r="K43" s="1"/>
      <c r="L43" s="1"/>
      <c r="M43" s="1"/>
      <c r="N43" s="1"/>
      <c r="O43" s="1"/>
      <c r="P43" s="1"/>
      <c r="Q43" s="1"/>
      <c r="R43" s="1"/>
    </row>
    <row r="44" spans="1:18 16370:16375" ht="24.95" customHeight="1">
      <c r="A44" s="825"/>
      <c r="B44" s="49">
        <v>35</v>
      </c>
      <c r="C44" s="616" t="s">
        <v>422</v>
      </c>
      <c r="D44" s="852"/>
      <c r="E44" s="852"/>
      <c r="F44" s="617"/>
      <c r="G44" s="219">
        <v>640361</v>
      </c>
      <c r="H44" s="78"/>
      <c r="I44" s="78"/>
      <c r="J44" s="76">
        <f>SUM(H44)*7.5%</f>
        <v>0</v>
      </c>
      <c r="K44" s="1"/>
      <c r="L44" s="1"/>
      <c r="M44" s="1"/>
      <c r="N44" s="1"/>
      <c r="O44" s="1"/>
      <c r="P44" s="1"/>
      <c r="Q44" s="1"/>
      <c r="R44" s="1"/>
    </row>
    <row r="45" spans="1:18 16370:16375" ht="18" customHeight="1">
      <c r="A45" s="825"/>
      <c r="B45" s="49">
        <v>36</v>
      </c>
      <c r="C45" s="748" t="s">
        <v>417</v>
      </c>
      <c r="D45" s="749"/>
      <c r="E45" s="749"/>
      <c r="F45" s="750"/>
      <c r="G45" s="219">
        <v>640452</v>
      </c>
      <c r="H45" s="78"/>
      <c r="I45" s="78"/>
      <c r="J45" s="76">
        <f>SUM(H45)*10%</f>
        <v>0</v>
      </c>
      <c r="K45" s="1"/>
      <c r="L45" s="1"/>
      <c r="M45" s="1"/>
      <c r="N45" s="1"/>
      <c r="O45" s="1"/>
      <c r="P45" s="1"/>
      <c r="Q45" s="1"/>
      <c r="R45" s="1"/>
    </row>
    <row r="46" spans="1:18 16370:16375" ht="18" customHeight="1">
      <c r="A46" s="825"/>
      <c r="B46" s="49">
        <v>37</v>
      </c>
      <c r="C46" s="748" t="s">
        <v>418</v>
      </c>
      <c r="D46" s="749"/>
      <c r="E46" s="749"/>
      <c r="F46" s="750"/>
      <c r="G46" s="219">
        <v>640555</v>
      </c>
      <c r="H46" s="78"/>
      <c r="I46" s="78"/>
      <c r="J46" s="76">
        <f>SUM(H46)*10%</f>
        <v>0</v>
      </c>
      <c r="K46" s="1"/>
      <c r="L46" s="1"/>
      <c r="M46" s="1"/>
      <c r="N46" s="1"/>
      <c r="O46" s="1"/>
      <c r="P46" s="1"/>
      <c r="Q46" s="1"/>
      <c r="R46" s="1"/>
    </row>
    <row r="47" spans="1:18 16370:16375" ht="18" customHeight="1">
      <c r="A47" s="825"/>
      <c r="B47" s="49">
        <v>38</v>
      </c>
      <c r="C47" s="863" t="s">
        <v>311</v>
      </c>
      <c r="D47" s="864"/>
      <c r="E47" s="864"/>
      <c r="F47" s="865"/>
      <c r="G47" s="219">
        <v>640951</v>
      </c>
      <c r="H47" s="78"/>
      <c r="I47" s="78"/>
      <c r="J47" s="76">
        <f>SUM(H47)*10%</f>
        <v>0</v>
      </c>
      <c r="K47" s="1"/>
      <c r="L47" s="1"/>
      <c r="M47" s="1"/>
      <c r="N47" s="1"/>
      <c r="O47" s="1"/>
      <c r="P47" s="1"/>
      <c r="Q47" s="1"/>
      <c r="R47" s="1"/>
    </row>
    <row r="48" spans="1:18 16370:16375" ht="18" customHeight="1">
      <c r="A48" s="825"/>
      <c r="B48" s="49">
        <v>39</v>
      </c>
      <c r="C48" s="748" t="s">
        <v>312</v>
      </c>
      <c r="D48" s="749"/>
      <c r="E48" s="749"/>
      <c r="F48" s="750"/>
      <c r="G48" s="219">
        <v>640952</v>
      </c>
      <c r="H48" s="78"/>
      <c r="I48" s="78"/>
      <c r="J48" s="76">
        <f>SUM(H48)*15%</f>
        <v>0</v>
      </c>
      <c r="K48" s="1"/>
      <c r="L48" s="1"/>
      <c r="M48" s="1"/>
      <c r="N48" s="1"/>
      <c r="O48" s="1"/>
      <c r="P48" s="1"/>
      <c r="Q48" s="1"/>
      <c r="R48" s="1"/>
      <c r="XEP48" s="31"/>
      <c r="XEQ48" s="31"/>
      <c r="XER48" s="31"/>
      <c r="XES48" s="31"/>
      <c r="XET48" s="31"/>
      <c r="XEU48" s="31"/>
    </row>
    <row r="49" spans="1:234 16369:16375" ht="18" customHeight="1">
      <c r="A49" s="825"/>
      <c r="B49" s="49">
        <v>40</v>
      </c>
      <c r="C49" s="849" t="s">
        <v>317</v>
      </c>
      <c r="D49" s="850"/>
      <c r="E49" s="850"/>
      <c r="F49" s="851"/>
      <c r="G49" s="3" t="s">
        <v>302</v>
      </c>
      <c r="H49" s="78"/>
      <c r="I49" s="78"/>
      <c r="J49" s="76">
        <f>SUM(H49)*10%</f>
        <v>0</v>
      </c>
      <c r="K49" s="1"/>
      <c r="L49" s="1"/>
      <c r="M49" s="1"/>
      <c r="N49" s="1"/>
      <c r="O49" s="1"/>
      <c r="P49" s="1"/>
      <c r="Q49" s="1"/>
      <c r="R49" s="1"/>
    </row>
    <row r="50" spans="1:234 16369:16375" ht="18" customHeight="1">
      <c r="A50" s="825"/>
      <c r="B50" s="49">
        <v>41</v>
      </c>
      <c r="C50" s="849" t="s">
        <v>318</v>
      </c>
      <c r="D50" s="850"/>
      <c r="E50" s="850"/>
      <c r="F50" s="851"/>
      <c r="G50" s="3" t="s">
        <v>303</v>
      </c>
      <c r="H50" s="78"/>
      <c r="I50" s="78"/>
      <c r="J50" s="76">
        <f>SUM(H50)*5%</f>
        <v>0</v>
      </c>
      <c r="K50" s="1"/>
      <c r="L50" s="1"/>
      <c r="M50" s="1"/>
      <c r="N50" s="1"/>
      <c r="O50" s="1"/>
      <c r="P50" s="1"/>
      <c r="Q50" s="1"/>
      <c r="R50" s="1"/>
    </row>
    <row r="51" spans="1:234 16369:16375" ht="18" customHeight="1">
      <c r="A51" s="825"/>
      <c r="B51" s="49">
        <v>42</v>
      </c>
      <c r="C51" s="670" t="s">
        <v>319</v>
      </c>
      <c r="D51" s="842"/>
      <c r="E51" s="842"/>
      <c r="F51" s="671"/>
      <c r="G51" s="3" t="s">
        <v>304</v>
      </c>
      <c r="H51" s="78"/>
      <c r="I51" s="78"/>
      <c r="J51" s="76"/>
      <c r="K51" s="1"/>
      <c r="L51" s="1"/>
      <c r="M51" s="1"/>
      <c r="N51" s="1"/>
      <c r="O51" s="1"/>
      <c r="P51" s="1"/>
      <c r="Q51" s="1"/>
      <c r="R51" s="1"/>
      <c r="XEP51" s="100"/>
      <c r="XEQ51" s="100"/>
      <c r="XER51" s="100"/>
      <c r="XES51" s="100"/>
      <c r="XET51" s="100"/>
      <c r="XEU51" s="100"/>
    </row>
    <row r="52" spans="1:234 16369:16375" ht="18" customHeight="1">
      <c r="A52" s="825"/>
      <c r="B52" s="49">
        <v>43</v>
      </c>
      <c r="C52" s="748" t="s">
        <v>155</v>
      </c>
      <c r="D52" s="855"/>
      <c r="E52" s="855"/>
      <c r="F52" s="856"/>
      <c r="G52" s="3" t="s">
        <v>305</v>
      </c>
      <c r="H52" s="78"/>
      <c r="I52" s="78"/>
      <c r="J52" s="76">
        <f>SUM(H52)*10%</f>
        <v>0</v>
      </c>
      <c r="K52" s="1"/>
      <c r="L52" s="1"/>
      <c r="M52" s="1"/>
      <c r="N52" s="1"/>
      <c r="O52" s="1"/>
      <c r="P52" s="1"/>
      <c r="Q52" s="1"/>
      <c r="R52" s="1"/>
      <c r="XEP52" s="100"/>
      <c r="XEQ52" s="100"/>
      <c r="XER52" s="100"/>
      <c r="XES52" s="100"/>
      <c r="XET52" s="100"/>
      <c r="XEU52" s="100"/>
    </row>
    <row r="53" spans="1:234 16369:16375" ht="18" customHeight="1">
      <c r="A53" s="825"/>
      <c r="B53" s="49">
        <v>44</v>
      </c>
      <c r="C53" s="616" t="s">
        <v>153</v>
      </c>
      <c r="D53" s="853"/>
      <c r="E53" s="853"/>
      <c r="F53" s="854"/>
      <c r="G53" s="3" t="s">
        <v>306</v>
      </c>
      <c r="H53" s="78"/>
      <c r="I53" s="78"/>
      <c r="J53" s="76">
        <f>SUM(H53)*8%</f>
        <v>0</v>
      </c>
      <c r="K53" s="1"/>
      <c r="L53" s="1"/>
      <c r="M53" s="1"/>
      <c r="N53" s="1"/>
      <c r="O53" s="1"/>
      <c r="P53" s="1"/>
      <c r="Q53" s="1"/>
      <c r="R53" s="1"/>
      <c r="XEP53" s="4"/>
      <c r="XEQ53" s="4"/>
      <c r="XER53" s="4"/>
      <c r="XES53" s="4"/>
      <c r="XET53" s="4"/>
      <c r="XEU53" s="4"/>
    </row>
    <row r="54" spans="1:234 16369:16375" ht="18" customHeight="1">
      <c r="A54" s="825"/>
      <c r="B54" s="49">
        <v>45</v>
      </c>
      <c r="C54" s="748" t="s">
        <v>154</v>
      </c>
      <c r="D54" s="855"/>
      <c r="E54" s="855"/>
      <c r="F54" s="856"/>
      <c r="G54" s="3" t="s">
        <v>307</v>
      </c>
      <c r="H54" s="78"/>
      <c r="I54" s="78"/>
      <c r="J54" s="76">
        <f>SUM(H54)*0%</f>
        <v>0</v>
      </c>
      <c r="K54" s="1"/>
      <c r="L54" s="1"/>
      <c r="M54" s="1"/>
      <c r="N54" s="1"/>
      <c r="O54" s="1"/>
      <c r="P54" s="1"/>
      <c r="Q54" s="1"/>
      <c r="R54" s="1"/>
      <c r="XEP54" s="4"/>
      <c r="XEQ54" s="4"/>
      <c r="XER54" s="4"/>
      <c r="XES54" s="4"/>
      <c r="XET54" s="4"/>
      <c r="XEU54" s="4"/>
    </row>
    <row r="55" spans="1:234 16369:16375" ht="24" customHeight="1">
      <c r="A55" s="825"/>
      <c r="B55" s="49">
        <v>46</v>
      </c>
      <c r="C55" s="765" t="s">
        <v>152</v>
      </c>
      <c r="D55" s="766"/>
      <c r="E55" s="766"/>
      <c r="F55" s="767"/>
      <c r="G55" s="84">
        <v>642151</v>
      </c>
      <c r="H55" s="78"/>
      <c r="I55" s="78"/>
      <c r="J55" s="76">
        <f>SUM(H55)*2.5%</f>
        <v>0</v>
      </c>
      <c r="M55" s="74"/>
      <c r="N55" s="82"/>
      <c r="O55" s="82"/>
      <c r="P55" s="82"/>
      <c r="Q55" s="82"/>
      <c r="R55" s="82"/>
      <c r="XEP55" s="4"/>
      <c r="XEQ55" s="4"/>
      <c r="XER55" s="4"/>
      <c r="XES55" s="4"/>
      <c r="XET55" s="4"/>
      <c r="XEU55" s="4"/>
    </row>
    <row r="56" spans="1:234 16369:16375" ht="24" customHeight="1">
      <c r="A56" s="825"/>
      <c r="B56" s="49">
        <v>47</v>
      </c>
      <c r="C56" s="765" t="s">
        <v>241</v>
      </c>
      <c r="D56" s="766"/>
      <c r="E56" s="766"/>
      <c r="F56" s="767"/>
      <c r="G56" s="84">
        <v>642152</v>
      </c>
      <c r="H56" s="78"/>
      <c r="I56" s="416"/>
      <c r="J56" s="76">
        <f>SUM(H56)*5%</f>
        <v>0</v>
      </c>
      <c r="K56" s="1"/>
      <c r="L56" s="1"/>
      <c r="M56" s="1"/>
      <c r="N56" s="1"/>
      <c r="O56" s="1"/>
      <c r="P56" s="1"/>
      <c r="Q56" s="1"/>
      <c r="R56" s="1"/>
      <c r="XEP56" s="4"/>
      <c r="XEQ56" s="4"/>
      <c r="XER56" s="4"/>
      <c r="XES56" s="4"/>
      <c r="XET56" s="4"/>
      <c r="XEU56" s="4"/>
    </row>
    <row r="57" spans="1:234 16369:16375" ht="18" customHeight="1">
      <c r="A57" s="825"/>
      <c r="B57" s="49">
        <v>48</v>
      </c>
      <c r="C57" s="846" t="s">
        <v>421</v>
      </c>
      <c r="D57" s="847"/>
      <c r="E57" s="847"/>
      <c r="F57" s="848"/>
      <c r="G57" s="84">
        <v>644151</v>
      </c>
      <c r="H57" s="78"/>
      <c r="I57" s="86"/>
      <c r="J57" s="86"/>
      <c r="K57" s="1"/>
      <c r="L57" s="1"/>
      <c r="M57" s="1"/>
      <c r="N57" s="1"/>
      <c r="O57" s="1"/>
      <c r="P57" s="1"/>
      <c r="Q57" s="1"/>
      <c r="R57" s="1"/>
    </row>
    <row r="58" spans="1:234 16369:16375" ht="18" customHeight="1">
      <c r="A58" s="826"/>
      <c r="B58" s="49">
        <v>49</v>
      </c>
      <c r="C58" s="748" t="s">
        <v>420</v>
      </c>
      <c r="D58" s="749"/>
      <c r="E58" s="749"/>
      <c r="F58" s="750"/>
      <c r="G58" s="84">
        <v>645151</v>
      </c>
      <c r="H58" s="78"/>
      <c r="I58" s="86"/>
      <c r="J58" s="86"/>
      <c r="K58" s="1"/>
      <c r="L58" s="1"/>
      <c r="M58" s="1"/>
      <c r="N58" s="1"/>
      <c r="O58" s="1"/>
      <c r="P58" s="1"/>
      <c r="Q58" s="1"/>
      <c r="R58" s="1"/>
    </row>
    <row r="59" spans="1:234 16369:16375" s="104" customFormat="1" ht="18" customHeight="1">
      <c r="A59" s="834" t="s">
        <v>425</v>
      </c>
      <c r="B59" s="401">
        <v>50</v>
      </c>
      <c r="C59" s="835" t="s">
        <v>589</v>
      </c>
      <c r="D59" s="836"/>
      <c r="E59" s="836"/>
      <c r="F59" s="837"/>
      <c r="G59" s="327" t="s">
        <v>235</v>
      </c>
      <c r="H59" s="390"/>
      <c r="I59" s="85"/>
      <c r="J59" s="85">
        <f>SUM('Annex-A'!I7)+SUM(I42)</f>
        <v>0</v>
      </c>
      <c r="XEP59" s="156"/>
      <c r="XEQ59" s="156"/>
      <c r="XER59" s="156"/>
      <c r="XES59" s="156"/>
      <c r="XET59" s="156"/>
      <c r="XEU59" s="156"/>
    </row>
    <row r="60" spans="1:234 16369:16375" s="57" customFormat="1" ht="18" customHeight="1">
      <c r="A60" s="825"/>
      <c r="B60" s="158">
        <v>51</v>
      </c>
      <c r="C60" s="838" t="s">
        <v>414</v>
      </c>
      <c r="D60" s="839"/>
      <c r="E60" s="839"/>
      <c r="F60" s="840"/>
      <c r="G60" s="219">
        <v>99991</v>
      </c>
      <c r="H60" s="248"/>
      <c r="I60" s="248"/>
      <c r="J60" s="248">
        <f>IF(SUM(J36)-SUM(J59) &lt;0,SUM(J36)-SUM(J59),0)</f>
        <v>0</v>
      </c>
      <c r="L60" s="320"/>
      <c r="M60" s="328"/>
      <c r="N60" s="328"/>
      <c r="O60" s="328"/>
      <c r="P60" s="328"/>
      <c r="Q60" s="328"/>
      <c r="HV60" s="104"/>
      <c r="HW60" s="104"/>
      <c r="HX60" s="104"/>
      <c r="HY60" s="104"/>
      <c r="HZ60" s="104"/>
      <c r="XEO60" s="104"/>
      <c r="XEP60" s="104"/>
      <c r="XEQ60" s="104"/>
      <c r="XER60" s="104"/>
      <c r="XES60" s="104"/>
      <c r="XET60" s="104"/>
    </row>
    <row r="61" spans="1:234 16369:16375" s="57" customFormat="1" ht="18" customHeight="1">
      <c r="A61" s="825"/>
      <c r="B61" s="158">
        <v>52</v>
      </c>
      <c r="C61" s="838" t="s">
        <v>413</v>
      </c>
      <c r="D61" s="839"/>
      <c r="E61" s="839"/>
      <c r="F61" s="841"/>
      <c r="G61" s="219">
        <v>99992</v>
      </c>
      <c r="H61" s="248"/>
      <c r="I61" s="248"/>
      <c r="J61" s="248">
        <f>IF(SUM(J36)-SUM(J59) &gt;0,SUM(J36)-SUM(J59),0)</f>
        <v>0</v>
      </c>
      <c r="L61" s="320"/>
      <c r="M61" s="328"/>
      <c r="N61" s="328"/>
      <c r="O61" s="328"/>
      <c r="P61" s="328"/>
      <c r="Q61" s="328"/>
      <c r="HV61" s="104"/>
      <c r="HW61" s="104"/>
      <c r="HX61" s="104"/>
      <c r="HY61" s="104"/>
      <c r="HZ61" s="104"/>
      <c r="XEO61" s="104"/>
      <c r="XEP61" s="104"/>
      <c r="XEQ61" s="104"/>
      <c r="XER61" s="104"/>
      <c r="XES61" s="104"/>
      <c r="XET61" s="104"/>
    </row>
    <row r="62" spans="1:234 16369:16375" s="103" customFormat="1" ht="18" customHeight="1">
      <c r="A62" s="826"/>
      <c r="B62" s="158">
        <v>53</v>
      </c>
      <c r="C62" s="670" t="s">
        <v>606</v>
      </c>
      <c r="D62" s="842"/>
      <c r="E62" s="842"/>
      <c r="F62" s="671"/>
      <c r="G62" s="219">
        <v>94981</v>
      </c>
      <c r="H62" s="94"/>
      <c r="I62" s="94"/>
      <c r="J62" s="157"/>
      <c r="XEO62" s="104"/>
      <c r="XEP62" s="104"/>
      <c r="XEQ62" s="104"/>
      <c r="XER62" s="104"/>
      <c r="XES62" s="104"/>
      <c r="XET62" s="104"/>
    </row>
    <row r="63" spans="1:234 16369:16375" s="103" customFormat="1" ht="18" customHeight="1">
      <c r="A63" s="811" t="s">
        <v>17</v>
      </c>
      <c r="B63" s="102" t="s">
        <v>184</v>
      </c>
      <c r="C63" s="827"/>
      <c r="D63" s="828"/>
      <c r="E63" s="829"/>
      <c r="F63" s="89" t="s">
        <v>185</v>
      </c>
      <c r="G63" s="830"/>
      <c r="H63" s="831"/>
      <c r="I63" s="832" t="s">
        <v>186</v>
      </c>
      <c r="J63" s="833"/>
      <c r="XEP63" s="104"/>
      <c r="XEQ63" s="104"/>
      <c r="XER63" s="104"/>
      <c r="XES63" s="104"/>
      <c r="XET63" s="104"/>
      <c r="XEU63" s="104"/>
    </row>
    <row r="64" spans="1:234 16369:16375" s="104" customFormat="1" ht="42.75" customHeight="1">
      <c r="A64" s="811"/>
      <c r="B64" s="812" t="s">
        <v>388</v>
      </c>
      <c r="C64" s="812"/>
      <c r="D64" s="812"/>
      <c r="E64" s="812"/>
      <c r="F64" s="812"/>
      <c r="G64" s="812"/>
      <c r="H64" s="812"/>
      <c r="I64" s="812"/>
      <c r="J64" s="812"/>
      <c r="XEP64" s="103"/>
      <c r="XEQ64" s="103"/>
      <c r="XER64" s="103"/>
      <c r="XES64" s="103"/>
      <c r="XET64" s="103"/>
      <c r="XEU64" s="103"/>
    </row>
    <row r="65" spans="1:10 16370:16375" s="31" customFormat="1" ht="18" customHeight="1">
      <c r="A65" s="31" t="s">
        <v>18</v>
      </c>
      <c r="B65" s="33"/>
      <c r="G65" s="148"/>
      <c r="I65" s="31" t="s">
        <v>116</v>
      </c>
      <c r="J65" s="181"/>
      <c r="XEP65" s="1"/>
      <c r="XEQ65" s="1"/>
      <c r="XER65" s="1"/>
      <c r="XES65" s="1"/>
      <c r="XET65" s="1"/>
      <c r="XEU65" s="1"/>
    </row>
    <row r="66" spans="1:10 16370:16375" ht="15.95" customHeight="1">
      <c r="B66" s="33"/>
      <c r="C66" s="31"/>
      <c r="D66" s="31"/>
      <c r="E66" s="31"/>
      <c r="F66" s="31"/>
      <c r="G66" s="148"/>
      <c r="H66" s="31"/>
      <c r="I66" s="31"/>
      <c r="J66" s="31"/>
    </row>
    <row r="67" spans="1:10 16370:16375" ht="15.95" customHeight="1">
      <c r="D67" s="2"/>
      <c r="E67" s="2"/>
      <c r="F67" s="2"/>
    </row>
    <row r="68" spans="1:10 16370:16375" ht="15.95" customHeight="1">
      <c r="D68" s="2"/>
      <c r="E68" s="2"/>
      <c r="F68" s="2"/>
    </row>
    <row r="69" spans="1:10 16370:16375" ht="15.95" customHeight="1">
      <c r="D69" s="2"/>
      <c r="E69" s="2"/>
      <c r="F69" s="2"/>
    </row>
    <row r="70" spans="1:10 16370:16375" ht="15.95" customHeight="1">
      <c r="D70" s="2"/>
      <c r="E70" s="2"/>
      <c r="F70" s="2"/>
    </row>
  </sheetData>
  <sheetProtection sheet="1" objects="1" scenarios="1"/>
  <mergeCells count="89">
    <mergeCell ref="C31:F31"/>
    <mergeCell ref="C55:F55"/>
    <mergeCell ref="C7:F7"/>
    <mergeCell ref="XEU2:XEU3"/>
    <mergeCell ref="XEP19:XEQ19"/>
    <mergeCell ref="XEP20:XEP21"/>
    <mergeCell ref="XEQ20:XER20"/>
    <mergeCell ref="XES20:XES21"/>
    <mergeCell ref="XET20:XET21"/>
    <mergeCell ref="XEU20:XEU21"/>
    <mergeCell ref="C47:F47"/>
    <mergeCell ref="C37:F37"/>
    <mergeCell ref="C26:F26"/>
    <mergeCell ref="C29:F29"/>
    <mergeCell ref="C16:F16"/>
    <mergeCell ref="C14:F14"/>
    <mergeCell ref="C32:F32"/>
    <mergeCell ref="C52:F52"/>
    <mergeCell ref="C41:F41"/>
    <mergeCell ref="C42:F42"/>
    <mergeCell ref="C43:F43"/>
    <mergeCell ref="C45:F45"/>
    <mergeCell ref="C34:F34"/>
    <mergeCell ref="C44:F44"/>
    <mergeCell ref="C35:F35"/>
    <mergeCell ref="XEP2:XEP3"/>
    <mergeCell ref="XEQ2:XER2"/>
    <mergeCell ref="XES2:XES3"/>
    <mergeCell ref="XET2:XET3"/>
    <mergeCell ref="L40:N40"/>
    <mergeCell ref="L37:N37"/>
    <mergeCell ref="A14:A23"/>
    <mergeCell ref="C22:F22"/>
    <mergeCell ref="C23:F23"/>
    <mergeCell ref="A8:A13"/>
    <mergeCell ref="C20:F20"/>
    <mergeCell ref="C21:F21"/>
    <mergeCell ref="C15:F15"/>
    <mergeCell ref="C13:F13"/>
    <mergeCell ref="C19:F19"/>
    <mergeCell ref="C8:F8"/>
    <mergeCell ref="A2:J2"/>
    <mergeCell ref="C6:F6"/>
    <mergeCell ref="A5:B5"/>
    <mergeCell ref="C5:J5"/>
    <mergeCell ref="A3:B3"/>
    <mergeCell ref="C3:G3"/>
    <mergeCell ref="A4:B4"/>
    <mergeCell ref="C4:G4"/>
    <mergeCell ref="C30:F30"/>
    <mergeCell ref="C9:F9"/>
    <mergeCell ref="C10:F10"/>
    <mergeCell ref="C18:F18"/>
    <mergeCell ref="C12:F12"/>
    <mergeCell ref="C11:F11"/>
    <mergeCell ref="C17:F17"/>
    <mergeCell ref="C24:F24"/>
    <mergeCell ref="C25:F25"/>
    <mergeCell ref="C27:F27"/>
    <mergeCell ref="C28:F28"/>
    <mergeCell ref="C57:F57"/>
    <mergeCell ref="C58:F58"/>
    <mergeCell ref="C33:F33"/>
    <mergeCell ref="C50:F50"/>
    <mergeCell ref="C48:F48"/>
    <mergeCell ref="C46:F46"/>
    <mergeCell ref="C51:F51"/>
    <mergeCell ref="C40:F40"/>
    <mergeCell ref="C36:F36"/>
    <mergeCell ref="C38:F38"/>
    <mergeCell ref="C49:F49"/>
    <mergeCell ref="C53:F53"/>
    <mergeCell ref="C54:F54"/>
    <mergeCell ref="A1:J1"/>
    <mergeCell ref="A35:A40"/>
    <mergeCell ref="A42:A58"/>
    <mergeCell ref="C39:E39"/>
    <mergeCell ref="A63:A64"/>
    <mergeCell ref="C63:E63"/>
    <mergeCell ref="G63:H63"/>
    <mergeCell ref="I63:J63"/>
    <mergeCell ref="B64:J64"/>
    <mergeCell ref="A59:A62"/>
    <mergeCell ref="C59:F59"/>
    <mergeCell ref="C60:F60"/>
    <mergeCell ref="C61:F61"/>
    <mergeCell ref="C62:F62"/>
    <mergeCell ref="A31:A34"/>
    <mergeCell ref="C56:F56"/>
  </mergeCells>
  <conditionalFormatting sqref="J9:J13 J15:J19 J21:J23 J26:J29 J31 J33 J35 J37">
    <cfRule type="cellIs" dxfId="74" priority="58" operator="between">
      <formula>0</formula>
      <formula>0</formula>
    </cfRule>
  </conditionalFormatting>
  <conditionalFormatting sqref="H20">
    <cfRule type="cellIs" dxfId="73" priority="55" operator="between">
      <formula>0</formula>
      <formula>0</formula>
    </cfRule>
  </conditionalFormatting>
  <conditionalFormatting sqref="H35:I40">
    <cfRule type="cellIs" dxfId="72" priority="50" operator="between">
      <formula>0</formula>
      <formula>0</formula>
    </cfRule>
  </conditionalFormatting>
  <conditionalFormatting sqref="J14">
    <cfRule type="cellIs" dxfId="71" priority="47" operator="between">
      <formula>0</formula>
      <formula>0</formula>
    </cfRule>
  </conditionalFormatting>
  <conditionalFormatting sqref="J8">
    <cfRule type="cellIs" dxfId="70" priority="46" operator="between">
      <formula>0</formula>
      <formula>0</formula>
    </cfRule>
  </conditionalFormatting>
  <conditionalFormatting sqref="I20">
    <cfRule type="cellIs" dxfId="69" priority="45" operator="between">
      <formula>0</formula>
      <formula>0</formula>
    </cfRule>
  </conditionalFormatting>
  <conditionalFormatting sqref="J24">
    <cfRule type="cellIs" dxfId="68" priority="44" operator="between">
      <formula>0</formula>
      <formula>0</formula>
    </cfRule>
  </conditionalFormatting>
  <conditionalFormatting sqref="J25">
    <cfRule type="cellIs" dxfId="67" priority="43" operator="between">
      <formula>0</formula>
      <formula>0</formula>
    </cfRule>
  </conditionalFormatting>
  <conditionalFormatting sqref="J20">
    <cfRule type="cellIs" dxfId="66" priority="42" operator="between">
      <formula>0</formula>
      <formula>0</formula>
    </cfRule>
  </conditionalFormatting>
  <conditionalFormatting sqref="J32">
    <cfRule type="cellIs" dxfId="65" priority="38" operator="between">
      <formula>0</formula>
      <formula>0</formula>
    </cfRule>
  </conditionalFormatting>
  <conditionalFormatting sqref="I34">
    <cfRule type="cellIs" dxfId="64" priority="37" operator="between">
      <formula>0</formula>
      <formula>0</formula>
    </cfRule>
  </conditionalFormatting>
  <conditionalFormatting sqref="I34">
    <cfRule type="cellIs" dxfId="63" priority="36" operator="between">
      <formula>0</formula>
      <formula>0</formula>
    </cfRule>
  </conditionalFormatting>
  <conditionalFormatting sqref="I34">
    <cfRule type="cellIs" dxfId="62" priority="35" operator="between">
      <formula>0</formula>
      <formula>0</formula>
    </cfRule>
  </conditionalFormatting>
  <conditionalFormatting sqref="J34">
    <cfRule type="cellIs" dxfId="61" priority="34" operator="between">
      <formula>0</formula>
      <formula>0</formula>
    </cfRule>
  </conditionalFormatting>
  <conditionalFormatting sqref="J37 J32:J35">
    <cfRule type="cellIs" dxfId="60" priority="33" operator="between">
      <formula>0</formula>
      <formula>0</formula>
    </cfRule>
  </conditionalFormatting>
  <conditionalFormatting sqref="J8:J29">
    <cfRule type="cellIs" dxfId="59" priority="32" operator="between">
      <formula>0</formula>
      <formula>0</formula>
    </cfRule>
  </conditionalFormatting>
  <conditionalFormatting sqref="H8:I8">
    <cfRule type="cellIs" dxfId="58" priority="31" operator="between">
      <formula>0</formula>
      <formula>0</formula>
    </cfRule>
  </conditionalFormatting>
  <conditionalFormatting sqref="H8:I8">
    <cfRule type="cellIs" dxfId="57" priority="30" operator="between">
      <formula>0</formula>
      <formula>0</formula>
    </cfRule>
  </conditionalFormatting>
  <conditionalFormatting sqref="H14:I14">
    <cfRule type="cellIs" dxfId="56" priority="29" operator="between">
      <formula>0</formula>
      <formula>0</formula>
    </cfRule>
  </conditionalFormatting>
  <conditionalFormatting sqref="H14:I14">
    <cfRule type="cellIs" dxfId="55" priority="28" operator="between">
      <formula>0</formula>
      <formula>0</formula>
    </cfRule>
  </conditionalFormatting>
  <conditionalFormatting sqref="I26:I29">
    <cfRule type="cellIs" dxfId="54" priority="27" operator="between">
      <formula>0</formula>
      <formula>0</formula>
    </cfRule>
  </conditionalFormatting>
  <conditionalFormatting sqref="I26:I29">
    <cfRule type="cellIs" dxfId="53" priority="26" operator="between">
      <formula>0</formula>
      <formula>0</formula>
    </cfRule>
  </conditionalFormatting>
  <conditionalFormatting sqref="H30">
    <cfRule type="cellIs" dxfId="52" priority="25" operator="between">
      <formula>0</formula>
      <formula>0</formula>
    </cfRule>
  </conditionalFormatting>
  <conditionalFormatting sqref="H30">
    <cfRule type="cellIs" dxfId="51" priority="24" operator="between">
      <formula>0</formula>
      <formula>0</formula>
    </cfRule>
  </conditionalFormatting>
  <conditionalFormatting sqref="H32:I32">
    <cfRule type="cellIs" dxfId="50" priority="23" operator="between">
      <formula>0</formula>
      <formula>0</formula>
    </cfRule>
  </conditionalFormatting>
  <conditionalFormatting sqref="H32:I32">
    <cfRule type="cellIs" dxfId="49" priority="22" operator="between">
      <formula>0</formula>
      <formula>0</formula>
    </cfRule>
  </conditionalFormatting>
  <conditionalFormatting sqref="H42:J42">
    <cfRule type="cellIs" dxfId="48" priority="21" operator="between">
      <formula>0</formula>
      <formula>0</formula>
    </cfRule>
  </conditionalFormatting>
  <conditionalFormatting sqref="H42:J42">
    <cfRule type="cellIs" dxfId="47" priority="20" operator="between">
      <formula>0</formula>
      <formula>0</formula>
    </cfRule>
  </conditionalFormatting>
  <conditionalFormatting sqref="J43:J56">
    <cfRule type="cellIs" dxfId="46" priority="19" operator="between">
      <formula>0</formula>
      <formula>0</formula>
    </cfRule>
  </conditionalFormatting>
  <conditionalFormatting sqref="J43:J56">
    <cfRule type="cellIs" dxfId="45" priority="18" operator="between">
      <formula>0</formula>
      <formula>0</formula>
    </cfRule>
  </conditionalFormatting>
  <conditionalFormatting sqref="I56">
    <cfRule type="cellIs" dxfId="44" priority="17" operator="between">
      <formula>0</formula>
      <formula>0</formula>
    </cfRule>
  </conditionalFormatting>
  <conditionalFormatting sqref="I56">
    <cfRule type="cellIs" dxfId="43" priority="16" operator="between">
      <formula>0</formula>
      <formula>0</formula>
    </cfRule>
  </conditionalFormatting>
  <conditionalFormatting sqref="J60:J61">
    <cfRule type="cellIs" dxfId="42" priority="15" operator="between">
      <formula>0</formula>
      <formula>0</formula>
    </cfRule>
  </conditionalFormatting>
  <conditionalFormatting sqref="J60:J61">
    <cfRule type="cellIs" dxfId="41" priority="14" operator="between">
      <formula>0</formula>
      <formula>0</formula>
    </cfRule>
  </conditionalFormatting>
  <conditionalFormatting sqref="J59">
    <cfRule type="cellIs" dxfId="40" priority="13" operator="between">
      <formula>0</formula>
      <formula>0</formula>
    </cfRule>
  </conditionalFormatting>
  <conditionalFormatting sqref="I30">
    <cfRule type="cellIs" dxfId="39" priority="8" operator="between">
      <formula>0</formula>
      <formula>0</formula>
    </cfRule>
  </conditionalFormatting>
  <conditionalFormatting sqref="I30">
    <cfRule type="cellIs" dxfId="38" priority="7" operator="between">
      <formula>0</formula>
      <formula>0</formula>
    </cfRule>
  </conditionalFormatting>
  <conditionalFormatting sqref="J30">
    <cfRule type="cellIs" dxfId="37" priority="6" operator="between">
      <formula>0</formula>
      <formula>0</formula>
    </cfRule>
  </conditionalFormatting>
  <conditionalFormatting sqref="J30">
    <cfRule type="cellIs" dxfId="36" priority="5" operator="between">
      <formula>0</formula>
      <formula>0</formula>
    </cfRule>
  </conditionalFormatting>
  <conditionalFormatting sqref="J35">
    <cfRule type="cellIs" dxfId="35" priority="2" operator="between">
      <formula>0</formula>
      <formula>0</formula>
    </cfRule>
  </conditionalFormatting>
  <conditionalFormatting sqref="J36">
    <cfRule type="cellIs" dxfId="34" priority="1" operator="between">
      <formula>0</formula>
      <formula>0</formula>
    </cfRule>
  </conditionalFormatting>
  <dataValidations count="8">
    <dataValidation type="whole" operator="greaterThanOrEqual" allowBlank="1" showInputMessage="1" showErrorMessage="1" sqref="H9:I13 H26:H29 H21:H23 I33 I57:J58 H15:I19 H43:I55 H59:I59 H56:H58 I21:I27 H33:H34">
      <formula1>0</formula1>
    </dataValidation>
    <dataValidation type="whole" allowBlank="1" showInputMessage="1" showErrorMessage="1" sqref="C4:G4 G63:H63">
      <formula1>1000000000000</formula1>
      <formula2>9999999999999</formula2>
    </dataValidation>
    <dataValidation type="whole" allowBlank="1" showInputMessage="1" showErrorMessage="1" sqref="I4">
      <formula1>1</formula1>
      <formula2>99999999</formula2>
    </dataValidation>
    <dataValidation operator="greaterThanOrEqual" allowBlank="1" showInputMessage="1" showErrorMessage="1" sqref="J59"/>
    <dataValidation type="whole" operator="lessThanOrEqual" allowBlank="1" showInputMessage="1" showErrorMessage="1" sqref="J62">
      <formula1>SUM(J61)</formula1>
    </dataValidation>
    <dataValidation type="whole" operator="lessThanOrEqual" allowBlank="1" showInputMessage="1" showErrorMessage="1" sqref="J38">
      <formula1>SUM(ROUND(I38,0))</formula1>
    </dataValidation>
    <dataValidation type="whole" operator="lessThanOrEqual" allowBlank="1" showInputMessage="1" showErrorMessage="1" sqref="J40">
      <formula1>SUM(J37)-SUM(J38)-SUM(J39)</formula1>
    </dataValidation>
    <dataValidation type="whole" operator="lessThanOrEqual" allowBlank="1" showInputMessage="1" showErrorMessage="1" sqref="N65">
      <formula1>SUM(J61)</formula1>
    </dataValidation>
  </dataValidations>
  <printOptions horizontalCentered="1"/>
  <pageMargins left="0.25" right="0.25" top="0.25" bottom="0.25" header="0" footer="0"/>
  <pageSetup paperSize="123" scale="61"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sheetPr codeName="Sheet5">
    <tabColor rgb="FF00B050"/>
    <pageSetUpPr fitToPage="1"/>
  </sheetPr>
  <dimension ref="A1:XEU51"/>
  <sheetViews>
    <sheetView showGridLines="0" view="pageBreakPreview" zoomScaleSheetLayoutView="100" workbookViewId="0">
      <selection activeCell="C5" sqref="C5:J5"/>
    </sheetView>
  </sheetViews>
  <sheetFormatPr defaultColWidth="14" defaultRowHeight="15.95" customHeight="1"/>
  <cols>
    <col min="1" max="1" width="4.7109375" style="2" customWidth="1"/>
    <col min="2" max="2" width="4.7109375" style="90" customWidth="1"/>
    <col min="3" max="3" width="14.7109375" style="2" customWidth="1"/>
    <col min="4" max="6" width="14.7109375" style="91" customWidth="1"/>
    <col min="7" max="7" width="8.7109375" style="149" customWidth="1"/>
    <col min="8" max="10" width="14.7109375" style="2" customWidth="1"/>
    <col min="11" max="11" width="5.28515625" style="2" customWidth="1"/>
    <col min="12" max="13" width="4.28515625" style="2" customWidth="1"/>
    <col min="14" max="14" width="6.85546875" style="2" customWidth="1"/>
    <col min="15" max="15" width="4" style="2" customWidth="1"/>
    <col min="16" max="17" width="4.140625" style="2" customWidth="1"/>
    <col min="18" max="18" width="5.5703125" style="2" customWidth="1"/>
    <col min="19" max="16371" width="14" style="1"/>
    <col min="16372" max="16373" width="20.28515625" style="1" customWidth="1"/>
    <col min="16374" max="16384" width="14" style="1"/>
  </cols>
  <sheetData>
    <row r="1" spans="1:18 16370:16375" ht="18" customHeight="1">
      <c r="A1" s="639" t="s">
        <v>159</v>
      </c>
      <c r="B1" s="640"/>
      <c r="C1" s="640"/>
      <c r="D1" s="640"/>
      <c r="E1" s="640"/>
      <c r="F1" s="640"/>
      <c r="G1" s="640"/>
      <c r="H1" s="640"/>
      <c r="I1" s="640"/>
      <c r="J1" s="664"/>
      <c r="K1" s="58"/>
      <c r="L1" s="58"/>
      <c r="M1" s="58"/>
      <c r="N1" s="1"/>
      <c r="O1" s="58"/>
      <c r="P1" s="58"/>
      <c r="Q1" s="58"/>
      <c r="R1" s="58"/>
      <c r="XEP1" s="626" t="s">
        <v>187</v>
      </c>
      <c r="XEQ1" s="626"/>
      <c r="XER1" s="61">
        <f>J27</f>
        <v>0</v>
      </c>
      <c r="XES1" s="62"/>
      <c r="XET1" s="63" t="s">
        <v>188</v>
      </c>
      <c r="XEU1" s="61">
        <f>MAX(XEU4:XEU10)</f>
        <v>0</v>
      </c>
    </row>
    <row r="2" spans="1:18 16370:16375" ht="18" customHeight="1">
      <c r="A2" s="858" t="s">
        <v>19</v>
      </c>
      <c r="B2" s="858"/>
      <c r="C2" s="858"/>
      <c r="D2" s="858"/>
      <c r="E2" s="858"/>
      <c r="F2" s="858"/>
      <c r="G2" s="858"/>
      <c r="H2" s="858"/>
      <c r="I2" s="858"/>
      <c r="J2" s="858"/>
      <c r="K2" s="58"/>
      <c r="L2" s="1"/>
      <c r="N2" s="64"/>
      <c r="O2" s="64"/>
      <c r="P2" s="64"/>
      <c r="Q2" s="64"/>
      <c r="R2" s="64"/>
      <c r="XEP2" s="824" t="s">
        <v>265</v>
      </c>
      <c r="XEQ2" s="810" t="s">
        <v>22</v>
      </c>
      <c r="XER2" s="810"/>
      <c r="XES2" s="631" t="s">
        <v>189</v>
      </c>
      <c r="XET2" s="809" t="s">
        <v>190</v>
      </c>
      <c r="XEU2" s="810" t="s">
        <v>191</v>
      </c>
    </row>
    <row r="3" spans="1:18 16370:16375" s="100" customFormat="1" ht="18" customHeight="1">
      <c r="A3" s="807" t="s">
        <v>157</v>
      </c>
      <c r="B3" s="807"/>
      <c r="C3" s="796">
        <f>+'IND-AOP (BUS PLUS)'!C3:D3</f>
        <v>0</v>
      </c>
      <c r="D3" s="796"/>
      <c r="E3" s="796"/>
      <c r="F3" s="796"/>
      <c r="G3" s="796"/>
      <c r="H3" s="396" t="s">
        <v>1</v>
      </c>
      <c r="I3" s="400">
        <v>2014</v>
      </c>
      <c r="J3" s="400"/>
      <c r="L3" s="300" t="b">
        <f>IF(J3=1, J4=0,J4=1)</f>
        <v>0</v>
      </c>
      <c r="XEP3" s="824"/>
      <c r="XEQ3" s="299" t="s">
        <v>192</v>
      </c>
      <c r="XER3" s="299" t="s">
        <v>193</v>
      </c>
      <c r="XES3" s="632"/>
      <c r="XET3" s="810"/>
      <c r="XEU3" s="810"/>
    </row>
    <row r="4" spans="1:18 16370:16375" s="100" customFormat="1" ht="18" customHeight="1">
      <c r="A4" s="807" t="s">
        <v>158</v>
      </c>
      <c r="B4" s="807"/>
      <c r="C4" s="808">
        <f>+'IND-AOP (BUS PLUS)'!C4:D4</f>
        <v>0</v>
      </c>
      <c r="D4" s="808"/>
      <c r="E4" s="808"/>
      <c r="F4" s="808"/>
      <c r="G4" s="808"/>
      <c r="H4" s="396" t="s">
        <v>156</v>
      </c>
      <c r="I4" s="174">
        <f>+'IND-AOP (BUS PLUS)'!F4</f>
        <v>0</v>
      </c>
      <c r="J4" s="400"/>
      <c r="XEP4" s="65">
        <v>1</v>
      </c>
      <c r="XEQ4" s="66">
        <v>0</v>
      </c>
      <c r="XER4" s="66">
        <v>400000</v>
      </c>
      <c r="XES4" s="66">
        <v>0</v>
      </c>
      <c r="XET4" s="95">
        <v>0</v>
      </c>
      <c r="XEU4" s="71">
        <f>IF(AND($IM$19 &gt; XEQ4,$IM$19&lt;=XER4),$IM$19*XET4/100,0)</f>
        <v>0</v>
      </c>
    </row>
    <row r="5" spans="1:18 16370:16375" s="100" customFormat="1" ht="18" customHeight="1">
      <c r="A5" s="807" t="s">
        <v>490</v>
      </c>
      <c r="B5" s="807"/>
      <c r="C5" s="677">
        <f>+'IND-AOP (BUS PLUS)'!C5:H5</f>
        <v>0</v>
      </c>
      <c r="D5" s="678"/>
      <c r="E5" s="678"/>
      <c r="F5" s="678"/>
      <c r="G5" s="678"/>
      <c r="H5" s="678"/>
      <c r="I5" s="678"/>
      <c r="J5" s="679"/>
      <c r="XEP5" s="65">
        <v>2</v>
      </c>
      <c r="XEQ5" s="66">
        <v>400000</v>
      </c>
      <c r="XER5" s="66">
        <v>750000</v>
      </c>
      <c r="XES5" s="66">
        <f>XES4 + (XER5 - XER4) * XET5%</f>
        <v>35000</v>
      </c>
      <c r="XET5" s="71">
        <v>10</v>
      </c>
      <c r="XEU5" s="66">
        <f>IF(AND($XER$1 &gt; XEQ5,$XER$1&lt;=XER5),(($XER$1-XER4)*XET5%) + XES4,0)</f>
        <v>0</v>
      </c>
    </row>
    <row r="6" spans="1:18 16370:16375" s="70" customFormat="1" ht="48.75">
      <c r="A6" s="101"/>
      <c r="B6" s="409" t="s">
        <v>2</v>
      </c>
      <c r="C6" s="806" t="s">
        <v>3</v>
      </c>
      <c r="D6" s="806"/>
      <c r="E6" s="806"/>
      <c r="F6" s="806"/>
      <c r="G6" s="69" t="s">
        <v>4</v>
      </c>
      <c r="H6" s="290" t="s">
        <v>5</v>
      </c>
      <c r="I6" s="113" t="s">
        <v>650</v>
      </c>
      <c r="J6" s="290" t="s">
        <v>651</v>
      </c>
      <c r="XEP6" s="65">
        <v>3</v>
      </c>
      <c r="XEQ6" s="66">
        <v>750000</v>
      </c>
      <c r="XER6" s="66">
        <v>1500000</v>
      </c>
      <c r="XES6" s="66">
        <f t="shared" ref="XES6:XES10" si="0">XES5 + (XER6 - XER5) * XET6%</f>
        <v>147500</v>
      </c>
      <c r="XET6" s="71">
        <v>15</v>
      </c>
      <c r="XEU6" s="66">
        <f t="shared" ref="XEU6:XEU10" si="1">IF(AND($XER$1 &gt; XEQ6,$XER$1&lt;=XER6),(($XER$1-XER5)*XET6%) + XES5,0)</f>
        <v>0</v>
      </c>
    </row>
    <row r="7" spans="1:18 16370:16375" s="70" customFormat="1" ht="18" customHeight="1">
      <c r="A7" s="101"/>
      <c r="B7" s="409"/>
      <c r="C7" s="800"/>
      <c r="D7" s="800"/>
      <c r="E7" s="800"/>
      <c r="F7" s="800"/>
      <c r="G7" s="69"/>
      <c r="H7" s="399" t="s">
        <v>128</v>
      </c>
      <c r="I7" s="399" t="s">
        <v>129</v>
      </c>
      <c r="J7" s="399" t="s">
        <v>130</v>
      </c>
      <c r="XEP7" s="65">
        <v>4</v>
      </c>
      <c r="XEQ7" s="66">
        <v>1500000</v>
      </c>
      <c r="XER7" s="66">
        <v>2500000</v>
      </c>
      <c r="XES7" s="66">
        <f t="shared" si="0"/>
        <v>347500</v>
      </c>
      <c r="XET7" s="71">
        <v>20</v>
      </c>
      <c r="XEU7" s="66">
        <f t="shared" si="1"/>
        <v>0</v>
      </c>
    </row>
    <row r="8" spans="1:18 16370:16375" ht="18" customHeight="1">
      <c r="A8" s="80"/>
      <c r="B8" s="49">
        <v>1</v>
      </c>
      <c r="C8" s="800" t="s">
        <v>568</v>
      </c>
      <c r="D8" s="800"/>
      <c r="E8" s="800"/>
      <c r="F8" s="800"/>
      <c r="G8" s="117">
        <v>2000</v>
      </c>
      <c r="H8" s="248">
        <f>SUM(H9:H13)-SUM(H14:H17)</f>
        <v>0</v>
      </c>
      <c r="I8" s="248">
        <f t="shared" ref="I8:J8" si="2">SUM(I9:I13)-SUM(I14:I17)</f>
        <v>0</v>
      </c>
      <c r="J8" s="248">
        <f t="shared" si="2"/>
        <v>0</v>
      </c>
      <c r="M8" s="74"/>
      <c r="N8" s="75"/>
      <c r="O8" s="75"/>
      <c r="P8" s="75"/>
      <c r="Q8" s="75"/>
      <c r="R8" s="75"/>
      <c r="XEP8" s="65">
        <v>5</v>
      </c>
      <c r="XEQ8" s="66">
        <v>2500000</v>
      </c>
      <c r="XER8" s="66">
        <v>4000000</v>
      </c>
      <c r="XES8" s="66">
        <f t="shared" si="0"/>
        <v>722500</v>
      </c>
      <c r="XET8" s="71">
        <v>25</v>
      </c>
      <c r="XEU8" s="66">
        <f t="shared" si="1"/>
        <v>0</v>
      </c>
    </row>
    <row r="9" spans="1:18 16370:16375" ht="18" customHeight="1">
      <c r="A9" s="661" t="s">
        <v>426</v>
      </c>
      <c r="B9" s="49">
        <v>2</v>
      </c>
      <c r="C9" s="815" t="s">
        <v>465</v>
      </c>
      <c r="D9" s="816"/>
      <c r="E9" s="816"/>
      <c r="F9" s="816"/>
      <c r="G9" s="220">
        <v>2001</v>
      </c>
      <c r="H9" s="92"/>
      <c r="I9" s="92"/>
      <c r="J9" s="76">
        <f t="shared" ref="J9:J17" si="3">MAX(SUM(H9)-SUM(I9),0)</f>
        <v>0</v>
      </c>
      <c r="M9" s="74"/>
      <c r="N9" s="75"/>
      <c r="O9" s="75"/>
      <c r="P9" s="75"/>
      <c r="Q9" s="75"/>
      <c r="R9" s="75"/>
      <c r="XEP9" s="65">
        <v>6</v>
      </c>
      <c r="XEQ9" s="66">
        <v>4000000</v>
      </c>
      <c r="XER9" s="66">
        <v>6000000</v>
      </c>
      <c r="XES9" s="66">
        <f t="shared" si="0"/>
        <v>1322500</v>
      </c>
      <c r="XET9" s="71">
        <v>30</v>
      </c>
      <c r="XEU9" s="66">
        <f t="shared" si="1"/>
        <v>0</v>
      </c>
    </row>
    <row r="10" spans="1:18 16370:16375" ht="18" customHeight="1">
      <c r="A10" s="662"/>
      <c r="B10" s="49">
        <v>3</v>
      </c>
      <c r="C10" s="815" t="s">
        <v>403</v>
      </c>
      <c r="D10" s="816"/>
      <c r="E10" s="816"/>
      <c r="F10" s="816"/>
      <c r="G10" s="220">
        <v>2002</v>
      </c>
      <c r="H10" s="92"/>
      <c r="I10" s="92"/>
      <c r="J10" s="76">
        <f t="shared" si="3"/>
        <v>0</v>
      </c>
      <c r="M10" s="74"/>
      <c r="N10" s="75"/>
      <c r="O10" s="75"/>
      <c r="P10" s="75"/>
      <c r="Q10" s="75"/>
      <c r="R10" s="75"/>
      <c r="XEP10" s="65">
        <v>7</v>
      </c>
      <c r="XEQ10" s="66">
        <v>6000000</v>
      </c>
      <c r="XER10" s="66">
        <v>999999999999999</v>
      </c>
      <c r="XES10" s="66">
        <f t="shared" si="0"/>
        <v>349999999222499.62</v>
      </c>
      <c r="XET10" s="71">
        <v>35</v>
      </c>
      <c r="XEU10" s="66">
        <f t="shared" si="1"/>
        <v>0</v>
      </c>
    </row>
    <row r="11" spans="1:18 16370:16375" ht="18" customHeight="1">
      <c r="A11" s="662"/>
      <c r="B11" s="49">
        <v>4</v>
      </c>
      <c r="C11" s="815" t="s">
        <v>401</v>
      </c>
      <c r="D11" s="816"/>
      <c r="E11" s="816"/>
      <c r="F11" s="816"/>
      <c r="G11" s="220">
        <v>2003</v>
      </c>
      <c r="H11" s="92"/>
      <c r="I11" s="92"/>
      <c r="J11" s="76">
        <f t="shared" si="3"/>
        <v>0</v>
      </c>
      <c r="M11" s="74"/>
      <c r="N11" s="75"/>
      <c r="O11" s="75"/>
      <c r="P11" s="75"/>
      <c r="Q11" s="75"/>
      <c r="R11" s="75"/>
    </row>
    <row r="12" spans="1:18 16370:16375" ht="18" customHeight="1">
      <c r="A12" s="662"/>
      <c r="B12" s="49">
        <v>5</v>
      </c>
      <c r="C12" s="815" t="s">
        <v>402</v>
      </c>
      <c r="D12" s="816"/>
      <c r="E12" s="816"/>
      <c r="F12" s="816"/>
      <c r="G12" s="220">
        <v>2004</v>
      </c>
      <c r="H12" s="92"/>
      <c r="I12" s="92"/>
      <c r="J12" s="76">
        <f t="shared" si="3"/>
        <v>0</v>
      </c>
      <c r="M12" s="74"/>
      <c r="N12" s="75"/>
      <c r="O12" s="75"/>
      <c r="P12" s="75"/>
      <c r="Q12" s="75"/>
      <c r="R12" s="75"/>
    </row>
    <row r="13" spans="1:18 16370:16375" ht="18" customHeight="1">
      <c r="A13" s="662"/>
      <c r="B13" s="49">
        <v>6</v>
      </c>
      <c r="C13" s="815" t="s">
        <v>404</v>
      </c>
      <c r="D13" s="816"/>
      <c r="E13" s="816"/>
      <c r="F13" s="816"/>
      <c r="G13" s="220">
        <v>2005</v>
      </c>
      <c r="H13" s="92"/>
      <c r="I13" s="92"/>
      <c r="J13" s="76">
        <f t="shared" si="3"/>
        <v>0</v>
      </c>
      <c r="M13" s="74"/>
      <c r="N13" s="75"/>
      <c r="O13" s="75"/>
      <c r="P13" s="75"/>
      <c r="Q13" s="75"/>
      <c r="R13" s="75"/>
    </row>
    <row r="14" spans="1:18 16370:16375" ht="18" customHeight="1">
      <c r="A14" s="662"/>
      <c r="B14" s="49">
        <v>7</v>
      </c>
      <c r="C14" s="815" t="s">
        <v>569</v>
      </c>
      <c r="D14" s="815"/>
      <c r="E14" s="815"/>
      <c r="F14" s="815"/>
      <c r="G14" s="220">
        <v>2031</v>
      </c>
      <c r="H14" s="76">
        <f>SUM(H9:H11)*20%</f>
        <v>0</v>
      </c>
      <c r="I14" s="76">
        <f>SUM(I9:I11)*20%</f>
        <v>0</v>
      </c>
      <c r="J14" s="76">
        <f t="shared" si="3"/>
        <v>0</v>
      </c>
      <c r="M14" s="74"/>
      <c r="N14" s="75"/>
      <c r="O14" s="75"/>
      <c r="P14" s="75"/>
      <c r="Q14" s="75"/>
      <c r="R14" s="75"/>
    </row>
    <row r="15" spans="1:18 16370:16375" ht="18" customHeight="1">
      <c r="A15" s="662"/>
      <c r="B15" s="49">
        <v>8</v>
      </c>
      <c r="C15" s="815" t="s">
        <v>405</v>
      </c>
      <c r="D15" s="816"/>
      <c r="E15" s="816"/>
      <c r="F15" s="816"/>
      <c r="G15" s="220">
        <v>2032</v>
      </c>
      <c r="H15" s="92"/>
      <c r="I15" s="92"/>
      <c r="J15" s="76">
        <f t="shared" si="3"/>
        <v>0</v>
      </c>
      <c r="M15" s="74"/>
      <c r="N15" s="75"/>
      <c r="O15" s="75"/>
      <c r="P15" s="75"/>
      <c r="Q15" s="75"/>
      <c r="R15" s="75"/>
    </row>
    <row r="16" spans="1:18 16370:16375" ht="18" customHeight="1">
      <c r="A16" s="662"/>
      <c r="B16" s="49">
        <v>9</v>
      </c>
      <c r="C16" s="815" t="s">
        <v>408</v>
      </c>
      <c r="D16" s="816"/>
      <c r="E16" s="816"/>
      <c r="F16" s="816"/>
      <c r="G16" s="220">
        <v>2033</v>
      </c>
      <c r="H16" s="92"/>
      <c r="I16" s="92"/>
      <c r="J16" s="76">
        <f t="shared" si="3"/>
        <v>0</v>
      </c>
      <c r="M16" s="74"/>
      <c r="N16" s="75"/>
      <c r="O16" s="75"/>
      <c r="P16" s="75"/>
      <c r="Q16" s="75"/>
      <c r="R16" s="75"/>
    </row>
    <row r="17" spans="1:18 16370:16375" ht="18" customHeight="1">
      <c r="A17" s="662"/>
      <c r="B17" s="49">
        <v>10</v>
      </c>
      <c r="C17" s="815" t="s">
        <v>406</v>
      </c>
      <c r="D17" s="816"/>
      <c r="E17" s="816"/>
      <c r="F17" s="816"/>
      <c r="G17" s="220">
        <v>2098</v>
      </c>
      <c r="H17" s="92"/>
      <c r="I17" s="92"/>
      <c r="J17" s="76">
        <f t="shared" si="3"/>
        <v>0</v>
      </c>
      <c r="M17" s="74"/>
      <c r="N17" s="75"/>
      <c r="O17" s="75"/>
      <c r="P17" s="75"/>
      <c r="Q17" s="75"/>
      <c r="R17" s="75"/>
    </row>
    <row r="18" spans="1:18 16370:16375" ht="18" customHeight="1">
      <c r="A18" s="663"/>
      <c r="B18" s="49">
        <v>11</v>
      </c>
      <c r="C18" s="838" t="s">
        <v>6</v>
      </c>
      <c r="D18" s="839"/>
      <c r="E18" s="839"/>
      <c r="F18" s="841"/>
      <c r="G18" s="3" t="s">
        <v>217</v>
      </c>
      <c r="H18" s="266"/>
      <c r="I18" s="92"/>
      <c r="J18" s="248">
        <f t="shared" ref="J18:J21" si="4">SUM(H18)-SUM(I18)</f>
        <v>0</v>
      </c>
      <c r="M18" s="74"/>
      <c r="N18" s="75"/>
      <c r="O18" s="75"/>
      <c r="P18" s="75"/>
      <c r="Q18" s="75"/>
      <c r="R18" s="75"/>
    </row>
    <row r="19" spans="1:18 16370:16375" ht="18" customHeight="1">
      <c r="A19" s="80"/>
      <c r="B19" s="49">
        <v>12</v>
      </c>
      <c r="C19" s="838" t="s">
        <v>7</v>
      </c>
      <c r="D19" s="839"/>
      <c r="E19" s="839"/>
      <c r="F19" s="841"/>
      <c r="G19" s="3" t="s">
        <v>218</v>
      </c>
      <c r="H19" s="266"/>
      <c r="I19" s="92"/>
      <c r="J19" s="248">
        <f t="shared" si="4"/>
        <v>0</v>
      </c>
      <c r="M19" s="74"/>
      <c r="N19" s="75"/>
      <c r="O19" s="75"/>
      <c r="P19" s="75"/>
      <c r="Q19" s="75"/>
      <c r="R19" s="75"/>
    </row>
    <row r="20" spans="1:18 16370:16375" ht="18" customHeight="1">
      <c r="A20" s="80"/>
      <c r="B20" s="49">
        <v>13</v>
      </c>
      <c r="C20" s="800" t="s">
        <v>117</v>
      </c>
      <c r="D20" s="800"/>
      <c r="E20" s="800"/>
      <c r="F20" s="800"/>
      <c r="G20" s="400">
        <v>6000</v>
      </c>
      <c r="H20" s="266"/>
      <c r="I20" s="248"/>
      <c r="J20" s="248">
        <f t="shared" si="4"/>
        <v>0</v>
      </c>
      <c r="M20" s="74"/>
      <c r="N20" s="75"/>
      <c r="O20" s="75"/>
      <c r="P20" s="75"/>
      <c r="Q20" s="75"/>
      <c r="R20" s="75"/>
    </row>
    <row r="21" spans="1:18 16370:16375" ht="18" customHeight="1">
      <c r="A21" s="80"/>
      <c r="B21" s="49">
        <v>14</v>
      </c>
      <c r="C21" s="800" t="s">
        <v>8</v>
      </c>
      <c r="D21" s="800"/>
      <c r="E21" s="800"/>
      <c r="F21" s="800"/>
      <c r="G21" s="3" t="s">
        <v>310</v>
      </c>
      <c r="H21" s="266"/>
      <c r="I21" s="248"/>
      <c r="J21" s="248">
        <f t="shared" si="4"/>
        <v>0</v>
      </c>
      <c r="L21" s="74"/>
      <c r="M21" s="75"/>
      <c r="N21" s="75"/>
      <c r="O21" s="75"/>
      <c r="P21" s="75"/>
      <c r="Q21" s="75"/>
      <c r="R21" s="1"/>
    </row>
    <row r="22" spans="1:18 16370:16375" ht="18" customHeight="1">
      <c r="A22" s="80"/>
      <c r="B22" s="49">
        <v>15</v>
      </c>
      <c r="C22" s="803" t="s">
        <v>411</v>
      </c>
      <c r="D22" s="804"/>
      <c r="E22" s="804"/>
      <c r="F22" s="804"/>
      <c r="G22" s="145">
        <v>9497</v>
      </c>
      <c r="H22" s="92"/>
      <c r="I22" s="76"/>
      <c r="J22" s="76"/>
      <c r="K22" s="77"/>
      <c r="M22" s="74"/>
      <c r="N22" s="75"/>
      <c r="O22" s="75"/>
      <c r="P22" s="75"/>
      <c r="Q22" s="75"/>
      <c r="R22" s="75"/>
      <c r="XEP22" s="96"/>
      <c r="XEQ22" s="96"/>
      <c r="XER22" s="96"/>
      <c r="XES22" s="96"/>
      <c r="XET22" s="96"/>
      <c r="XEU22" s="96"/>
    </row>
    <row r="23" spans="1:18 16370:16375" s="96" customFormat="1" ht="18" customHeight="1">
      <c r="A23" s="80"/>
      <c r="B23" s="49">
        <v>16</v>
      </c>
      <c r="C23" s="838" t="s">
        <v>518</v>
      </c>
      <c r="D23" s="839"/>
      <c r="E23" s="839"/>
      <c r="F23" s="841"/>
      <c r="G23" s="3" t="s">
        <v>212</v>
      </c>
      <c r="H23" s="267">
        <f>MAX(MAX(H18,0)+H19+H20+MIN(H8,0),0)+MAX(H8,0)+H21</f>
        <v>0</v>
      </c>
      <c r="I23" s="267">
        <f t="shared" ref="I23:J23" si="5">MAX(MAX(I18,0)+I19+I20+MIN(I8,0),0)+MAX(I8,0)+I21</f>
        <v>0</v>
      </c>
      <c r="J23" s="267">
        <f t="shared" si="5"/>
        <v>0</v>
      </c>
      <c r="L23" s="97"/>
      <c r="M23" s="97"/>
      <c r="XEP23" s="281"/>
      <c r="XEQ23" s="282"/>
      <c r="XER23" s="282"/>
      <c r="XES23" s="282"/>
      <c r="XET23" s="283"/>
      <c r="XEU23" s="282"/>
    </row>
    <row r="24" spans="1:18 16370:16375" s="169" customFormat="1" ht="18" customHeight="1">
      <c r="A24" s="403"/>
      <c r="B24" s="400"/>
      <c r="C24" s="657"/>
      <c r="D24" s="861"/>
      <c r="E24" s="861"/>
      <c r="F24" s="658"/>
      <c r="G24" s="3"/>
      <c r="H24" s="150" t="s">
        <v>53</v>
      </c>
      <c r="I24" s="150" t="s">
        <v>294</v>
      </c>
      <c r="J24" s="150" t="s">
        <v>295</v>
      </c>
      <c r="K24" s="167"/>
      <c r="L24" s="167"/>
      <c r="M24" s="168"/>
      <c r="N24" s="147"/>
      <c r="O24" s="147"/>
      <c r="P24" s="147"/>
      <c r="Q24" s="147"/>
      <c r="R24" s="147"/>
      <c r="XEP24" s="1"/>
      <c r="XEQ24" s="1"/>
      <c r="XER24" s="1"/>
      <c r="XES24" s="1"/>
      <c r="XET24" s="1"/>
      <c r="XEU24" s="1"/>
    </row>
    <row r="25" spans="1:18 16370:16375" ht="18" customHeight="1">
      <c r="A25" s="866"/>
      <c r="B25" s="49">
        <v>17</v>
      </c>
      <c r="C25" s="800" t="s">
        <v>321</v>
      </c>
      <c r="D25" s="800"/>
      <c r="E25" s="800"/>
      <c r="F25" s="800"/>
      <c r="G25" s="3" t="s">
        <v>215</v>
      </c>
      <c r="H25" s="248">
        <f>SUM(H26)</f>
        <v>0</v>
      </c>
      <c r="I25" s="248">
        <f>SUM(I26)</f>
        <v>0</v>
      </c>
      <c r="J25" s="248">
        <f>SUM(J26)</f>
        <v>0</v>
      </c>
      <c r="K25" s="77"/>
      <c r="M25" s="74"/>
      <c r="N25" s="75"/>
      <c r="O25" s="75"/>
      <c r="P25" s="75"/>
      <c r="Q25" s="75"/>
      <c r="R25" s="75"/>
    </row>
    <row r="26" spans="1:18 16370:16375" ht="18" customHeight="1">
      <c r="A26" s="867"/>
      <c r="B26" s="49">
        <v>18</v>
      </c>
      <c r="C26" s="635" t="s">
        <v>660</v>
      </c>
      <c r="D26" s="868"/>
      <c r="E26" s="868"/>
      <c r="F26" s="869"/>
      <c r="G26" s="3" t="s">
        <v>216</v>
      </c>
      <c r="H26" s="385"/>
      <c r="I26" s="94">
        <f>IF(SUM(H26)&lt;=ROUND((SUM(J23)-SUM(J21))*30%,0),0,SUM(H26)-ROUND((SUM(J23)-SUM(J21))*30%,0))</f>
        <v>0</v>
      </c>
      <c r="J26" s="76">
        <f t="shared" ref="J26" si="6">MAX(SUM(H26)-SUM(I26),0)</f>
        <v>0</v>
      </c>
      <c r="M26" s="74"/>
      <c r="N26" s="75"/>
      <c r="O26" s="75"/>
      <c r="P26" s="75"/>
      <c r="Q26" s="75"/>
      <c r="R26" s="75"/>
    </row>
    <row r="27" spans="1:18 16370:16375" ht="18" customHeight="1">
      <c r="A27" s="811" t="s">
        <v>425</v>
      </c>
      <c r="B27" s="49">
        <v>19</v>
      </c>
      <c r="C27" s="800" t="s">
        <v>577</v>
      </c>
      <c r="D27" s="800"/>
      <c r="E27" s="800"/>
      <c r="F27" s="800"/>
      <c r="G27" s="3" t="s">
        <v>213</v>
      </c>
      <c r="H27" s="248"/>
      <c r="I27" s="248"/>
      <c r="J27" s="248">
        <f>MAX(SUM(J23)-SUM(J21)-SUM(J25),0)</f>
        <v>0</v>
      </c>
      <c r="K27" s="77"/>
      <c r="M27" s="74"/>
      <c r="N27" s="75"/>
      <c r="O27" s="75"/>
      <c r="P27" s="75"/>
      <c r="Q27" s="75"/>
      <c r="R27" s="75"/>
    </row>
    <row r="28" spans="1:18 16370:16375" ht="18" customHeight="1">
      <c r="A28" s="811"/>
      <c r="B28" s="49">
        <v>20</v>
      </c>
      <c r="C28" s="838" t="s">
        <v>503</v>
      </c>
      <c r="D28" s="839"/>
      <c r="E28" s="839"/>
      <c r="F28" s="841"/>
      <c r="G28" s="3" t="s">
        <v>242</v>
      </c>
      <c r="H28" s="248"/>
      <c r="I28" s="248"/>
      <c r="J28" s="248">
        <f>SUM(J29)-SUM(J30)+SUM(J32)</f>
        <v>0</v>
      </c>
      <c r="M28" s="74"/>
      <c r="N28" s="75"/>
      <c r="O28" s="75"/>
      <c r="P28" s="75"/>
      <c r="Q28" s="75"/>
      <c r="R28" s="75"/>
    </row>
    <row r="29" spans="1:18 16370:16375" ht="18" customHeight="1">
      <c r="A29" s="811"/>
      <c r="B29" s="49">
        <v>21</v>
      </c>
      <c r="C29" s="800" t="s">
        <v>260</v>
      </c>
      <c r="D29" s="800"/>
      <c r="E29" s="800"/>
      <c r="F29" s="800"/>
      <c r="G29" s="3" t="s">
        <v>299</v>
      </c>
      <c r="H29" s="248"/>
      <c r="I29" s="248"/>
      <c r="J29" s="248">
        <f>XEU1</f>
        <v>0</v>
      </c>
      <c r="K29" s="81"/>
      <c r="M29" s="74"/>
      <c r="N29" s="82"/>
      <c r="O29" s="82"/>
      <c r="P29" s="82"/>
      <c r="Q29" s="82"/>
      <c r="R29" s="82"/>
    </row>
    <row r="30" spans="1:18 16370:16375" ht="18" customHeight="1">
      <c r="A30" s="811"/>
      <c r="B30" s="49">
        <v>22</v>
      </c>
      <c r="C30" s="616" t="s">
        <v>437</v>
      </c>
      <c r="D30" s="852"/>
      <c r="E30" s="852"/>
      <c r="F30" s="617"/>
      <c r="G30" s="84" t="s">
        <v>607</v>
      </c>
      <c r="H30" s="76"/>
      <c r="I30" s="76"/>
      <c r="J30" s="83"/>
      <c r="M30" s="74"/>
      <c r="N30" s="82"/>
      <c r="O30" s="82"/>
      <c r="P30" s="82"/>
      <c r="Q30" s="82"/>
      <c r="R30" s="82"/>
    </row>
    <row r="31" spans="1:18 16370:16375" ht="24" customHeight="1">
      <c r="A31" s="330"/>
      <c r="B31" s="49"/>
      <c r="C31" s="804"/>
      <c r="D31" s="804"/>
      <c r="E31" s="804"/>
      <c r="F31" s="804"/>
      <c r="G31" s="84"/>
      <c r="H31" s="85" t="s">
        <v>9</v>
      </c>
      <c r="I31" s="85" t="s">
        <v>238</v>
      </c>
      <c r="J31" s="85" t="s">
        <v>10</v>
      </c>
      <c r="K31" s="1"/>
      <c r="L31" s="1"/>
      <c r="M31" s="1"/>
      <c r="N31" s="1"/>
      <c r="O31" s="1"/>
      <c r="P31" s="1"/>
      <c r="Q31" s="1"/>
      <c r="R31" s="1"/>
    </row>
    <row r="32" spans="1:18 16370:16375" ht="26.1" customHeight="1">
      <c r="A32" s="870" t="s">
        <v>594</v>
      </c>
      <c r="B32" s="49">
        <v>23</v>
      </c>
      <c r="C32" s="819" t="s">
        <v>322</v>
      </c>
      <c r="D32" s="819"/>
      <c r="E32" s="819"/>
      <c r="F32" s="819"/>
      <c r="G32" s="84" t="s">
        <v>604</v>
      </c>
      <c r="H32" s="248">
        <f>SUM(H33:H44)</f>
        <v>0</v>
      </c>
      <c r="I32" s="248">
        <f>SUM(I33:I44)</f>
        <v>0</v>
      </c>
      <c r="J32" s="248">
        <f>SUM(J33:J44)</f>
        <v>0</v>
      </c>
      <c r="K32" s="1"/>
      <c r="L32" s="1"/>
      <c r="M32" s="1"/>
      <c r="N32" s="1"/>
      <c r="O32" s="1"/>
      <c r="P32" s="1"/>
      <c r="Q32" s="1"/>
      <c r="R32" s="1"/>
    </row>
    <row r="33" spans="1:234 16369:16375" ht="18" customHeight="1">
      <c r="A33" s="870"/>
      <c r="B33" s="49">
        <v>24</v>
      </c>
      <c r="C33" s="803" t="s">
        <v>464</v>
      </c>
      <c r="D33" s="804"/>
      <c r="E33" s="804"/>
      <c r="F33" s="804"/>
      <c r="G33" s="219">
        <v>640352</v>
      </c>
      <c r="H33" s="78"/>
      <c r="I33" s="78"/>
      <c r="J33" s="85">
        <f>SUM(H33)*10%</f>
        <v>0</v>
      </c>
      <c r="K33" s="1"/>
      <c r="L33" s="1"/>
      <c r="M33" s="1"/>
      <c r="N33" s="1"/>
      <c r="O33" s="1"/>
      <c r="P33" s="1"/>
      <c r="Q33" s="1"/>
      <c r="R33" s="1"/>
    </row>
    <row r="34" spans="1:234 16369:16375" ht="24.95" customHeight="1">
      <c r="A34" s="870"/>
      <c r="B34" s="49">
        <v>25</v>
      </c>
      <c r="C34" s="801" t="s">
        <v>422</v>
      </c>
      <c r="D34" s="802"/>
      <c r="E34" s="802"/>
      <c r="F34" s="802"/>
      <c r="G34" s="219">
        <v>640361</v>
      </c>
      <c r="H34" s="78"/>
      <c r="I34" s="78"/>
      <c r="J34" s="85">
        <f>SUM(H34)*7.5%</f>
        <v>0</v>
      </c>
      <c r="K34" s="1"/>
      <c r="L34" s="1"/>
      <c r="M34" s="1"/>
      <c r="N34" s="1"/>
      <c r="O34" s="1"/>
      <c r="P34" s="1"/>
      <c r="Q34" s="1"/>
      <c r="R34" s="1"/>
    </row>
    <row r="35" spans="1:234 16369:16375" ht="18" customHeight="1">
      <c r="A35" s="870"/>
      <c r="B35" s="49">
        <v>26</v>
      </c>
      <c r="C35" s="803" t="s">
        <v>417</v>
      </c>
      <c r="D35" s="804"/>
      <c r="E35" s="804"/>
      <c r="F35" s="804"/>
      <c r="G35" s="219">
        <v>640452</v>
      </c>
      <c r="H35" s="78"/>
      <c r="I35" s="78"/>
      <c r="J35" s="85">
        <f>SUM(H35)*10%</f>
        <v>0</v>
      </c>
      <c r="K35" s="1"/>
      <c r="L35" s="1"/>
      <c r="M35" s="1"/>
      <c r="N35" s="1"/>
      <c r="O35" s="1"/>
      <c r="P35" s="1"/>
      <c r="Q35" s="1"/>
      <c r="R35" s="1"/>
    </row>
    <row r="36" spans="1:234 16369:16375" ht="18" customHeight="1">
      <c r="A36" s="870"/>
      <c r="B36" s="49">
        <v>27</v>
      </c>
      <c r="C36" s="803" t="s">
        <v>418</v>
      </c>
      <c r="D36" s="804"/>
      <c r="E36" s="804"/>
      <c r="F36" s="804"/>
      <c r="G36" s="219">
        <v>640555</v>
      </c>
      <c r="H36" s="78"/>
      <c r="I36" s="78"/>
      <c r="J36" s="85">
        <f>SUM(H36)*10%</f>
        <v>0</v>
      </c>
      <c r="K36" s="1"/>
      <c r="L36" s="1"/>
      <c r="M36" s="1"/>
      <c r="N36" s="1"/>
      <c r="O36" s="1"/>
      <c r="P36" s="1"/>
      <c r="Q36" s="1"/>
      <c r="R36" s="1"/>
    </row>
    <row r="37" spans="1:234 16369:16375" ht="18" customHeight="1">
      <c r="A37" s="870"/>
      <c r="B37" s="49">
        <v>28</v>
      </c>
      <c r="C37" s="863" t="s">
        <v>311</v>
      </c>
      <c r="D37" s="864"/>
      <c r="E37" s="864"/>
      <c r="F37" s="865"/>
      <c r="G37" s="219">
        <v>640951</v>
      </c>
      <c r="H37" s="78"/>
      <c r="I37" s="78"/>
      <c r="J37" s="85">
        <f>SUM(H37)*10%</f>
        <v>0</v>
      </c>
      <c r="K37" s="1"/>
      <c r="L37" s="1"/>
      <c r="M37" s="1"/>
      <c r="N37" s="1"/>
      <c r="O37" s="1"/>
      <c r="P37" s="1"/>
      <c r="Q37" s="1"/>
      <c r="R37" s="1"/>
    </row>
    <row r="38" spans="1:234 16369:16375" ht="18" customHeight="1">
      <c r="A38" s="870"/>
      <c r="B38" s="49">
        <v>29</v>
      </c>
      <c r="C38" s="748" t="s">
        <v>312</v>
      </c>
      <c r="D38" s="855"/>
      <c r="E38" s="855"/>
      <c r="F38" s="856"/>
      <c r="G38" s="219">
        <v>640952</v>
      </c>
      <c r="H38" s="78"/>
      <c r="I38" s="78"/>
      <c r="J38" s="85">
        <f>SUM(H38)*15%</f>
        <v>0</v>
      </c>
      <c r="K38" s="1"/>
      <c r="L38" s="1"/>
      <c r="M38" s="1"/>
      <c r="N38" s="1"/>
      <c r="O38" s="1"/>
      <c r="P38" s="1"/>
      <c r="Q38" s="1"/>
      <c r="R38" s="1"/>
    </row>
    <row r="39" spans="1:234 16369:16375" ht="18" customHeight="1">
      <c r="A39" s="870"/>
      <c r="B39" s="49">
        <v>30</v>
      </c>
      <c r="C39" s="849" t="s">
        <v>317</v>
      </c>
      <c r="D39" s="850"/>
      <c r="E39" s="850"/>
      <c r="F39" s="851"/>
      <c r="G39" s="3" t="s">
        <v>302</v>
      </c>
      <c r="H39" s="78"/>
      <c r="I39" s="78"/>
      <c r="J39" s="85">
        <f>SUM(H39)*10%</f>
        <v>0</v>
      </c>
      <c r="K39" s="1"/>
      <c r="L39" s="1"/>
      <c r="M39" s="1"/>
      <c r="N39" s="1"/>
      <c r="O39" s="1"/>
      <c r="P39" s="1"/>
      <c r="Q39" s="1"/>
      <c r="R39" s="1"/>
    </row>
    <row r="40" spans="1:234 16369:16375" ht="18" customHeight="1">
      <c r="A40" s="870"/>
      <c r="B40" s="49">
        <v>31</v>
      </c>
      <c r="C40" s="849" t="s">
        <v>318</v>
      </c>
      <c r="D40" s="850"/>
      <c r="E40" s="850"/>
      <c r="F40" s="851"/>
      <c r="G40" s="3" t="s">
        <v>303</v>
      </c>
      <c r="H40" s="78"/>
      <c r="I40" s="78"/>
      <c r="J40" s="85">
        <f>SUM(H40)*5%</f>
        <v>0</v>
      </c>
      <c r="K40" s="1"/>
      <c r="L40" s="1"/>
      <c r="M40" s="1"/>
      <c r="N40" s="1"/>
      <c r="O40" s="1"/>
      <c r="P40" s="1"/>
      <c r="Q40" s="1"/>
      <c r="R40" s="1"/>
    </row>
    <row r="41" spans="1:234 16369:16375" ht="18" customHeight="1">
      <c r="A41" s="870"/>
      <c r="B41" s="49">
        <v>32</v>
      </c>
      <c r="C41" s="670" t="s">
        <v>319</v>
      </c>
      <c r="D41" s="842"/>
      <c r="E41" s="842"/>
      <c r="F41" s="671"/>
      <c r="G41" s="3" t="s">
        <v>304</v>
      </c>
      <c r="H41" s="78"/>
      <c r="I41" s="78"/>
      <c r="J41" s="85"/>
      <c r="K41" s="1"/>
      <c r="L41" s="1"/>
      <c r="M41" s="1"/>
      <c r="N41" s="1"/>
      <c r="O41" s="1"/>
      <c r="P41" s="1"/>
      <c r="Q41" s="1"/>
      <c r="R41" s="1"/>
    </row>
    <row r="42" spans="1:234 16369:16375" ht="18" customHeight="1">
      <c r="A42" s="870"/>
      <c r="B42" s="49">
        <v>33</v>
      </c>
      <c r="C42" s="748" t="s">
        <v>155</v>
      </c>
      <c r="D42" s="855"/>
      <c r="E42" s="855"/>
      <c r="F42" s="856"/>
      <c r="G42" s="3" t="s">
        <v>305</v>
      </c>
      <c r="H42" s="78"/>
      <c r="I42" s="78"/>
      <c r="J42" s="85">
        <f>SUM(H42)*10%</f>
        <v>0</v>
      </c>
      <c r="K42" s="1"/>
      <c r="L42" s="1"/>
      <c r="M42" s="1"/>
      <c r="N42" s="1"/>
      <c r="O42" s="1"/>
      <c r="P42" s="1"/>
      <c r="Q42" s="1"/>
      <c r="R42" s="1"/>
    </row>
    <row r="43" spans="1:234 16369:16375" ht="18" customHeight="1">
      <c r="A43" s="870"/>
      <c r="B43" s="49">
        <v>34</v>
      </c>
      <c r="C43" s="616" t="s">
        <v>153</v>
      </c>
      <c r="D43" s="853"/>
      <c r="E43" s="853"/>
      <c r="F43" s="854"/>
      <c r="G43" s="3" t="s">
        <v>306</v>
      </c>
      <c r="H43" s="78"/>
      <c r="I43" s="78"/>
      <c r="J43" s="85">
        <f>SUM(H43)*8%</f>
        <v>0</v>
      </c>
      <c r="K43" s="1"/>
      <c r="L43" s="1"/>
      <c r="M43" s="1"/>
      <c r="N43" s="1"/>
      <c r="O43" s="1"/>
      <c r="P43" s="1"/>
      <c r="Q43" s="1"/>
      <c r="R43" s="1"/>
    </row>
    <row r="44" spans="1:234 16369:16375" ht="18" customHeight="1">
      <c r="A44" s="870"/>
      <c r="B44" s="49">
        <v>35</v>
      </c>
      <c r="C44" s="748" t="s">
        <v>154</v>
      </c>
      <c r="D44" s="855"/>
      <c r="E44" s="855"/>
      <c r="F44" s="856"/>
      <c r="G44" s="3" t="s">
        <v>307</v>
      </c>
      <c r="H44" s="78"/>
      <c r="I44" s="78"/>
      <c r="J44" s="85">
        <f>SUM(H44)*0%</f>
        <v>0</v>
      </c>
      <c r="K44" s="1"/>
      <c r="L44" s="1"/>
      <c r="M44" s="1"/>
      <c r="N44" s="1"/>
      <c r="O44" s="1"/>
      <c r="P44" s="1"/>
      <c r="Q44" s="1"/>
      <c r="R44" s="1"/>
      <c r="XEP44" s="31"/>
      <c r="XEQ44" s="31"/>
      <c r="XER44" s="31"/>
      <c r="XES44" s="31"/>
      <c r="XET44" s="31"/>
      <c r="XEU44" s="31"/>
    </row>
    <row r="45" spans="1:234 16369:16375" s="104" customFormat="1" ht="18" customHeight="1">
      <c r="A45" s="834" t="s">
        <v>425</v>
      </c>
      <c r="B45" s="401">
        <v>50</v>
      </c>
      <c r="C45" s="835" t="s">
        <v>591</v>
      </c>
      <c r="D45" s="836"/>
      <c r="E45" s="836"/>
      <c r="F45" s="837"/>
      <c r="G45" s="327" t="s">
        <v>235</v>
      </c>
      <c r="H45" s="183"/>
      <c r="I45" s="183"/>
      <c r="J45" s="183">
        <f>SUM('Annex-A'!I7)+SUM(I32)</f>
        <v>0</v>
      </c>
      <c r="XEP45" s="156"/>
      <c r="XEQ45" s="156"/>
      <c r="XER45" s="156"/>
      <c r="XES45" s="156"/>
      <c r="XET45" s="156"/>
      <c r="XEU45" s="156"/>
    </row>
    <row r="46" spans="1:234 16369:16375" s="57" customFormat="1" ht="18" customHeight="1">
      <c r="A46" s="825"/>
      <c r="B46" s="158">
        <v>51</v>
      </c>
      <c r="C46" s="838" t="s">
        <v>592</v>
      </c>
      <c r="D46" s="839"/>
      <c r="E46" s="839"/>
      <c r="F46" s="840"/>
      <c r="G46" s="219">
        <v>99991</v>
      </c>
      <c r="H46" s="183"/>
      <c r="I46" s="183"/>
      <c r="J46" s="391">
        <f>IF(SUM(J28)-SUM(J45)&lt;0,SUM(J28)-SUM(J45),0)</f>
        <v>0</v>
      </c>
      <c r="L46" s="320"/>
      <c r="M46" s="328"/>
      <c r="N46" s="328"/>
      <c r="O46" s="328"/>
      <c r="P46" s="328"/>
      <c r="Q46" s="328"/>
      <c r="HV46" s="104"/>
      <c r="HW46" s="104"/>
      <c r="HX46" s="104"/>
      <c r="HY46" s="104"/>
      <c r="HZ46" s="104"/>
      <c r="XEO46" s="104"/>
      <c r="XEP46" s="104"/>
      <c r="XEQ46" s="104"/>
      <c r="XER46" s="104"/>
      <c r="XES46" s="104"/>
      <c r="XET46" s="104"/>
    </row>
    <row r="47" spans="1:234 16369:16375" s="57" customFormat="1" ht="18" customHeight="1">
      <c r="A47" s="825"/>
      <c r="B47" s="158">
        <v>52</v>
      </c>
      <c r="C47" s="838" t="s">
        <v>593</v>
      </c>
      <c r="D47" s="839"/>
      <c r="E47" s="839"/>
      <c r="F47" s="841"/>
      <c r="G47" s="219">
        <v>99992</v>
      </c>
      <c r="H47" s="183"/>
      <c r="I47" s="183"/>
      <c r="J47" s="391">
        <f>IF(SUM(J28)-SUM(J45)&gt;0,SUM(J28)-SUM(J45),0)</f>
        <v>0</v>
      </c>
      <c r="L47" s="320"/>
      <c r="M47" s="328"/>
      <c r="N47" s="328"/>
      <c r="O47" s="328"/>
      <c r="P47" s="328"/>
      <c r="Q47" s="328"/>
      <c r="HV47" s="104"/>
      <c r="HW47" s="104"/>
      <c r="HX47" s="104"/>
      <c r="HY47" s="104"/>
      <c r="HZ47" s="104"/>
      <c r="XEO47" s="104"/>
      <c r="XEP47" s="104"/>
      <c r="XEQ47" s="104"/>
      <c r="XER47" s="104"/>
      <c r="XES47" s="104"/>
      <c r="XET47" s="104"/>
    </row>
    <row r="48" spans="1:234 16369:16375" s="103" customFormat="1" ht="18" customHeight="1">
      <c r="A48" s="826"/>
      <c r="B48" s="158">
        <v>53</v>
      </c>
      <c r="C48" s="670" t="s">
        <v>590</v>
      </c>
      <c r="D48" s="842"/>
      <c r="E48" s="842"/>
      <c r="F48" s="671"/>
      <c r="G48" s="219">
        <v>94981</v>
      </c>
      <c r="H48" s="183"/>
      <c r="I48" s="183"/>
      <c r="J48" s="92"/>
      <c r="XEO48" s="104"/>
      <c r="XEP48" s="104"/>
      <c r="XEQ48" s="104"/>
      <c r="XER48" s="104"/>
      <c r="XES48" s="104"/>
      <c r="XET48" s="104"/>
    </row>
    <row r="49" spans="1:10 16370:16375" s="103" customFormat="1" ht="18" customHeight="1">
      <c r="A49" s="811" t="s">
        <v>17</v>
      </c>
      <c r="B49" s="102" t="s">
        <v>184</v>
      </c>
      <c r="C49" s="827"/>
      <c r="D49" s="828"/>
      <c r="E49" s="829"/>
      <c r="F49" s="89" t="s">
        <v>185</v>
      </c>
      <c r="G49" s="830"/>
      <c r="H49" s="831"/>
      <c r="I49" s="832" t="s">
        <v>186</v>
      </c>
      <c r="J49" s="833"/>
      <c r="XEP49" s="104"/>
      <c r="XEQ49" s="104"/>
      <c r="XER49" s="104"/>
      <c r="XES49" s="104"/>
      <c r="XET49" s="104"/>
      <c r="XEU49" s="104"/>
    </row>
    <row r="50" spans="1:10 16370:16375" s="104" customFormat="1" ht="42.75" customHeight="1">
      <c r="A50" s="811"/>
      <c r="B50" s="812" t="s">
        <v>388</v>
      </c>
      <c r="C50" s="812"/>
      <c r="D50" s="812"/>
      <c r="E50" s="812"/>
      <c r="F50" s="812"/>
      <c r="G50" s="812"/>
      <c r="H50" s="812"/>
      <c r="I50" s="812"/>
      <c r="J50" s="812"/>
      <c r="XEP50" s="103"/>
      <c r="XEQ50" s="103"/>
      <c r="XER50" s="103"/>
      <c r="XES50" s="103"/>
      <c r="XET50" s="103"/>
      <c r="XEU50" s="103"/>
    </row>
    <row r="51" spans="1:10 16370:16375" s="31" customFormat="1" ht="21.95" customHeight="1">
      <c r="A51" s="31" t="s">
        <v>18</v>
      </c>
      <c r="B51" s="33"/>
      <c r="G51" s="148"/>
      <c r="I51" s="31" t="s">
        <v>116</v>
      </c>
      <c r="J51" s="181"/>
      <c r="XEP51" s="1"/>
      <c r="XEQ51" s="1"/>
      <c r="XER51" s="1"/>
      <c r="XES51" s="1"/>
      <c r="XET51" s="1"/>
      <c r="XEU51" s="1"/>
    </row>
  </sheetData>
  <sheetProtection sheet="1" objects="1" scenarios="1"/>
  <mergeCells count="67">
    <mergeCell ref="A25:A26"/>
    <mergeCell ref="C29:F29"/>
    <mergeCell ref="C27:F27"/>
    <mergeCell ref="C38:F38"/>
    <mergeCell ref="C30:F30"/>
    <mergeCell ref="C33:F33"/>
    <mergeCell ref="C35:F35"/>
    <mergeCell ref="C25:F25"/>
    <mergeCell ref="C26:F26"/>
    <mergeCell ref="A27:A30"/>
    <mergeCell ref="A32:A44"/>
    <mergeCell ref="C31:F31"/>
    <mergeCell ref="C28:F28"/>
    <mergeCell ref="C37:F37"/>
    <mergeCell ref="C34:F34"/>
    <mergeCell ref="C36:F36"/>
    <mergeCell ref="C22:F22"/>
    <mergeCell ref="C24:F24"/>
    <mergeCell ref="C23:F23"/>
    <mergeCell ref="C8:F8"/>
    <mergeCell ref="C9:F9"/>
    <mergeCell ref="C21:F21"/>
    <mergeCell ref="C20:F20"/>
    <mergeCell ref="C14:F14"/>
    <mergeCell ref="C15:F15"/>
    <mergeCell ref="C17:F17"/>
    <mergeCell ref="C18:F18"/>
    <mergeCell ref="C19:F19"/>
    <mergeCell ref="XEU2:XEU3"/>
    <mergeCell ref="C6:F6"/>
    <mergeCell ref="C16:F16"/>
    <mergeCell ref="C13:F13"/>
    <mergeCell ref="A9:A18"/>
    <mergeCell ref="A2:J2"/>
    <mergeCell ref="C7:F7"/>
    <mergeCell ref="C12:F12"/>
    <mergeCell ref="XES2:XES3"/>
    <mergeCell ref="XET2:XET3"/>
    <mergeCell ref="C11:F11"/>
    <mergeCell ref="A3:B3"/>
    <mergeCell ref="C3:G3"/>
    <mergeCell ref="A4:B4"/>
    <mergeCell ref="C4:G4"/>
    <mergeCell ref="C10:F10"/>
    <mergeCell ref="A5:B5"/>
    <mergeCell ref="C5:J5"/>
    <mergeCell ref="XEP1:XEQ1"/>
    <mergeCell ref="XEP2:XEP3"/>
    <mergeCell ref="XEQ2:XER2"/>
    <mergeCell ref="A1:J1"/>
    <mergeCell ref="I49:J49"/>
    <mergeCell ref="B50:J50"/>
    <mergeCell ref="A45:A48"/>
    <mergeCell ref="C45:F45"/>
    <mergeCell ref="C46:F46"/>
    <mergeCell ref="C47:F47"/>
    <mergeCell ref="C48:F48"/>
    <mergeCell ref="A49:A50"/>
    <mergeCell ref="C49:E49"/>
    <mergeCell ref="G49:H49"/>
    <mergeCell ref="C32:F32"/>
    <mergeCell ref="C43:F43"/>
    <mergeCell ref="C44:F44"/>
    <mergeCell ref="C39:F39"/>
    <mergeCell ref="C41:F41"/>
    <mergeCell ref="C42:F42"/>
    <mergeCell ref="C40:F40"/>
  </mergeCells>
  <conditionalFormatting sqref="N29">
    <cfRule type="expression" dxfId="33" priority="36" stopIfTrue="1">
      <formula>#REF!&lt;&gt;#REF!</formula>
    </cfRule>
  </conditionalFormatting>
  <conditionalFormatting sqref="H8:I8">
    <cfRule type="cellIs" dxfId="32" priority="35" operator="between">
      <formula>0</formula>
      <formula>0</formula>
    </cfRule>
  </conditionalFormatting>
  <conditionalFormatting sqref="J18:J22">
    <cfRule type="cellIs" dxfId="31" priority="34" operator="between">
      <formula>0</formula>
      <formula>0</formula>
    </cfRule>
  </conditionalFormatting>
  <conditionalFormatting sqref="I27:I30">
    <cfRule type="cellIs" dxfId="30" priority="28" operator="between">
      <formula>0</formula>
      <formula>0</formula>
    </cfRule>
  </conditionalFormatting>
  <conditionalFormatting sqref="H25">
    <cfRule type="cellIs" dxfId="29" priority="27" operator="between">
      <formula>0</formula>
      <formula>0</formula>
    </cfRule>
  </conditionalFormatting>
  <conditionalFormatting sqref="H27:H30">
    <cfRule type="cellIs" dxfId="28" priority="26" operator="between">
      <formula>0</formula>
      <formula>0</formula>
    </cfRule>
  </conditionalFormatting>
  <conditionalFormatting sqref="J27:J29">
    <cfRule type="cellIs" dxfId="27" priority="25" operator="between">
      <formula>0</formula>
      <formula>0</formula>
    </cfRule>
  </conditionalFormatting>
  <conditionalFormatting sqref="J32">
    <cfRule type="cellIs" dxfId="26" priority="20" operator="between">
      <formula>0</formula>
      <formula>0</formula>
    </cfRule>
  </conditionalFormatting>
  <conditionalFormatting sqref="I25">
    <cfRule type="cellIs" dxfId="25" priority="19" operator="between">
      <formula>0</formula>
      <formula>0</formula>
    </cfRule>
  </conditionalFormatting>
  <conditionalFormatting sqref="J25">
    <cfRule type="cellIs" dxfId="24" priority="18" operator="between">
      <formula>0</formula>
      <formula>0</formula>
    </cfRule>
  </conditionalFormatting>
  <conditionalFormatting sqref="J32:J47">
    <cfRule type="cellIs" dxfId="23" priority="17" operator="between">
      <formula>0</formula>
      <formula>0</formula>
    </cfRule>
  </conditionalFormatting>
  <conditionalFormatting sqref="H32:I32">
    <cfRule type="cellIs" dxfId="22" priority="16" operator="between">
      <formula>0</formula>
      <formula>0</formula>
    </cfRule>
  </conditionalFormatting>
  <conditionalFormatting sqref="H32:I32">
    <cfRule type="cellIs" dxfId="21" priority="15" operator="between">
      <formula>0</formula>
      <formula>0</formula>
    </cfRule>
  </conditionalFormatting>
  <conditionalFormatting sqref="H45:H48">
    <cfRule type="cellIs" dxfId="20" priority="14" operator="between">
      <formula>0</formula>
      <formula>0</formula>
    </cfRule>
  </conditionalFormatting>
  <conditionalFormatting sqref="I45:I48">
    <cfRule type="cellIs" dxfId="19" priority="13" operator="between">
      <formula>0</formula>
      <formula>0</formula>
    </cfRule>
  </conditionalFormatting>
  <conditionalFormatting sqref="I20:I22">
    <cfRule type="cellIs" dxfId="18" priority="12" operator="between">
      <formula>0</formula>
      <formula>0</formula>
    </cfRule>
  </conditionalFormatting>
  <conditionalFormatting sqref="H14:I14">
    <cfRule type="cellIs" dxfId="17" priority="10" operator="between">
      <formula>0</formula>
      <formula>0</formula>
    </cfRule>
  </conditionalFormatting>
  <conditionalFormatting sqref="H23">
    <cfRule type="cellIs" dxfId="16" priority="9" operator="between">
      <formula>0</formula>
      <formula>0</formula>
    </cfRule>
  </conditionalFormatting>
  <conditionalFormatting sqref="J9">
    <cfRule type="cellIs" dxfId="15" priority="8" operator="between">
      <formula>0</formula>
      <formula>0</formula>
    </cfRule>
  </conditionalFormatting>
  <conditionalFormatting sqref="J10:J17">
    <cfRule type="cellIs" dxfId="14" priority="7" operator="between">
      <formula>0</formula>
      <formula>0</formula>
    </cfRule>
  </conditionalFormatting>
  <conditionalFormatting sqref="I23:J23">
    <cfRule type="cellIs" dxfId="13" priority="6" operator="between">
      <formula>0</formula>
      <formula>0</formula>
    </cfRule>
  </conditionalFormatting>
  <conditionalFormatting sqref="I26">
    <cfRule type="cellIs" dxfId="12" priority="5" operator="between">
      <formula>0</formula>
      <formula>0</formula>
    </cfRule>
  </conditionalFormatting>
  <conditionalFormatting sqref="I26">
    <cfRule type="cellIs" dxfId="11" priority="4" operator="between">
      <formula>0</formula>
      <formula>0</formula>
    </cfRule>
  </conditionalFormatting>
  <conditionalFormatting sqref="I26">
    <cfRule type="cellIs" dxfId="10" priority="3" operator="between">
      <formula>0</formula>
      <formula>0</formula>
    </cfRule>
  </conditionalFormatting>
  <conditionalFormatting sqref="J26">
    <cfRule type="cellIs" dxfId="9" priority="2" operator="between">
      <formula>0</formula>
      <formula>0</formula>
    </cfRule>
  </conditionalFormatting>
  <conditionalFormatting sqref="J8">
    <cfRule type="cellIs" dxfId="8" priority="1" operator="between">
      <formula>0</formula>
      <formula>0</formula>
    </cfRule>
  </conditionalFormatting>
  <dataValidations count="6">
    <dataValidation type="whole" operator="greaterThanOrEqual" allowBlank="1" showInputMessage="1" showErrorMessage="1" sqref="H15:I17 H20:H22 H9:I13 H33:I45 I18:I19 H26">
      <formula1>0</formula1>
    </dataValidation>
    <dataValidation type="whole" allowBlank="1" showInputMessage="1" showErrorMessage="1" sqref="C4:G4 G49:H49">
      <formula1>1000000000000</formula1>
      <formula2>9999999999999</formula2>
    </dataValidation>
    <dataValidation type="whole" allowBlank="1" showInputMessage="1" showErrorMessage="1" sqref="I4">
      <formula1>1</formula1>
      <formula2>99999999</formula2>
    </dataValidation>
    <dataValidation type="whole" operator="lessThanOrEqual" allowBlank="1" showInputMessage="1" showErrorMessage="1" sqref="J48">
      <formula1>SUM(J47)</formula1>
    </dataValidation>
    <dataValidation operator="greaterThanOrEqual" allowBlank="1" showInputMessage="1" showErrorMessage="1" sqref="J45"/>
    <dataValidation type="whole" operator="lessThanOrEqual" allowBlank="1" showInputMessage="1" showErrorMessage="1" sqref="J30">
      <formula1>SUM(J29)</formula1>
    </dataValidation>
  </dataValidations>
  <printOptions horizontalCentered="1"/>
  <pageMargins left="0.25" right="0.25" top="0.25" bottom="0.25" header="0.3" footer="0.3"/>
  <pageSetup paperSize="123" scale="84" fitToHeight="0"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sheetPr codeName="Sheet9">
    <tabColor rgb="FF00B050"/>
  </sheetPr>
  <dimension ref="A1:BSB57"/>
  <sheetViews>
    <sheetView view="pageBreakPreview" zoomScaleSheetLayoutView="100" workbookViewId="0">
      <selection activeCell="C10" sqref="C10"/>
    </sheetView>
  </sheetViews>
  <sheetFormatPr defaultColWidth="2.28515625" defaultRowHeight="18" customHeight="1"/>
  <cols>
    <col min="1" max="2" width="3.7109375" style="137" customWidth="1"/>
    <col min="3" max="3" width="70.7109375" style="138" customWidth="1"/>
    <col min="4" max="4" width="8.7109375" style="100" customWidth="1"/>
    <col min="5" max="5" width="14.7109375" style="137" customWidth="1"/>
    <col min="6" max="16384" width="2.28515625" style="138"/>
  </cols>
  <sheetData>
    <row r="1" spans="1:1848" ht="24" customHeight="1">
      <c r="A1" s="806" t="s">
        <v>531</v>
      </c>
      <c r="B1" s="806"/>
      <c r="C1" s="806"/>
      <c r="D1" s="806"/>
      <c r="E1" s="806"/>
    </row>
    <row r="2" spans="1:1848" ht="24" customHeight="1">
      <c r="A2" s="806" t="s">
        <v>474</v>
      </c>
      <c r="B2" s="806"/>
      <c r="C2" s="806"/>
      <c r="D2" s="806"/>
      <c r="E2" s="806"/>
    </row>
    <row r="3" spans="1:1848" s="100" customFormat="1" ht="24" customHeight="1">
      <c r="A3" s="806" t="s">
        <v>157</v>
      </c>
      <c r="B3" s="806"/>
      <c r="C3" s="409">
        <f>IF('IND-AOP (BUS PLUS)'!C3="","",'IND-AOP (BUS PLUS)'!C3)</f>
        <v>0</v>
      </c>
      <c r="D3" s="288" t="s">
        <v>1</v>
      </c>
      <c r="E3" s="400">
        <v>2014</v>
      </c>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c r="TB3" s="138"/>
      <c r="TC3" s="138"/>
      <c r="TD3" s="138"/>
      <c r="TE3" s="138"/>
      <c r="TF3" s="138"/>
      <c r="TG3" s="138"/>
      <c r="TH3" s="138"/>
      <c r="TI3" s="138"/>
      <c r="TJ3" s="138"/>
      <c r="TK3" s="138"/>
      <c r="TL3" s="138"/>
      <c r="TM3" s="138"/>
      <c r="TN3" s="138"/>
      <c r="TO3" s="138"/>
      <c r="TP3" s="138"/>
      <c r="TQ3" s="138"/>
      <c r="TR3" s="138"/>
      <c r="TS3" s="138"/>
      <c r="TT3" s="138"/>
      <c r="TU3" s="138"/>
      <c r="TV3" s="138"/>
      <c r="TW3" s="138"/>
      <c r="TX3" s="138"/>
      <c r="TY3" s="138"/>
      <c r="TZ3" s="138"/>
      <c r="UA3" s="138"/>
      <c r="UB3" s="138"/>
      <c r="UC3" s="138"/>
      <c r="UD3" s="138"/>
      <c r="UE3" s="138"/>
      <c r="UF3" s="138"/>
      <c r="UG3" s="138"/>
      <c r="UH3" s="138"/>
      <c r="UI3" s="138"/>
      <c r="UJ3" s="138"/>
      <c r="UK3" s="138"/>
      <c r="UL3" s="138"/>
      <c r="UM3" s="138"/>
      <c r="UN3" s="138"/>
      <c r="UO3" s="138"/>
      <c r="UP3" s="138"/>
      <c r="UQ3" s="138"/>
      <c r="UR3" s="138"/>
      <c r="US3" s="138"/>
      <c r="UT3" s="138"/>
      <c r="UU3" s="138"/>
      <c r="UV3" s="138"/>
      <c r="UW3" s="138"/>
      <c r="UX3" s="138"/>
      <c r="UY3" s="138"/>
      <c r="UZ3" s="138"/>
      <c r="VA3" s="138"/>
      <c r="VB3" s="138"/>
      <c r="VC3" s="138"/>
      <c r="VD3" s="138"/>
      <c r="VE3" s="138"/>
      <c r="VF3" s="138"/>
      <c r="VG3" s="138"/>
      <c r="VH3" s="138"/>
      <c r="VI3" s="138"/>
      <c r="VJ3" s="138"/>
      <c r="VK3" s="138"/>
      <c r="VL3" s="138"/>
      <c r="VM3" s="138"/>
      <c r="VN3" s="138"/>
      <c r="VO3" s="138"/>
      <c r="VP3" s="138"/>
      <c r="VQ3" s="138"/>
      <c r="VR3" s="138"/>
      <c r="VS3" s="138"/>
      <c r="VT3" s="138"/>
      <c r="VU3" s="138"/>
      <c r="VV3" s="138"/>
      <c r="VW3" s="138"/>
      <c r="VX3" s="138"/>
      <c r="VY3" s="138"/>
      <c r="VZ3" s="138"/>
      <c r="WA3" s="138"/>
      <c r="WB3" s="138"/>
      <c r="WC3" s="138"/>
      <c r="WD3" s="138"/>
      <c r="WE3" s="138"/>
      <c r="WF3" s="138"/>
      <c r="WG3" s="138"/>
      <c r="WH3" s="138"/>
      <c r="WI3" s="138"/>
      <c r="WJ3" s="138"/>
      <c r="WK3" s="138"/>
      <c r="WL3" s="138"/>
      <c r="WM3" s="138"/>
      <c r="WN3" s="138"/>
      <c r="WO3" s="138"/>
      <c r="WP3" s="138"/>
      <c r="WQ3" s="138"/>
      <c r="WR3" s="138"/>
      <c r="WS3" s="138"/>
      <c r="WT3" s="138"/>
      <c r="WU3" s="138"/>
      <c r="WV3" s="138"/>
      <c r="WW3" s="138"/>
      <c r="WX3" s="138"/>
      <c r="WY3" s="138"/>
      <c r="WZ3" s="138"/>
      <c r="XA3" s="138"/>
      <c r="XB3" s="138"/>
      <c r="XC3" s="138"/>
      <c r="XD3" s="138"/>
      <c r="XE3" s="138"/>
      <c r="XF3" s="138"/>
      <c r="XG3" s="138"/>
      <c r="XH3" s="138"/>
      <c r="XI3" s="138"/>
      <c r="XJ3" s="138"/>
      <c r="XK3" s="138"/>
      <c r="XL3" s="138"/>
      <c r="XM3" s="138"/>
      <c r="XN3" s="138"/>
      <c r="XO3" s="138"/>
      <c r="XP3" s="138"/>
      <c r="XQ3" s="138"/>
      <c r="XR3" s="138"/>
      <c r="XS3" s="138"/>
      <c r="XT3" s="138"/>
      <c r="XU3" s="138"/>
      <c r="XV3" s="138"/>
      <c r="XW3" s="138"/>
      <c r="XX3" s="138"/>
      <c r="XY3" s="138"/>
      <c r="XZ3" s="138"/>
      <c r="YA3" s="138"/>
      <c r="YB3" s="138"/>
      <c r="YC3" s="138"/>
      <c r="YD3" s="138"/>
      <c r="YE3" s="138"/>
      <c r="YF3" s="138"/>
      <c r="YG3" s="138"/>
      <c r="YH3" s="138"/>
      <c r="YI3" s="138"/>
      <c r="YJ3" s="138"/>
      <c r="YK3" s="138"/>
      <c r="YL3" s="138"/>
      <c r="YM3" s="138"/>
      <c r="YN3" s="138"/>
      <c r="YO3" s="138"/>
      <c r="YP3" s="138"/>
      <c r="YQ3" s="138"/>
      <c r="YR3" s="138"/>
      <c r="YS3" s="138"/>
      <c r="YT3" s="138"/>
      <c r="YU3" s="138"/>
      <c r="YV3" s="138"/>
      <c r="YW3" s="138"/>
      <c r="YX3" s="138"/>
      <c r="YY3" s="138"/>
      <c r="YZ3" s="138"/>
      <c r="ZA3" s="138"/>
      <c r="ZB3" s="138"/>
      <c r="ZC3" s="138"/>
      <c r="ZD3" s="138"/>
      <c r="ZE3" s="138"/>
      <c r="ZF3" s="138"/>
      <c r="ZG3" s="138"/>
      <c r="ZH3" s="138"/>
      <c r="ZI3" s="138"/>
      <c r="ZJ3" s="138"/>
      <c r="ZK3" s="138"/>
      <c r="ZL3" s="138"/>
      <c r="ZM3" s="138"/>
      <c r="ZN3" s="138"/>
      <c r="ZO3" s="138"/>
      <c r="ZP3" s="138"/>
      <c r="ZQ3" s="138"/>
      <c r="ZR3" s="138"/>
      <c r="ZS3" s="138"/>
      <c r="ZT3" s="138"/>
      <c r="ZU3" s="138"/>
      <c r="ZV3" s="138"/>
      <c r="ZW3" s="138"/>
      <c r="ZX3" s="138"/>
      <c r="ZY3" s="138"/>
      <c r="ZZ3" s="138"/>
      <c r="AAA3" s="138"/>
      <c r="AAB3" s="138"/>
      <c r="AAC3" s="138"/>
      <c r="AAD3" s="138"/>
      <c r="AAE3" s="138"/>
      <c r="AAF3" s="138"/>
      <c r="AAG3" s="138"/>
      <c r="AAH3" s="138"/>
      <c r="AAI3" s="138"/>
      <c r="AAJ3" s="138"/>
      <c r="AAK3" s="138"/>
      <c r="AAL3" s="138"/>
      <c r="AAM3" s="138"/>
      <c r="AAN3" s="138"/>
      <c r="AAO3" s="138"/>
      <c r="AAP3" s="138"/>
      <c r="AAQ3" s="138"/>
      <c r="AAR3" s="138"/>
      <c r="AAS3" s="138"/>
      <c r="AAT3" s="138"/>
      <c r="AAU3" s="138"/>
      <c r="AAV3" s="138"/>
      <c r="AAW3" s="138"/>
      <c r="AAX3" s="138"/>
      <c r="AAY3" s="138"/>
      <c r="AAZ3" s="138"/>
      <c r="ABA3" s="138"/>
      <c r="ABB3" s="138"/>
      <c r="ABC3" s="138"/>
      <c r="ABD3" s="138"/>
      <c r="ABE3" s="138"/>
      <c r="ABF3" s="138"/>
      <c r="ABG3" s="138"/>
      <c r="ABH3" s="138"/>
      <c r="ABI3" s="138"/>
      <c r="ABJ3" s="138"/>
      <c r="ABK3" s="138"/>
      <c r="ABL3" s="138"/>
      <c r="ABM3" s="138"/>
      <c r="ABN3" s="138"/>
      <c r="ABO3" s="138"/>
      <c r="ABP3" s="138"/>
      <c r="ABQ3" s="138"/>
      <c r="ABR3" s="138"/>
      <c r="ABS3" s="138"/>
      <c r="ABT3" s="138"/>
      <c r="ABU3" s="138"/>
      <c r="ABV3" s="138"/>
      <c r="ABW3" s="138"/>
      <c r="ABX3" s="138"/>
      <c r="ABY3" s="138"/>
      <c r="ABZ3" s="138"/>
      <c r="ACA3" s="138"/>
      <c r="ACB3" s="138"/>
      <c r="ACC3" s="138"/>
      <c r="ACD3" s="138"/>
      <c r="ACE3" s="138"/>
      <c r="ACF3" s="138"/>
      <c r="ACG3" s="138"/>
      <c r="ACH3" s="138"/>
      <c r="ACI3" s="138"/>
      <c r="ACJ3" s="138"/>
      <c r="ACK3" s="138"/>
      <c r="ACL3" s="138"/>
      <c r="ACM3" s="138"/>
      <c r="ACN3" s="138"/>
      <c r="ACO3" s="138"/>
      <c r="ACP3" s="138"/>
      <c r="ACQ3" s="138"/>
      <c r="ACR3" s="138"/>
      <c r="ACS3" s="138"/>
      <c r="ACT3" s="138"/>
      <c r="ACU3" s="138"/>
      <c r="ACV3" s="138"/>
      <c r="ACW3" s="138"/>
      <c r="ACX3" s="138"/>
      <c r="ACY3" s="138"/>
      <c r="ACZ3" s="138"/>
      <c r="ADA3" s="138"/>
      <c r="ADB3" s="138"/>
      <c r="ADC3" s="138"/>
      <c r="ADD3" s="138"/>
      <c r="ADE3" s="138"/>
      <c r="ADF3" s="138"/>
      <c r="ADG3" s="138"/>
      <c r="ADH3" s="138"/>
      <c r="ADI3" s="138"/>
      <c r="ADJ3" s="138"/>
      <c r="ADK3" s="138"/>
      <c r="ADL3" s="138"/>
      <c r="ADM3" s="138"/>
      <c r="ADN3" s="138"/>
      <c r="ADO3" s="138"/>
      <c r="ADP3" s="138"/>
      <c r="ADQ3" s="138"/>
      <c r="ADR3" s="138"/>
      <c r="ADS3" s="138"/>
      <c r="ADT3" s="138"/>
      <c r="ADU3" s="138"/>
      <c r="ADV3" s="138"/>
      <c r="ADW3" s="138"/>
      <c r="ADX3" s="138"/>
      <c r="ADY3" s="138"/>
      <c r="ADZ3" s="138"/>
      <c r="AEA3" s="138"/>
      <c r="AEB3" s="138"/>
      <c r="AEC3" s="138"/>
      <c r="AED3" s="138"/>
      <c r="AEE3" s="138"/>
      <c r="AEF3" s="138"/>
      <c r="AEG3" s="138"/>
      <c r="AEH3" s="138"/>
      <c r="AEI3" s="138"/>
      <c r="AEJ3" s="138"/>
      <c r="AEK3" s="138"/>
      <c r="AEL3" s="138"/>
      <c r="AEM3" s="138"/>
      <c r="AEN3" s="138"/>
      <c r="AEO3" s="138"/>
      <c r="AEP3" s="138"/>
      <c r="AEQ3" s="138"/>
      <c r="AER3" s="138"/>
      <c r="AES3" s="138"/>
      <c r="AET3" s="138"/>
      <c r="AEU3" s="138"/>
      <c r="AEV3" s="138"/>
      <c r="AEW3" s="138"/>
      <c r="AEX3" s="138"/>
      <c r="AEY3" s="138"/>
      <c r="AEZ3" s="138"/>
      <c r="AFA3" s="138"/>
      <c r="AFB3" s="138"/>
      <c r="AFC3" s="138"/>
      <c r="AFD3" s="138"/>
      <c r="AFE3" s="138"/>
      <c r="AFF3" s="138"/>
      <c r="AFG3" s="138"/>
      <c r="AFH3" s="138"/>
      <c r="AFI3" s="138"/>
      <c r="AFJ3" s="138"/>
      <c r="AFK3" s="138"/>
      <c r="AFL3" s="138"/>
      <c r="AFM3" s="138"/>
      <c r="AFN3" s="138"/>
      <c r="AFO3" s="138"/>
      <c r="AFP3" s="138"/>
      <c r="AFQ3" s="138"/>
      <c r="AFR3" s="138"/>
      <c r="AFS3" s="138"/>
      <c r="AFT3" s="138"/>
      <c r="AFU3" s="138"/>
      <c r="AFV3" s="138"/>
      <c r="AFW3" s="138"/>
      <c r="AFX3" s="138"/>
      <c r="AFY3" s="138"/>
      <c r="AFZ3" s="138"/>
      <c r="AGA3" s="138"/>
      <c r="AGB3" s="138"/>
      <c r="AGC3" s="138"/>
      <c r="AGD3" s="138"/>
      <c r="AGE3" s="138"/>
      <c r="AGF3" s="138"/>
      <c r="AGG3" s="138"/>
      <c r="AGH3" s="138"/>
      <c r="AGI3" s="138"/>
      <c r="AGJ3" s="138"/>
      <c r="AGK3" s="138"/>
      <c r="AGL3" s="138"/>
      <c r="AGM3" s="138"/>
      <c r="AGN3" s="138"/>
      <c r="AGO3" s="138"/>
      <c r="AGP3" s="138"/>
      <c r="AGQ3" s="138"/>
      <c r="AGR3" s="138"/>
      <c r="AGS3" s="138"/>
      <c r="AGT3" s="138"/>
      <c r="AGU3" s="138"/>
      <c r="AGV3" s="138"/>
      <c r="AGW3" s="138"/>
      <c r="AGX3" s="138"/>
      <c r="AGY3" s="138"/>
      <c r="AGZ3" s="138"/>
      <c r="AHA3" s="138"/>
      <c r="AHB3" s="138"/>
      <c r="AHC3" s="138"/>
      <c r="AHD3" s="138"/>
      <c r="AHE3" s="138"/>
      <c r="AHF3" s="138"/>
      <c r="AHG3" s="138"/>
      <c r="AHH3" s="138"/>
      <c r="AHI3" s="138"/>
      <c r="AHJ3" s="138"/>
      <c r="AHK3" s="138"/>
      <c r="AHL3" s="138"/>
      <c r="AHM3" s="138"/>
      <c r="AHN3" s="138"/>
      <c r="AHO3" s="138"/>
      <c r="AHP3" s="138"/>
      <c r="AHQ3" s="138"/>
      <c r="AHR3" s="138"/>
      <c r="AHS3" s="138"/>
      <c r="AHT3" s="138"/>
      <c r="AHU3" s="138"/>
      <c r="AHV3" s="138"/>
      <c r="AHW3" s="138"/>
      <c r="AHX3" s="138"/>
      <c r="AHY3" s="138"/>
      <c r="AHZ3" s="138"/>
      <c r="AIA3" s="138"/>
      <c r="AIB3" s="138"/>
      <c r="AIC3" s="138"/>
      <c r="AID3" s="138"/>
      <c r="AIE3" s="138"/>
      <c r="AIF3" s="138"/>
      <c r="AIG3" s="138"/>
      <c r="AIH3" s="138"/>
      <c r="AII3" s="138"/>
      <c r="AIJ3" s="138"/>
      <c r="AIK3" s="138"/>
      <c r="AIL3" s="138"/>
      <c r="AIM3" s="138"/>
      <c r="AIN3" s="138"/>
      <c r="AIO3" s="138"/>
      <c r="AIP3" s="138"/>
      <c r="AIQ3" s="138"/>
      <c r="AIR3" s="138"/>
      <c r="AIS3" s="138"/>
      <c r="AIT3" s="138"/>
      <c r="AIU3" s="138"/>
      <c r="AIV3" s="138"/>
      <c r="AIW3" s="138"/>
      <c r="AIX3" s="138"/>
      <c r="AIY3" s="138"/>
      <c r="AIZ3" s="138"/>
      <c r="AJA3" s="138"/>
      <c r="AJB3" s="138"/>
      <c r="AJC3" s="138"/>
      <c r="AJD3" s="138"/>
      <c r="AJE3" s="138"/>
      <c r="AJF3" s="138"/>
      <c r="AJG3" s="138"/>
      <c r="AJH3" s="138"/>
      <c r="AJI3" s="138"/>
      <c r="AJJ3" s="138"/>
      <c r="AJK3" s="138"/>
      <c r="AJL3" s="138"/>
      <c r="AJM3" s="138"/>
      <c r="AJN3" s="138"/>
      <c r="AJO3" s="138"/>
      <c r="AJP3" s="138"/>
      <c r="AJQ3" s="138"/>
      <c r="AJR3" s="138"/>
      <c r="AJS3" s="138"/>
      <c r="AJT3" s="138"/>
      <c r="AJU3" s="138"/>
      <c r="AJV3" s="138"/>
      <c r="AJW3" s="138"/>
      <c r="AJX3" s="138"/>
      <c r="AJY3" s="138"/>
      <c r="AJZ3" s="138"/>
      <c r="AKA3" s="138"/>
      <c r="AKB3" s="138"/>
      <c r="AKC3" s="138"/>
      <c r="AKD3" s="138"/>
      <c r="AKE3" s="138"/>
      <c r="AKF3" s="138"/>
      <c r="AKG3" s="138"/>
      <c r="AKH3" s="138"/>
      <c r="AKI3" s="138"/>
      <c r="AKJ3" s="138"/>
      <c r="AKK3" s="138"/>
      <c r="AKL3" s="138"/>
      <c r="AKM3" s="138"/>
      <c r="AKN3" s="138"/>
      <c r="AKO3" s="138"/>
      <c r="AKP3" s="138"/>
      <c r="AKQ3" s="138"/>
      <c r="AKR3" s="138"/>
      <c r="AKS3" s="138"/>
      <c r="AKT3" s="138"/>
      <c r="AKU3" s="138"/>
      <c r="AKV3" s="138"/>
      <c r="AKW3" s="138"/>
      <c r="AKX3" s="138"/>
      <c r="AKY3" s="138"/>
      <c r="AKZ3" s="138"/>
      <c r="ALA3" s="138"/>
      <c r="ALB3" s="138"/>
      <c r="ALC3" s="138"/>
      <c r="ALD3" s="138"/>
      <c r="ALE3" s="138"/>
      <c r="ALF3" s="138"/>
      <c r="ALG3" s="138"/>
      <c r="ALH3" s="138"/>
      <c r="ALI3" s="138"/>
      <c r="ALJ3" s="138"/>
      <c r="ALK3" s="138"/>
      <c r="ALL3" s="138"/>
      <c r="ALM3" s="138"/>
      <c r="ALN3" s="138"/>
      <c r="ALO3" s="138"/>
      <c r="ALP3" s="138"/>
      <c r="ALQ3" s="138"/>
      <c r="ALR3" s="138"/>
      <c r="ALS3" s="138"/>
      <c r="ALT3" s="138"/>
      <c r="ALU3" s="138"/>
      <c r="ALV3" s="138"/>
      <c r="ALW3" s="138"/>
      <c r="ALX3" s="138"/>
      <c r="ALY3" s="138"/>
      <c r="ALZ3" s="138"/>
      <c r="AMA3" s="138"/>
      <c r="AMB3" s="138"/>
      <c r="AMC3" s="138"/>
      <c r="AMD3" s="138"/>
      <c r="AME3" s="138"/>
      <c r="AMF3" s="138"/>
      <c r="AMG3" s="138"/>
      <c r="AMH3" s="138"/>
      <c r="AMI3" s="138"/>
      <c r="AMJ3" s="138"/>
      <c r="AMK3" s="138"/>
      <c r="AML3" s="138"/>
      <c r="AMM3" s="138"/>
      <c r="AMN3" s="138"/>
      <c r="AMO3" s="138"/>
      <c r="AMP3" s="138"/>
      <c r="AMQ3" s="138"/>
      <c r="AMR3" s="138"/>
      <c r="AMS3" s="138"/>
      <c r="AMT3" s="138"/>
      <c r="AMU3" s="138"/>
      <c r="AMV3" s="138"/>
      <c r="AMW3" s="138"/>
      <c r="AMX3" s="138"/>
      <c r="AMY3" s="138"/>
      <c r="AMZ3" s="138"/>
      <c r="ANA3" s="138"/>
      <c r="ANB3" s="138"/>
      <c r="ANC3" s="138"/>
      <c r="AND3" s="138"/>
      <c r="ANE3" s="138"/>
      <c r="ANF3" s="138"/>
      <c r="ANG3" s="138"/>
      <c r="ANH3" s="138"/>
      <c r="ANI3" s="138"/>
      <c r="ANJ3" s="138"/>
      <c r="ANK3" s="138"/>
      <c r="ANL3" s="138"/>
      <c r="ANM3" s="138"/>
      <c r="ANN3" s="138"/>
      <c r="ANO3" s="138"/>
      <c r="ANP3" s="138"/>
      <c r="ANQ3" s="138"/>
      <c r="ANR3" s="138"/>
      <c r="ANS3" s="138"/>
      <c r="ANT3" s="138"/>
      <c r="ANU3" s="138"/>
      <c r="ANV3" s="138"/>
      <c r="ANW3" s="138"/>
      <c r="ANX3" s="138"/>
      <c r="ANY3" s="138"/>
      <c r="ANZ3" s="138"/>
      <c r="AOA3" s="138"/>
      <c r="AOB3" s="138"/>
      <c r="AOC3" s="138"/>
      <c r="AOD3" s="138"/>
      <c r="AOE3" s="138"/>
      <c r="AOF3" s="138"/>
      <c r="AOG3" s="138"/>
      <c r="AOH3" s="138"/>
      <c r="AOI3" s="138"/>
      <c r="AOJ3" s="138"/>
      <c r="AOK3" s="138"/>
      <c r="AOL3" s="138"/>
      <c r="AOM3" s="138"/>
      <c r="AON3" s="138"/>
      <c r="AOO3" s="138"/>
      <c r="AOP3" s="138"/>
      <c r="AOQ3" s="138"/>
      <c r="AOR3" s="138"/>
      <c r="AOS3" s="138"/>
      <c r="AOT3" s="138"/>
      <c r="AOU3" s="138"/>
      <c r="AOV3" s="138"/>
      <c r="AOW3" s="138"/>
      <c r="AOX3" s="138"/>
      <c r="AOY3" s="138"/>
      <c r="AOZ3" s="138"/>
      <c r="APA3" s="138"/>
      <c r="APB3" s="138"/>
      <c r="APC3" s="138"/>
      <c r="APD3" s="138"/>
      <c r="APE3" s="138"/>
      <c r="APF3" s="138"/>
      <c r="APG3" s="138"/>
      <c r="APH3" s="138"/>
      <c r="API3" s="138"/>
      <c r="APJ3" s="138"/>
      <c r="APK3" s="138"/>
      <c r="APL3" s="138"/>
      <c r="APM3" s="138"/>
      <c r="APN3" s="138"/>
      <c r="APO3" s="138"/>
      <c r="APP3" s="138"/>
      <c r="APQ3" s="138"/>
      <c r="APR3" s="138"/>
      <c r="APS3" s="138"/>
      <c r="APT3" s="138"/>
      <c r="APU3" s="138"/>
      <c r="APV3" s="138"/>
      <c r="APW3" s="138"/>
      <c r="APX3" s="138"/>
      <c r="APY3" s="138"/>
      <c r="APZ3" s="138"/>
      <c r="AQA3" s="138"/>
      <c r="AQB3" s="138"/>
      <c r="AQC3" s="138"/>
      <c r="AQD3" s="138"/>
      <c r="AQE3" s="138"/>
      <c r="AQF3" s="138"/>
      <c r="AQG3" s="138"/>
      <c r="AQH3" s="138"/>
      <c r="AQI3" s="138"/>
      <c r="AQJ3" s="138"/>
      <c r="AQK3" s="138"/>
      <c r="AQL3" s="138"/>
      <c r="AQM3" s="138"/>
      <c r="AQN3" s="138"/>
      <c r="AQO3" s="138"/>
      <c r="AQP3" s="138"/>
      <c r="AQQ3" s="138"/>
      <c r="AQR3" s="138"/>
      <c r="AQS3" s="138"/>
      <c r="AQT3" s="138"/>
      <c r="AQU3" s="138"/>
      <c r="AQV3" s="138"/>
      <c r="AQW3" s="138"/>
      <c r="AQX3" s="138"/>
      <c r="AQY3" s="138"/>
      <c r="AQZ3" s="138"/>
      <c r="ARA3" s="138"/>
      <c r="ARB3" s="138"/>
      <c r="ARC3" s="138"/>
      <c r="ARD3" s="138"/>
      <c r="ARE3" s="138"/>
      <c r="ARF3" s="138"/>
      <c r="ARG3" s="138"/>
      <c r="ARH3" s="138"/>
      <c r="ARI3" s="138"/>
      <c r="ARJ3" s="138"/>
      <c r="ARK3" s="138"/>
      <c r="ARL3" s="138"/>
      <c r="ARM3" s="138"/>
      <c r="ARN3" s="138"/>
      <c r="ARO3" s="138"/>
      <c r="ARP3" s="138"/>
      <c r="ARQ3" s="138"/>
      <c r="ARR3" s="138"/>
      <c r="ARS3" s="138"/>
      <c r="ART3" s="138"/>
      <c r="ARU3" s="138"/>
      <c r="ARV3" s="138"/>
      <c r="ARW3" s="138"/>
      <c r="ARX3" s="138"/>
      <c r="ARY3" s="138"/>
      <c r="ARZ3" s="138"/>
      <c r="ASA3" s="138"/>
      <c r="ASB3" s="138"/>
      <c r="ASC3" s="138"/>
      <c r="ASD3" s="138"/>
      <c r="ASE3" s="138"/>
      <c r="ASF3" s="138"/>
      <c r="ASG3" s="138"/>
      <c r="ASH3" s="138"/>
      <c r="ASI3" s="138"/>
      <c r="ASJ3" s="138"/>
      <c r="ASK3" s="138"/>
      <c r="ASL3" s="138"/>
      <c r="ASM3" s="138"/>
      <c r="ASN3" s="138"/>
      <c r="ASO3" s="138"/>
      <c r="ASP3" s="138"/>
      <c r="ASQ3" s="138"/>
      <c r="ASR3" s="138"/>
      <c r="ASS3" s="138"/>
      <c r="AST3" s="138"/>
      <c r="ASU3" s="138"/>
      <c r="ASV3" s="138"/>
      <c r="ASW3" s="138"/>
      <c r="ASX3" s="138"/>
      <c r="ASY3" s="138"/>
      <c r="ASZ3" s="138"/>
      <c r="ATA3" s="138"/>
      <c r="ATB3" s="138"/>
      <c r="ATC3" s="138"/>
      <c r="ATD3" s="138"/>
      <c r="ATE3" s="138"/>
      <c r="ATF3" s="138"/>
      <c r="ATG3" s="138"/>
      <c r="ATH3" s="138"/>
      <c r="ATI3" s="138"/>
      <c r="ATJ3" s="138"/>
      <c r="ATK3" s="138"/>
      <c r="ATL3" s="138"/>
      <c r="ATM3" s="138"/>
      <c r="ATN3" s="138"/>
      <c r="ATO3" s="138"/>
      <c r="ATP3" s="138"/>
      <c r="ATQ3" s="138"/>
      <c r="ATR3" s="138"/>
      <c r="ATS3" s="138"/>
      <c r="ATT3" s="138"/>
      <c r="ATU3" s="138"/>
      <c r="ATV3" s="138"/>
      <c r="ATW3" s="138"/>
      <c r="ATX3" s="138"/>
      <c r="ATY3" s="138"/>
      <c r="ATZ3" s="138"/>
      <c r="AUA3" s="138"/>
      <c r="AUB3" s="138"/>
      <c r="AUC3" s="138"/>
      <c r="AUD3" s="138"/>
      <c r="AUE3" s="138"/>
      <c r="AUF3" s="138"/>
      <c r="AUG3" s="138"/>
      <c r="AUH3" s="138"/>
      <c r="AUI3" s="138"/>
      <c r="AUJ3" s="138"/>
      <c r="AUK3" s="138"/>
      <c r="AUL3" s="138"/>
      <c r="AUM3" s="138"/>
      <c r="AUN3" s="138"/>
      <c r="AUO3" s="138"/>
      <c r="AUP3" s="138"/>
      <c r="AUQ3" s="138"/>
      <c r="AUR3" s="138"/>
      <c r="AUS3" s="138"/>
      <c r="AUT3" s="138"/>
      <c r="AUU3" s="138"/>
      <c r="AUV3" s="138"/>
      <c r="AUW3" s="138"/>
      <c r="AUX3" s="138"/>
      <c r="AUY3" s="138"/>
      <c r="AUZ3" s="138"/>
      <c r="AVA3" s="138"/>
      <c r="AVB3" s="138"/>
      <c r="AVC3" s="138"/>
      <c r="AVD3" s="138"/>
      <c r="AVE3" s="138"/>
      <c r="AVF3" s="138"/>
      <c r="AVG3" s="138"/>
      <c r="AVH3" s="138"/>
      <c r="AVI3" s="138"/>
      <c r="AVJ3" s="138"/>
      <c r="AVK3" s="138"/>
      <c r="AVL3" s="138"/>
      <c r="AVM3" s="138"/>
      <c r="AVN3" s="138"/>
      <c r="AVO3" s="138"/>
      <c r="AVP3" s="138"/>
      <c r="AVQ3" s="138"/>
      <c r="AVR3" s="138"/>
      <c r="AVS3" s="138"/>
      <c r="AVT3" s="138"/>
      <c r="AVU3" s="138"/>
      <c r="AVV3" s="138"/>
      <c r="AVW3" s="138"/>
      <c r="AVX3" s="138"/>
      <c r="AVY3" s="138"/>
      <c r="AVZ3" s="138"/>
      <c r="AWA3" s="138"/>
      <c r="AWB3" s="138"/>
      <c r="AWC3" s="138"/>
      <c r="AWD3" s="138"/>
      <c r="AWE3" s="138"/>
      <c r="AWF3" s="138"/>
      <c r="AWG3" s="138"/>
      <c r="AWH3" s="138"/>
      <c r="AWI3" s="138"/>
      <c r="AWJ3" s="138"/>
      <c r="AWK3" s="138"/>
      <c r="AWL3" s="138"/>
      <c r="AWM3" s="138"/>
      <c r="AWN3" s="138"/>
      <c r="AWO3" s="138"/>
      <c r="AWP3" s="138"/>
      <c r="AWQ3" s="138"/>
      <c r="AWR3" s="138"/>
      <c r="AWS3" s="138"/>
      <c r="AWT3" s="138"/>
      <c r="AWU3" s="138"/>
      <c r="AWV3" s="138"/>
      <c r="AWW3" s="138"/>
      <c r="AWX3" s="138"/>
      <c r="AWY3" s="138"/>
      <c r="AWZ3" s="138"/>
      <c r="AXA3" s="138"/>
      <c r="AXB3" s="138"/>
      <c r="AXC3" s="138"/>
      <c r="AXD3" s="138"/>
      <c r="AXE3" s="138"/>
      <c r="AXF3" s="138"/>
      <c r="AXG3" s="138"/>
      <c r="AXH3" s="138"/>
      <c r="AXI3" s="138"/>
      <c r="AXJ3" s="138"/>
      <c r="AXK3" s="138"/>
      <c r="AXL3" s="138"/>
      <c r="AXM3" s="138"/>
      <c r="AXN3" s="138"/>
      <c r="AXO3" s="138"/>
      <c r="AXP3" s="138"/>
      <c r="AXQ3" s="138"/>
      <c r="AXR3" s="138"/>
      <c r="AXS3" s="138"/>
      <c r="AXT3" s="138"/>
      <c r="AXU3" s="138"/>
      <c r="AXV3" s="138"/>
      <c r="AXW3" s="138"/>
      <c r="AXX3" s="138"/>
      <c r="AXY3" s="138"/>
      <c r="AXZ3" s="138"/>
      <c r="AYA3" s="138"/>
      <c r="AYB3" s="138"/>
      <c r="AYC3" s="138"/>
      <c r="AYD3" s="138"/>
      <c r="AYE3" s="138"/>
      <c r="AYF3" s="138"/>
      <c r="AYG3" s="138"/>
      <c r="AYH3" s="138"/>
      <c r="AYI3" s="138"/>
      <c r="AYJ3" s="138"/>
      <c r="AYK3" s="138"/>
      <c r="AYL3" s="138"/>
      <c r="AYM3" s="138"/>
      <c r="AYN3" s="138"/>
      <c r="AYO3" s="138"/>
      <c r="AYP3" s="138"/>
      <c r="AYQ3" s="138"/>
      <c r="AYR3" s="138"/>
      <c r="AYS3" s="138"/>
      <c r="AYT3" s="138"/>
      <c r="AYU3" s="138"/>
      <c r="AYV3" s="138"/>
      <c r="AYW3" s="138"/>
      <c r="AYX3" s="138"/>
      <c r="AYY3" s="138"/>
      <c r="AYZ3" s="138"/>
      <c r="AZA3" s="138"/>
      <c r="AZB3" s="138"/>
      <c r="AZC3" s="138"/>
      <c r="AZD3" s="138"/>
      <c r="AZE3" s="138"/>
      <c r="AZF3" s="138"/>
      <c r="AZG3" s="138"/>
      <c r="AZH3" s="138"/>
      <c r="AZI3" s="138"/>
      <c r="AZJ3" s="138"/>
      <c r="AZK3" s="138"/>
      <c r="AZL3" s="138"/>
      <c r="AZM3" s="138"/>
      <c r="AZN3" s="138"/>
      <c r="AZO3" s="138"/>
      <c r="AZP3" s="138"/>
      <c r="AZQ3" s="138"/>
      <c r="AZR3" s="138"/>
      <c r="AZS3" s="138"/>
      <c r="AZT3" s="138"/>
      <c r="AZU3" s="138"/>
      <c r="AZV3" s="138"/>
      <c r="AZW3" s="138"/>
      <c r="AZX3" s="138"/>
      <c r="AZY3" s="138"/>
      <c r="AZZ3" s="138"/>
      <c r="BAA3" s="138"/>
      <c r="BAB3" s="138"/>
      <c r="BAC3" s="138"/>
      <c r="BAD3" s="138"/>
      <c r="BAE3" s="138"/>
      <c r="BAF3" s="138"/>
      <c r="BAG3" s="138"/>
      <c r="BAH3" s="138"/>
      <c r="BAI3" s="138"/>
      <c r="BAJ3" s="138"/>
      <c r="BAK3" s="138"/>
      <c r="BAL3" s="138"/>
      <c r="BAM3" s="138"/>
      <c r="BAN3" s="138"/>
      <c r="BAO3" s="138"/>
      <c r="BAP3" s="138"/>
      <c r="BAQ3" s="138"/>
      <c r="BAR3" s="138"/>
      <c r="BAS3" s="138"/>
      <c r="BAT3" s="138"/>
      <c r="BAU3" s="138"/>
      <c r="BAV3" s="138"/>
      <c r="BAW3" s="138"/>
      <c r="BAX3" s="138"/>
      <c r="BAY3" s="138"/>
      <c r="BAZ3" s="138"/>
      <c r="BBA3" s="138"/>
      <c r="BBB3" s="138"/>
      <c r="BBC3" s="138"/>
      <c r="BBD3" s="138"/>
      <c r="BBE3" s="138"/>
      <c r="BBF3" s="138"/>
      <c r="BBG3" s="138"/>
      <c r="BBH3" s="138"/>
      <c r="BBI3" s="138"/>
      <c r="BBJ3" s="138"/>
      <c r="BBK3" s="138"/>
      <c r="BBL3" s="138"/>
      <c r="BBM3" s="138"/>
      <c r="BBN3" s="138"/>
      <c r="BBO3" s="138"/>
      <c r="BBP3" s="138"/>
      <c r="BBQ3" s="138"/>
      <c r="BBR3" s="138"/>
      <c r="BBS3" s="138"/>
      <c r="BBT3" s="138"/>
      <c r="BBU3" s="138"/>
      <c r="BBV3" s="138"/>
      <c r="BBW3" s="138"/>
      <c r="BBX3" s="138"/>
      <c r="BBY3" s="138"/>
      <c r="BBZ3" s="138"/>
      <c r="BCA3" s="138"/>
      <c r="BCB3" s="138"/>
      <c r="BCC3" s="138"/>
      <c r="BCD3" s="138"/>
      <c r="BCE3" s="138"/>
      <c r="BCF3" s="138"/>
      <c r="BCG3" s="138"/>
      <c r="BCH3" s="138"/>
      <c r="BCI3" s="138"/>
      <c r="BCJ3" s="138"/>
      <c r="BCK3" s="138"/>
      <c r="BCL3" s="138"/>
      <c r="BCM3" s="138"/>
      <c r="BCN3" s="138"/>
      <c r="BCO3" s="138"/>
      <c r="BCP3" s="138"/>
      <c r="BCQ3" s="138"/>
      <c r="BCR3" s="138"/>
      <c r="BCS3" s="138"/>
      <c r="BCT3" s="138"/>
      <c r="BCU3" s="138"/>
      <c r="BCV3" s="138"/>
      <c r="BCW3" s="138"/>
      <c r="BCX3" s="138"/>
      <c r="BCY3" s="138"/>
      <c r="BCZ3" s="138"/>
      <c r="BDA3" s="138"/>
      <c r="BDB3" s="138"/>
      <c r="BDC3" s="138"/>
      <c r="BDD3" s="138"/>
      <c r="BDE3" s="138"/>
      <c r="BDF3" s="138"/>
      <c r="BDG3" s="138"/>
      <c r="BDH3" s="138"/>
      <c r="BDI3" s="138"/>
      <c r="BDJ3" s="138"/>
      <c r="BDK3" s="138"/>
      <c r="BDL3" s="138"/>
      <c r="BDM3" s="138"/>
      <c r="BDN3" s="138"/>
      <c r="BDO3" s="138"/>
      <c r="BDP3" s="138"/>
      <c r="BDQ3" s="138"/>
      <c r="BDR3" s="138"/>
      <c r="BDS3" s="138"/>
      <c r="BDT3" s="138"/>
      <c r="BDU3" s="138"/>
      <c r="BDV3" s="138"/>
      <c r="BDW3" s="138"/>
      <c r="BDX3" s="138"/>
      <c r="BDY3" s="138"/>
      <c r="BDZ3" s="138"/>
      <c r="BEA3" s="138"/>
      <c r="BEB3" s="138"/>
      <c r="BEC3" s="138"/>
      <c r="BED3" s="138"/>
      <c r="BEE3" s="138"/>
      <c r="BEF3" s="138"/>
      <c r="BEG3" s="138"/>
      <c r="BEH3" s="138"/>
      <c r="BEI3" s="138"/>
      <c r="BEJ3" s="138"/>
      <c r="BEK3" s="138"/>
      <c r="BEL3" s="138"/>
      <c r="BEM3" s="138"/>
      <c r="BEN3" s="138"/>
      <c r="BEO3" s="138"/>
      <c r="BEP3" s="138"/>
      <c r="BEQ3" s="138"/>
      <c r="BER3" s="138"/>
      <c r="BES3" s="138"/>
      <c r="BET3" s="138"/>
      <c r="BEU3" s="138"/>
      <c r="BEV3" s="138"/>
      <c r="BEW3" s="138"/>
      <c r="BEX3" s="138"/>
      <c r="BEY3" s="138"/>
      <c r="BEZ3" s="138"/>
      <c r="BFA3" s="138"/>
      <c r="BFB3" s="138"/>
      <c r="BFC3" s="138"/>
      <c r="BFD3" s="138"/>
      <c r="BFE3" s="138"/>
      <c r="BFF3" s="138"/>
      <c r="BFG3" s="138"/>
      <c r="BFH3" s="138"/>
      <c r="BFI3" s="138"/>
      <c r="BFJ3" s="138"/>
      <c r="BFK3" s="138"/>
      <c r="BFL3" s="138"/>
      <c r="BFM3" s="138"/>
      <c r="BFN3" s="138"/>
      <c r="BFO3" s="138"/>
      <c r="BFP3" s="138"/>
      <c r="BFQ3" s="138"/>
      <c r="BFR3" s="138"/>
      <c r="BFS3" s="138"/>
      <c r="BFT3" s="138"/>
      <c r="BFU3" s="138"/>
      <c r="BFV3" s="138"/>
      <c r="BFW3" s="138"/>
      <c r="BFX3" s="138"/>
      <c r="BFY3" s="138"/>
      <c r="BFZ3" s="138"/>
      <c r="BGA3" s="138"/>
      <c r="BGB3" s="138"/>
      <c r="BGC3" s="138"/>
      <c r="BGD3" s="138"/>
      <c r="BGE3" s="138"/>
      <c r="BGF3" s="138"/>
      <c r="BGG3" s="138"/>
      <c r="BGH3" s="138"/>
      <c r="BGI3" s="138"/>
      <c r="BGJ3" s="138"/>
      <c r="BGK3" s="138"/>
      <c r="BGL3" s="138"/>
      <c r="BGM3" s="138"/>
      <c r="BGN3" s="138"/>
      <c r="BGO3" s="138"/>
      <c r="BGP3" s="138"/>
      <c r="BGQ3" s="138"/>
      <c r="BGR3" s="138"/>
      <c r="BGS3" s="138"/>
      <c r="BGT3" s="138"/>
      <c r="BGU3" s="138"/>
      <c r="BGV3" s="138"/>
      <c r="BGW3" s="138"/>
      <c r="BGX3" s="138"/>
      <c r="BGY3" s="138"/>
      <c r="BGZ3" s="138"/>
      <c r="BHA3" s="138"/>
      <c r="BHB3" s="138"/>
      <c r="BHC3" s="138"/>
      <c r="BHD3" s="138"/>
      <c r="BHE3" s="138"/>
      <c r="BHF3" s="138"/>
      <c r="BHG3" s="138"/>
      <c r="BHH3" s="138"/>
      <c r="BHI3" s="138"/>
      <c r="BHJ3" s="138"/>
      <c r="BHK3" s="138"/>
      <c r="BHL3" s="138"/>
      <c r="BHM3" s="138"/>
      <c r="BHN3" s="138"/>
      <c r="BHO3" s="138"/>
      <c r="BHP3" s="138"/>
      <c r="BHQ3" s="138"/>
      <c r="BHR3" s="138"/>
      <c r="BHS3" s="138"/>
      <c r="BHT3" s="138"/>
      <c r="BHU3" s="138"/>
      <c r="BHV3" s="138"/>
      <c r="BHW3" s="138"/>
      <c r="BHX3" s="138"/>
      <c r="BHY3" s="138"/>
      <c r="BHZ3" s="138"/>
      <c r="BIA3" s="138"/>
      <c r="BIB3" s="138"/>
      <c r="BIC3" s="138"/>
      <c r="BID3" s="138"/>
      <c r="BIE3" s="138"/>
      <c r="BIF3" s="138"/>
      <c r="BIG3" s="138"/>
      <c r="BIH3" s="138"/>
      <c r="BII3" s="138"/>
      <c r="BIJ3" s="138"/>
      <c r="BIK3" s="138"/>
      <c r="BIL3" s="138"/>
      <c r="BIM3" s="138"/>
      <c r="BIN3" s="138"/>
      <c r="BIO3" s="138"/>
      <c r="BIP3" s="138"/>
      <c r="BIQ3" s="138"/>
      <c r="BIR3" s="138"/>
      <c r="BIS3" s="138"/>
      <c r="BIT3" s="138"/>
      <c r="BIU3" s="138"/>
      <c r="BIV3" s="138"/>
      <c r="BIW3" s="138"/>
      <c r="BIX3" s="138"/>
      <c r="BIY3" s="138"/>
      <c r="BIZ3" s="138"/>
      <c r="BJA3" s="138"/>
      <c r="BJB3" s="138"/>
      <c r="BJC3" s="138"/>
      <c r="BJD3" s="138"/>
      <c r="BJE3" s="138"/>
      <c r="BJF3" s="138"/>
      <c r="BJG3" s="138"/>
      <c r="BJH3" s="138"/>
      <c r="BJI3" s="138"/>
      <c r="BJJ3" s="138"/>
      <c r="BJK3" s="138"/>
      <c r="BJL3" s="138"/>
      <c r="BJM3" s="138"/>
      <c r="BJN3" s="138"/>
      <c r="BJO3" s="138"/>
      <c r="BJP3" s="138"/>
      <c r="BJQ3" s="138"/>
      <c r="BJR3" s="138"/>
      <c r="BJS3" s="138"/>
      <c r="BJT3" s="138"/>
      <c r="BJU3" s="138"/>
      <c r="BJV3" s="138"/>
      <c r="BJW3" s="138"/>
      <c r="BJX3" s="138"/>
      <c r="BJY3" s="138"/>
      <c r="BJZ3" s="138"/>
      <c r="BKA3" s="138"/>
      <c r="BKB3" s="138"/>
      <c r="BKC3" s="138"/>
      <c r="BKD3" s="138"/>
      <c r="BKE3" s="138"/>
      <c r="BKF3" s="138"/>
      <c r="BKG3" s="138"/>
      <c r="BKH3" s="138"/>
      <c r="BKI3" s="138"/>
      <c r="BKJ3" s="138"/>
      <c r="BKK3" s="138"/>
      <c r="BKL3" s="138"/>
      <c r="BKM3" s="138"/>
      <c r="BKN3" s="138"/>
      <c r="BKO3" s="138"/>
      <c r="BKP3" s="138"/>
      <c r="BKQ3" s="138"/>
      <c r="BKR3" s="138"/>
      <c r="BKS3" s="138"/>
      <c r="BKT3" s="138"/>
      <c r="BKU3" s="138"/>
      <c r="BKV3" s="138"/>
      <c r="BKW3" s="138"/>
      <c r="BKX3" s="138"/>
      <c r="BKY3" s="138"/>
      <c r="BKZ3" s="138"/>
      <c r="BLA3" s="138"/>
      <c r="BLB3" s="138"/>
      <c r="BLC3" s="138"/>
      <c r="BLD3" s="138"/>
      <c r="BLE3" s="138"/>
      <c r="BLF3" s="138"/>
      <c r="BLG3" s="138"/>
      <c r="BLH3" s="138"/>
      <c r="BLI3" s="138"/>
      <c r="BLJ3" s="138"/>
      <c r="BLK3" s="138"/>
      <c r="BLL3" s="138"/>
      <c r="BLM3" s="138"/>
      <c r="BLN3" s="138"/>
      <c r="BLO3" s="138"/>
      <c r="BLP3" s="138"/>
      <c r="BLQ3" s="138"/>
      <c r="BLR3" s="138"/>
      <c r="BLS3" s="138"/>
      <c r="BLT3" s="138"/>
      <c r="BLU3" s="138"/>
      <c r="BLV3" s="138"/>
      <c r="BLW3" s="138"/>
      <c r="BLX3" s="138"/>
      <c r="BLY3" s="138"/>
      <c r="BLZ3" s="138"/>
      <c r="BMA3" s="138"/>
      <c r="BMB3" s="138"/>
      <c r="BMC3" s="138"/>
      <c r="BMD3" s="138"/>
      <c r="BME3" s="138"/>
      <c r="BMF3" s="138"/>
      <c r="BMG3" s="138"/>
      <c r="BMH3" s="138"/>
      <c r="BMI3" s="138"/>
      <c r="BMJ3" s="138"/>
      <c r="BMK3" s="138"/>
      <c r="BML3" s="138"/>
      <c r="BMM3" s="138"/>
      <c r="BMN3" s="138"/>
      <c r="BMO3" s="138"/>
      <c r="BMP3" s="138"/>
      <c r="BMQ3" s="138"/>
      <c r="BMR3" s="138"/>
      <c r="BMS3" s="138"/>
      <c r="BMT3" s="138"/>
      <c r="BMU3" s="138"/>
      <c r="BMV3" s="138"/>
      <c r="BMW3" s="138"/>
      <c r="BMX3" s="138"/>
      <c r="BMY3" s="138"/>
      <c r="BMZ3" s="138"/>
      <c r="BNA3" s="138"/>
      <c r="BNB3" s="138"/>
      <c r="BNC3" s="138"/>
      <c r="BND3" s="138"/>
      <c r="BNE3" s="138"/>
      <c r="BNF3" s="138"/>
      <c r="BNG3" s="138"/>
      <c r="BNH3" s="138"/>
      <c r="BNI3" s="138"/>
      <c r="BNJ3" s="138"/>
      <c r="BNK3" s="138"/>
      <c r="BNL3" s="138"/>
      <c r="BNM3" s="138"/>
      <c r="BNN3" s="138"/>
      <c r="BNO3" s="138"/>
      <c r="BNP3" s="138"/>
      <c r="BNQ3" s="138"/>
      <c r="BNR3" s="138"/>
      <c r="BNS3" s="138"/>
      <c r="BNT3" s="138"/>
      <c r="BNU3" s="138"/>
      <c r="BNV3" s="138"/>
      <c r="BNW3" s="138"/>
      <c r="BNX3" s="138"/>
      <c r="BNY3" s="138"/>
      <c r="BNZ3" s="138"/>
      <c r="BOA3" s="138"/>
      <c r="BOB3" s="138"/>
      <c r="BOC3" s="138"/>
      <c r="BOD3" s="138"/>
      <c r="BOE3" s="138"/>
      <c r="BOF3" s="138"/>
      <c r="BOG3" s="138"/>
      <c r="BOH3" s="138"/>
      <c r="BOI3" s="138"/>
      <c r="BOJ3" s="138"/>
      <c r="BOK3" s="138"/>
      <c r="BOL3" s="138"/>
      <c r="BOM3" s="138"/>
      <c r="BON3" s="138"/>
      <c r="BOO3" s="138"/>
      <c r="BOP3" s="138"/>
      <c r="BOQ3" s="138"/>
      <c r="BOR3" s="138"/>
      <c r="BOS3" s="138"/>
      <c r="BOT3" s="138"/>
      <c r="BOU3" s="138"/>
      <c r="BOV3" s="138"/>
      <c r="BOW3" s="138"/>
      <c r="BOX3" s="138"/>
      <c r="BOY3" s="138"/>
      <c r="BOZ3" s="138"/>
      <c r="BPA3" s="138"/>
      <c r="BPB3" s="138"/>
      <c r="BPC3" s="138"/>
      <c r="BPD3" s="138"/>
      <c r="BPE3" s="138"/>
      <c r="BPF3" s="138"/>
      <c r="BPG3" s="138"/>
      <c r="BPH3" s="138"/>
      <c r="BPI3" s="138"/>
      <c r="BPJ3" s="138"/>
      <c r="BPK3" s="138"/>
      <c r="BPL3" s="138"/>
      <c r="BPM3" s="138"/>
      <c r="BPN3" s="138"/>
      <c r="BPO3" s="138"/>
      <c r="BPP3" s="138"/>
      <c r="BPQ3" s="138"/>
      <c r="BPR3" s="138"/>
      <c r="BPS3" s="138"/>
      <c r="BPT3" s="138"/>
      <c r="BPU3" s="138"/>
      <c r="BPV3" s="138"/>
      <c r="BPW3" s="138"/>
      <c r="BPX3" s="138"/>
      <c r="BPY3" s="138"/>
      <c r="BPZ3" s="138"/>
      <c r="BQA3" s="138"/>
      <c r="BQB3" s="138"/>
      <c r="BQC3" s="138"/>
      <c r="BQD3" s="138"/>
      <c r="BQE3" s="138"/>
      <c r="BQF3" s="138"/>
      <c r="BQG3" s="138"/>
      <c r="BQH3" s="138"/>
      <c r="BQI3" s="138"/>
      <c r="BQJ3" s="138"/>
      <c r="BQK3" s="138"/>
      <c r="BQL3" s="138"/>
      <c r="BQM3" s="138"/>
      <c r="BQN3" s="138"/>
      <c r="BQO3" s="138"/>
      <c r="BQP3" s="138"/>
      <c r="BQQ3" s="138"/>
      <c r="BQR3" s="138"/>
      <c r="BQS3" s="138"/>
      <c r="BQT3" s="138"/>
      <c r="BQU3" s="138"/>
      <c r="BQV3" s="138"/>
      <c r="BQW3" s="138"/>
      <c r="BQX3" s="138"/>
      <c r="BQY3" s="138"/>
      <c r="BQZ3" s="138"/>
      <c r="BRA3" s="138"/>
      <c r="BRB3" s="138"/>
      <c r="BRC3" s="138"/>
      <c r="BRD3" s="138"/>
      <c r="BRE3" s="138"/>
      <c r="BRF3" s="138"/>
      <c r="BRG3" s="138"/>
      <c r="BRH3" s="138"/>
      <c r="BRI3" s="138"/>
      <c r="BRJ3" s="138"/>
      <c r="BRK3" s="138"/>
      <c r="BRL3" s="138"/>
      <c r="BRM3" s="138"/>
      <c r="BRN3" s="138"/>
      <c r="BRO3" s="138"/>
      <c r="BRP3" s="138"/>
      <c r="BRQ3" s="138"/>
      <c r="BRR3" s="138"/>
      <c r="BRS3" s="138"/>
      <c r="BRT3" s="138"/>
      <c r="BRU3" s="138"/>
      <c r="BRV3" s="138"/>
      <c r="BRW3" s="138"/>
      <c r="BRX3" s="138"/>
      <c r="BRY3" s="138"/>
      <c r="BRZ3" s="138"/>
      <c r="BSA3" s="138"/>
      <c r="BSB3" s="138"/>
    </row>
    <row r="4" spans="1:1848" s="100" customFormat="1" ht="24" customHeight="1">
      <c r="A4" s="806" t="s">
        <v>158</v>
      </c>
      <c r="B4" s="806"/>
      <c r="C4" s="302" t="str">
        <f>IF('IND-AOP (BUS PLUS)'!C4="","",'IND-AOP (BUS PLUS)'!C4)</f>
        <v/>
      </c>
      <c r="D4" s="288" t="s">
        <v>156</v>
      </c>
      <c r="E4" s="297" t="str">
        <f>IF('IND-AOP (BUS PLUS)'!F4="","",'IND-AOP (BUS PLUS)'!F4)</f>
        <v/>
      </c>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c r="NS4" s="136"/>
      <c r="NT4" s="136"/>
      <c r="NU4" s="136"/>
      <c r="NV4" s="136"/>
      <c r="NW4" s="136"/>
      <c r="NX4" s="136"/>
      <c r="NY4" s="136"/>
      <c r="NZ4" s="136"/>
      <c r="OA4" s="136"/>
      <c r="OB4" s="136"/>
      <c r="OC4" s="136"/>
      <c r="OD4" s="136"/>
      <c r="OE4" s="136"/>
      <c r="OF4" s="136"/>
      <c r="OG4" s="136"/>
      <c r="OH4" s="136"/>
      <c r="OI4" s="136"/>
      <c r="OJ4" s="136"/>
      <c r="OK4" s="136"/>
      <c r="OL4" s="136"/>
      <c r="OM4" s="136"/>
      <c r="ON4" s="136"/>
      <c r="OO4" s="136"/>
      <c r="OP4" s="136"/>
      <c r="OQ4" s="136"/>
      <c r="OR4" s="136"/>
      <c r="OS4" s="136"/>
      <c r="OT4" s="136"/>
      <c r="OU4" s="136"/>
      <c r="OV4" s="136"/>
      <c r="OW4" s="136"/>
      <c r="OX4" s="136"/>
      <c r="OY4" s="136"/>
      <c r="OZ4" s="136"/>
      <c r="PA4" s="136"/>
      <c r="PB4" s="136"/>
      <c r="PC4" s="136"/>
      <c r="PD4" s="136"/>
      <c r="PE4" s="136"/>
      <c r="PF4" s="136"/>
      <c r="PG4" s="136"/>
      <c r="PH4" s="136"/>
      <c r="PI4" s="136"/>
      <c r="PJ4" s="136"/>
      <c r="PK4" s="136"/>
      <c r="PL4" s="136"/>
      <c r="PM4" s="136"/>
      <c r="PN4" s="136"/>
      <c r="PO4" s="136"/>
      <c r="PP4" s="136"/>
      <c r="PQ4" s="136"/>
      <c r="PR4" s="136"/>
      <c r="PS4" s="136"/>
      <c r="PT4" s="136"/>
      <c r="PU4" s="136"/>
      <c r="PV4" s="136"/>
      <c r="PW4" s="136"/>
      <c r="PX4" s="136"/>
      <c r="PY4" s="136"/>
      <c r="PZ4" s="136"/>
      <c r="QA4" s="136"/>
      <c r="QB4" s="136"/>
      <c r="QC4" s="136"/>
      <c r="QD4" s="136"/>
      <c r="QE4" s="136"/>
      <c r="QF4" s="136"/>
      <c r="QG4" s="136"/>
      <c r="QH4" s="136"/>
      <c r="QI4" s="136"/>
      <c r="QJ4" s="136"/>
      <c r="QK4" s="136"/>
      <c r="QL4" s="136"/>
      <c r="QM4" s="136"/>
      <c r="QN4" s="136"/>
      <c r="QO4" s="136"/>
      <c r="QP4" s="136"/>
      <c r="QQ4" s="136"/>
      <c r="QR4" s="136"/>
      <c r="QS4" s="136"/>
      <c r="QT4" s="136"/>
      <c r="QU4" s="136"/>
      <c r="QV4" s="136"/>
      <c r="QW4" s="136"/>
      <c r="QX4" s="136"/>
      <c r="QY4" s="136"/>
      <c r="QZ4" s="136"/>
      <c r="RA4" s="136"/>
      <c r="RB4" s="136"/>
      <c r="RC4" s="136"/>
      <c r="RD4" s="136"/>
      <c r="RE4" s="136"/>
      <c r="RF4" s="136"/>
      <c r="RG4" s="136"/>
      <c r="RH4" s="136"/>
      <c r="RI4" s="136"/>
      <c r="RJ4" s="136"/>
      <c r="RK4" s="136"/>
      <c r="RL4" s="136"/>
      <c r="RM4" s="136"/>
      <c r="RN4" s="136"/>
      <c r="RO4" s="136"/>
      <c r="RP4" s="136"/>
      <c r="RQ4" s="136"/>
      <c r="RR4" s="136"/>
      <c r="RS4" s="136"/>
      <c r="RT4" s="136"/>
      <c r="RU4" s="136"/>
      <c r="RV4" s="136"/>
      <c r="RW4" s="136"/>
      <c r="RX4" s="136"/>
      <c r="RY4" s="136"/>
      <c r="RZ4" s="136"/>
      <c r="SA4" s="136"/>
      <c r="SB4" s="136"/>
      <c r="SC4" s="136"/>
      <c r="SD4" s="136"/>
      <c r="SE4" s="136"/>
      <c r="SF4" s="136"/>
      <c r="SG4" s="136"/>
      <c r="SH4" s="136"/>
      <c r="SI4" s="136"/>
      <c r="SJ4" s="136"/>
      <c r="SK4" s="136"/>
      <c r="SL4" s="136"/>
      <c r="SM4" s="136"/>
      <c r="SN4" s="136"/>
      <c r="SO4" s="136"/>
      <c r="SP4" s="136"/>
      <c r="SQ4" s="136"/>
      <c r="SR4" s="136"/>
      <c r="SS4" s="136"/>
      <c r="ST4" s="136"/>
      <c r="SU4" s="136"/>
      <c r="SV4" s="136"/>
      <c r="SW4" s="136"/>
      <c r="SX4" s="136"/>
      <c r="SY4" s="136"/>
      <c r="SZ4" s="136"/>
      <c r="TA4" s="136"/>
      <c r="TB4" s="136"/>
      <c r="TC4" s="136"/>
      <c r="TD4" s="136"/>
      <c r="TE4" s="136"/>
      <c r="TF4" s="136"/>
      <c r="TG4" s="136"/>
      <c r="TH4" s="136"/>
      <c r="TI4" s="136"/>
      <c r="TJ4" s="136"/>
      <c r="TK4" s="136"/>
      <c r="TL4" s="136"/>
      <c r="TM4" s="136"/>
      <c r="TN4" s="136"/>
      <c r="TO4" s="136"/>
      <c r="TP4" s="136"/>
      <c r="TQ4" s="136"/>
      <c r="TR4" s="136"/>
      <c r="TS4" s="136"/>
      <c r="TT4" s="136"/>
      <c r="TU4" s="136"/>
      <c r="TV4" s="136"/>
      <c r="TW4" s="136"/>
      <c r="TX4" s="136"/>
      <c r="TY4" s="136"/>
      <c r="TZ4" s="136"/>
      <c r="UA4" s="136"/>
      <c r="UB4" s="136"/>
      <c r="UC4" s="136"/>
      <c r="UD4" s="136"/>
      <c r="UE4" s="136"/>
      <c r="UF4" s="136"/>
      <c r="UG4" s="136"/>
      <c r="UH4" s="136"/>
      <c r="UI4" s="136"/>
      <c r="UJ4" s="136"/>
      <c r="UK4" s="136"/>
      <c r="UL4" s="136"/>
      <c r="UM4" s="136"/>
      <c r="UN4" s="136"/>
      <c r="UO4" s="136"/>
      <c r="UP4" s="136"/>
      <c r="UQ4" s="136"/>
      <c r="UR4" s="136"/>
      <c r="US4" s="136"/>
      <c r="UT4" s="136"/>
      <c r="UU4" s="136"/>
      <c r="UV4" s="136"/>
      <c r="UW4" s="136"/>
      <c r="UX4" s="136"/>
      <c r="UY4" s="136"/>
      <c r="UZ4" s="136"/>
      <c r="VA4" s="136"/>
      <c r="VB4" s="136"/>
      <c r="VC4" s="136"/>
      <c r="VD4" s="136"/>
      <c r="VE4" s="136"/>
      <c r="VF4" s="136"/>
      <c r="VG4" s="136"/>
      <c r="VH4" s="136"/>
      <c r="VI4" s="136"/>
      <c r="VJ4" s="136"/>
      <c r="VK4" s="136"/>
      <c r="VL4" s="136"/>
      <c r="VM4" s="136"/>
      <c r="VN4" s="136"/>
      <c r="VO4" s="136"/>
      <c r="VP4" s="136"/>
      <c r="VQ4" s="136"/>
      <c r="VR4" s="136"/>
      <c r="VS4" s="136"/>
      <c r="VT4" s="136"/>
      <c r="VU4" s="136"/>
      <c r="VV4" s="136"/>
      <c r="VW4" s="136"/>
      <c r="VX4" s="136"/>
      <c r="VY4" s="136"/>
      <c r="VZ4" s="136"/>
      <c r="WA4" s="136"/>
      <c r="WB4" s="136"/>
      <c r="WC4" s="136"/>
      <c r="WD4" s="136"/>
      <c r="WE4" s="136"/>
      <c r="WF4" s="136"/>
      <c r="WG4" s="136"/>
      <c r="WH4" s="136"/>
      <c r="WI4" s="136"/>
      <c r="WJ4" s="136"/>
      <c r="WK4" s="136"/>
      <c r="WL4" s="136"/>
      <c r="WM4" s="136"/>
      <c r="WN4" s="136"/>
      <c r="WO4" s="136"/>
      <c r="WP4" s="136"/>
      <c r="WQ4" s="136"/>
      <c r="WR4" s="136"/>
      <c r="WS4" s="136"/>
      <c r="WT4" s="136"/>
      <c r="WU4" s="136"/>
      <c r="WV4" s="136"/>
      <c r="WW4" s="136"/>
      <c r="WX4" s="136"/>
      <c r="WY4" s="136"/>
      <c r="WZ4" s="136"/>
      <c r="XA4" s="136"/>
      <c r="XB4" s="136"/>
      <c r="XC4" s="136"/>
      <c r="XD4" s="136"/>
      <c r="XE4" s="136"/>
      <c r="XF4" s="136"/>
      <c r="XG4" s="136"/>
      <c r="XH4" s="136"/>
      <c r="XI4" s="136"/>
      <c r="XJ4" s="136"/>
      <c r="XK4" s="136"/>
      <c r="XL4" s="136"/>
      <c r="XM4" s="136"/>
      <c r="XN4" s="136"/>
      <c r="XO4" s="136"/>
      <c r="XP4" s="136"/>
      <c r="XQ4" s="136"/>
      <c r="XR4" s="136"/>
      <c r="XS4" s="136"/>
      <c r="XT4" s="136"/>
      <c r="XU4" s="136"/>
      <c r="XV4" s="136"/>
      <c r="XW4" s="136"/>
      <c r="XX4" s="136"/>
      <c r="XY4" s="136"/>
      <c r="XZ4" s="136"/>
      <c r="YA4" s="136"/>
      <c r="YB4" s="136"/>
      <c r="YC4" s="136"/>
      <c r="YD4" s="136"/>
      <c r="YE4" s="136"/>
      <c r="YF4" s="136"/>
      <c r="YG4" s="136"/>
      <c r="YH4" s="136"/>
      <c r="YI4" s="136"/>
      <c r="YJ4" s="136"/>
      <c r="YK4" s="136"/>
      <c r="YL4" s="136"/>
      <c r="YM4" s="136"/>
      <c r="YN4" s="136"/>
      <c r="YO4" s="136"/>
      <c r="YP4" s="136"/>
      <c r="YQ4" s="136"/>
      <c r="YR4" s="136"/>
      <c r="YS4" s="136"/>
      <c r="YT4" s="136"/>
      <c r="YU4" s="136"/>
      <c r="YV4" s="136"/>
      <c r="YW4" s="136"/>
      <c r="YX4" s="136"/>
      <c r="YY4" s="136"/>
      <c r="YZ4" s="136"/>
      <c r="ZA4" s="136"/>
      <c r="ZB4" s="136"/>
      <c r="ZC4" s="136"/>
      <c r="ZD4" s="136"/>
      <c r="ZE4" s="136"/>
      <c r="ZF4" s="136"/>
      <c r="ZG4" s="136"/>
      <c r="ZH4" s="136"/>
      <c r="ZI4" s="136"/>
      <c r="ZJ4" s="136"/>
      <c r="ZK4" s="136"/>
      <c r="ZL4" s="136"/>
      <c r="ZM4" s="136"/>
      <c r="ZN4" s="136"/>
      <c r="ZO4" s="136"/>
      <c r="ZP4" s="136"/>
      <c r="ZQ4" s="136"/>
      <c r="ZR4" s="136"/>
      <c r="ZS4" s="136"/>
      <c r="ZT4" s="136"/>
      <c r="ZU4" s="136"/>
      <c r="ZV4" s="136"/>
      <c r="ZW4" s="136"/>
      <c r="ZX4" s="136"/>
      <c r="ZY4" s="136"/>
      <c r="ZZ4" s="136"/>
      <c r="AAA4" s="136"/>
      <c r="AAB4" s="136"/>
      <c r="AAC4" s="136"/>
      <c r="AAD4" s="136"/>
      <c r="AAE4" s="136"/>
      <c r="AAF4" s="136"/>
      <c r="AAG4" s="136"/>
      <c r="AAH4" s="136"/>
      <c r="AAI4" s="136"/>
      <c r="AAJ4" s="136"/>
      <c r="AAK4" s="136"/>
      <c r="AAL4" s="136"/>
      <c r="AAM4" s="136"/>
      <c r="AAN4" s="136"/>
      <c r="AAO4" s="136"/>
      <c r="AAP4" s="136"/>
      <c r="AAQ4" s="136"/>
      <c r="AAR4" s="136"/>
      <c r="AAS4" s="136"/>
      <c r="AAT4" s="136"/>
      <c r="AAU4" s="136"/>
      <c r="AAV4" s="136"/>
      <c r="AAW4" s="136"/>
      <c r="AAX4" s="136"/>
      <c r="AAY4" s="136"/>
      <c r="AAZ4" s="136"/>
      <c r="ABA4" s="136"/>
      <c r="ABB4" s="136"/>
      <c r="ABC4" s="136"/>
      <c r="ABD4" s="136"/>
      <c r="ABE4" s="136"/>
      <c r="ABF4" s="136"/>
      <c r="ABG4" s="136"/>
      <c r="ABH4" s="136"/>
      <c r="ABI4" s="136"/>
      <c r="ABJ4" s="136"/>
      <c r="ABK4" s="136"/>
      <c r="ABL4" s="136"/>
      <c r="ABM4" s="136"/>
      <c r="ABN4" s="136"/>
      <c r="ABO4" s="136"/>
      <c r="ABP4" s="136"/>
      <c r="ABQ4" s="136"/>
      <c r="ABR4" s="136"/>
      <c r="ABS4" s="136"/>
      <c r="ABT4" s="136"/>
      <c r="ABU4" s="136"/>
      <c r="ABV4" s="136"/>
      <c r="ABW4" s="136"/>
      <c r="ABX4" s="136"/>
      <c r="ABY4" s="136"/>
      <c r="ABZ4" s="136"/>
      <c r="ACA4" s="136"/>
      <c r="ACB4" s="136"/>
      <c r="ACC4" s="136"/>
      <c r="ACD4" s="136"/>
      <c r="ACE4" s="136"/>
      <c r="ACF4" s="136"/>
      <c r="ACG4" s="136"/>
      <c r="ACH4" s="136"/>
      <c r="ACI4" s="136"/>
      <c r="ACJ4" s="136"/>
      <c r="ACK4" s="136"/>
      <c r="ACL4" s="136"/>
      <c r="ACM4" s="136"/>
      <c r="ACN4" s="136"/>
      <c r="ACO4" s="136"/>
      <c r="ACP4" s="136"/>
      <c r="ACQ4" s="136"/>
      <c r="ACR4" s="136"/>
      <c r="ACS4" s="136"/>
      <c r="ACT4" s="136"/>
      <c r="ACU4" s="136"/>
      <c r="ACV4" s="136"/>
      <c r="ACW4" s="136"/>
      <c r="ACX4" s="136"/>
      <c r="ACY4" s="136"/>
      <c r="ACZ4" s="136"/>
      <c r="ADA4" s="136"/>
      <c r="ADB4" s="136"/>
      <c r="ADC4" s="136"/>
      <c r="ADD4" s="136"/>
      <c r="ADE4" s="136"/>
      <c r="ADF4" s="136"/>
      <c r="ADG4" s="136"/>
      <c r="ADH4" s="136"/>
      <c r="ADI4" s="136"/>
      <c r="ADJ4" s="136"/>
      <c r="ADK4" s="136"/>
      <c r="ADL4" s="136"/>
      <c r="ADM4" s="136"/>
      <c r="ADN4" s="136"/>
      <c r="ADO4" s="136"/>
      <c r="ADP4" s="136"/>
      <c r="ADQ4" s="136"/>
      <c r="ADR4" s="136"/>
      <c r="ADS4" s="136"/>
      <c r="ADT4" s="136"/>
      <c r="ADU4" s="136"/>
      <c r="ADV4" s="136"/>
      <c r="ADW4" s="136"/>
      <c r="ADX4" s="136"/>
      <c r="ADY4" s="136"/>
      <c r="ADZ4" s="136"/>
      <c r="AEA4" s="136"/>
      <c r="AEB4" s="136"/>
      <c r="AEC4" s="136"/>
      <c r="AED4" s="136"/>
      <c r="AEE4" s="136"/>
      <c r="AEF4" s="136"/>
      <c r="AEG4" s="136"/>
      <c r="AEH4" s="136"/>
      <c r="AEI4" s="136"/>
      <c r="AEJ4" s="136"/>
      <c r="AEK4" s="136"/>
      <c r="AEL4" s="136"/>
      <c r="AEM4" s="136"/>
      <c r="AEN4" s="136"/>
      <c r="AEO4" s="136"/>
      <c r="AEP4" s="136"/>
      <c r="AEQ4" s="136"/>
      <c r="AER4" s="136"/>
      <c r="AES4" s="136"/>
      <c r="AET4" s="136"/>
      <c r="AEU4" s="136"/>
      <c r="AEV4" s="136"/>
      <c r="AEW4" s="136"/>
      <c r="AEX4" s="136"/>
      <c r="AEY4" s="136"/>
      <c r="AEZ4" s="136"/>
      <c r="AFA4" s="136"/>
      <c r="AFB4" s="136"/>
      <c r="AFC4" s="136"/>
      <c r="AFD4" s="136"/>
      <c r="AFE4" s="136"/>
      <c r="AFF4" s="136"/>
      <c r="AFG4" s="136"/>
      <c r="AFH4" s="136"/>
      <c r="AFI4" s="136"/>
      <c r="AFJ4" s="136"/>
      <c r="AFK4" s="136"/>
      <c r="AFL4" s="136"/>
      <c r="AFM4" s="136"/>
      <c r="AFN4" s="136"/>
      <c r="AFO4" s="136"/>
      <c r="AFP4" s="136"/>
      <c r="AFQ4" s="136"/>
      <c r="AFR4" s="136"/>
      <c r="AFS4" s="136"/>
      <c r="AFT4" s="136"/>
      <c r="AFU4" s="136"/>
      <c r="AFV4" s="136"/>
      <c r="AFW4" s="136"/>
      <c r="AFX4" s="136"/>
      <c r="AFY4" s="136"/>
      <c r="AFZ4" s="136"/>
      <c r="AGA4" s="136"/>
      <c r="AGB4" s="136"/>
      <c r="AGC4" s="136"/>
      <c r="AGD4" s="136"/>
      <c r="AGE4" s="136"/>
      <c r="AGF4" s="136"/>
      <c r="AGG4" s="136"/>
      <c r="AGH4" s="136"/>
      <c r="AGI4" s="136"/>
      <c r="AGJ4" s="136"/>
      <c r="AGK4" s="136"/>
      <c r="AGL4" s="136"/>
      <c r="AGM4" s="136"/>
      <c r="AGN4" s="136"/>
      <c r="AGO4" s="136"/>
      <c r="AGP4" s="136"/>
      <c r="AGQ4" s="136"/>
      <c r="AGR4" s="136"/>
      <c r="AGS4" s="136"/>
      <c r="AGT4" s="136"/>
      <c r="AGU4" s="136"/>
      <c r="AGV4" s="136"/>
      <c r="AGW4" s="136"/>
      <c r="AGX4" s="136"/>
      <c r="AGY4" s="136"/>
      <c r="AGZ4" s="136"/>
      <c r="AHA4" s="136"/>
      <c r="AHB4" s="136"/>
      <c r="AHC4" s="136"/>
      <c r="AHD4" s="136"/>
      <c r="AHE4" s="136"/>
      <c r="AHF4" s="136"/>
      <c r="AHG4" s="136"/>
      <c r="AHH4" s="136"/>
      <c r="AHI4" s="136"/>
      <c r="AHJ4" s="136"/>
      <c r="AHK4" s="136"/>
      <c r="AHL4" s="136"/>
      <c r="AHM4" s="136"/>
      <c r="AHN4" s="136"/>
      <c r="AHO4" s="136"/>
      <c r="AHP4" s="136"/>
      <c r="AHQ4" s="136"/>
      <c r="AHR4" s="136"/>
      <c r="AHS4" s="136"/>
      <c r="AHT4" s="136"/>
      <c r="AHU4" s="136"/>
      <c r="AHV4" s="136"/>
      <c r="AHW4" s="136"/>
      <c r="AHX4" s="136"/>
      <c r="AHY4" s="136"/>
      <c r="AHZ4" s="136"/>
      <c r="AIA4" s="136"/>
      <c r="AIB4" s="136"/>
      <c r="AIC4" s="136"/>
      <c r="AID4" s="136"/>
      <c r="AIE4" s="136"/>
      <c r="AIF4" s="136"/>
      <c r="AIG4" s="136"/>
      <c r="AIH4" s="136"/>
      <c r="AII4" s="136"/>
      <c r="AIJ4" s="136"/>
      <c r="AIK4" s="136"/>
      <c r="AIL4" s="136"/>
      <c r="AIM4" s="136"/>
      <c r="AIN4" s="136"/>
      <c r="AIO4" s="136"/>
      <c r="AIP4" s="136"/>
      <c r="AIQ4" s="136"/>
      <c r="AIR4" s="136"/>
      <c r="AIS4" s="136"/>
      <c r="AIT4" s="136"/>
      <c r="AIU4" s="136"/>
      <c r="AIV4" s="136"/>
      <c r="AIW4" s="136"/>
      <c r="AIX4" s="136"/>
      <c r="AIY4" s="136"/>
      <c r="AIZ4" s="136"/>
      <c r="AJA4" s="136"/>
      <c r="AJB4" s="136"/>
      <c r="AJC4" s="136"/>
      <c r="AJD4" s="136"/>
      <c r="AJE4" s="136"/>
      <c r="AJF4" s="136"/>
      <c r="AJG4" s="136"/>
      <c r="AJH4" s="136"/>
      <c r="AJI4" s="136"/>
      <c r="AJJ4" s="136"/>
      <c r="AJK4" s="136"/>
      <c r="AJL4" s="136"/>
      <c r="AJM4" s="136"/>
      <c r="AJN4" s="136"/>
      <c r="AJO4" s="136"/>
      <c r="AJP4" s="136"/>
      <c r="AJQ4" s="136"/>
      <c r="AJR4" s="136"/>
      <c r="AJS4" s="136"/>
      <c r="AJT4" s="136"/>
      <c r="AJU4" s="136"/>
      <c r="AJV4" s="136"/>
      <c r="AJW4" s="136"/>
      <c r="AJX4" s="136"/>
      <c r="AJY4" s="136"/>
      <c r="AJZ4" s="136"/>
      <c r="AKA4" s="136"/>
      <c r="AKB4" s="136"/>
      <c r="AKC4" s="136"/>
      <c r="AKD4" s="136"/>
      <c r="AKE4" s="136"/>
      <c r="AKF4" s="136"/>
      <c r="AKG4" s="136"/>
      <c r="AKH4" s="136"/>
      <c r="AKI4" s="136"/>
      <c r="AKJ4" s="136"/>
      <c r="AKK4" s="136"/>
      <c r="AKL4" s="136"/>
      <c r="AKM4" s="136"/>
      <c r="AKN4" s="136"/>
      <c r="AKO4" s="136"/>
      <c r="AKP4" s="136"/>
      <c r="AKQ4" s="136"/>
      <c r="AKR4" s="136"/>
      <c r="AKS4" s="136"/>
      <c r="AKT4" s="136"/>
      <c r="AKU4" s="136"/>
      <c r="AKV4" s="136"/>
      <c r="AKW4" s="136"/>
      <c r="AKX4" s="136"/>
      <c r="AKY4" s="136"/>
      <c r="AKZ4" s="136"/>
      <c r="ALA4" s="136"/>
      <c r="ALB4" s="136"/>
      <c r="ALC4" s="136"/>
      <c r="ALD4" s="136"/>
      <c r="ALE4" s="136"/>
      <c r="ALF4" s="136"/>
      <c r="ALG4" s="136"/>
      <c r="ALH4" s="136"/>
      <c r="ALI4" s="136"/>
      <c r="ALJ4" s="136"/>
      <c r="ALK4" s="136"/>
      <c r="ALL4" s="136"/>
      <c r="ALM4" s="136"/>
      <c r="ALN4" s="136"/>
      <c r="ALO4" s="136"/>
      <c r="ALP4" s="136"/>
      <c r="ALQ4" s="136"/>
      <c r="ALR4" s="136"/>
      <c r="ALS4" s="136"/>
      <c r="ALT4" s="136"/>
      <c r="ALU4" s="136"/>
      <c r="ALV4" s="136"/>
      <c r="ALW4" s="136"/>
      <c r="ALX4" s="136"/>
      <c r="ALY4" s="136"/>
      <c r="ALZ4" s="136"/>
      <c r="AMA4" s="136"/>
      <c r="AMB4" s="136"/>
      <c r="AMC4" s="136"/>
      <c r="AMD4" s="136"/>
      <c r="AME4" s="136"/>
      <c r="AMF4" s="136"/>
      <c r="AMG4" s="136"/>
      <c r="AMH4" s="136"/>
      <c r="AMI4" s="136"/>
      <c r="AMJ4" s="136"/>
      <c r="AMK4" s="136"/>
      <c r="AML4" s="136"/>
      <c r="AMM4" s="136"/>
      <c r="AMN4" s="136"/>
      <c r="AMO4" s="136"/>
      <c r="AMP4" s="136"/>
      <c r="AMQ4" s="136"/>
      <c r="AMR4" s="136"/>
      <c r="AMS4" s="136"/>
      <c r="AMT4" s="136"/>
      <c r="AMU4" s="136"/>
      <c r="AMV4" s="136"/>
      <c r="AMW4" s="136"/>
      <c r="AMX4" s="136"/>
      <c r="AMY4" s="136"/>
      <c r="AMZ4" s="136"/>
      <c r="ANA4" s="136"/>
      <c r="ANB4" s="136"/>
      <c r="ANC4" s="136"/>
      <c r="AND4" s="136"/>
      <c r="ANE4" s="136"/>
      <c r="ANF4" s="136"/>
      <c r="ANG4" s="136"/>
      <c r="ANH4" s="136"/>
      <c r="ANI4" s="136"/>
      <c r="ANJ4" s="136"/>
      <c r="ANK4" s="136"/>
      <c r="ANL4" s="136"/>
      <c r="ANM4" s="136"/>
      <c r="ANN4" s="136"/>
      <c r="ANO4" s="136"/>
      <c r="ANP4" s="136"/>
      <c r="ANQ4" s="136"/>
      <c r="ANR4" s="136"/>
      <c r="ANS4" s="136"/>
      <c r="ANT4" s="136"/>
      <c r="ANU4" s="136"/>
      <c r="ANV4" s="136"/>
      <c r="ANW4" s="136"/>
      <c r="ANX4" s="136"/>
      <c r="ANY4" s="136"/>
      <c r="ANZ4" s="136"/>
      <c r="AOA4" s="136"/>
      <c r="AOB4" s="136"/>
      <c r="AOC4" s="136"/>
      <c r="AOD4" s="136"/>
      <c r="AOE4" s="136"/>
      <c r="AOF4" s="136"/>
      <c r="AOG4" s="136"/>
      <c r="AOH4" s="136"/>
      <c r="AOI4" s="136"/>
      <c r="AOJ4" s="136"/>
      <c r="AOK4" s="136"/>
      <c r="AOL4" s="136"/>
      <c r="AOM4" s="136"/>
      <c r="AON4" s="136"/>
      <c r="AOO4" s="136"/>
      <c r="AOP4" s="136"/>
      <c r="AOQ4" s="136"/>
      <c r="AOR4" s="136"/>
      <c r="AOS4" s="136"/>
      <c r="AOT4" s="136"/>
      <c r="AOU4" s="136"/>
      <c r="AOV4" s="136"/>
      <c r="AOW4" s="136"/>
      <c r="AOX4" s="136"/>
      <c r="AOY4" s="136"/>
      <c r="AOZ4" s="136"/>
      <c r="APA4" s="136"/>
      <c r="APB4" s="136"/>
      <c r="APC4" s="136"/>
      <c r="APD4" s="136"/>
      <c r="APE4" s="136"/>
      <c r="APF4" s="136"/>
      <c r="APG4" s="136"/>
      <c r="APH4" s="136"/>
      <c r="API4" s="136"/>
      <c r="APJ4" s="136"/>
      <c r="APK4" s="136"/>
      <c r="APL4" s="136"/>
      <c r="APM4" s="136"/>
      <c r="APN4" s="136"/>
      <c r="APO4" s="136"/>
      <c r="APP4" s="136"/>
      <c r="APQ4" s="136"/>
      <c r="APR4" s="136"/>
      <c r="APS4" s="136"/>
      <c r="APT4" s="136"/>
      <c r="APU4" s="136"/>
      <c r="APV4" s="136"/>
      <c r="APW4" s="136"/>
      <c r="APX4" s="136"/>
      <c r="APY4" s="136"/>
      <c r="APZ4" s="136"/>
      <c r="AQA4" s="136"/>
      <c r="AQB4" s="136"/>
      <c r="AQC4" s="136"/>
      <c r="AQD4" s="136"/>
      <c r="AQE4" s="136"/>
      <c r="AQF4" s="136"/>
      <c r="AQG4" s="136"/>
      <c r="AQH4" s="136"/>
      <c r="AQI4" s="136"/>
      <c r="AQJ4" s="136"/>
      <c r="AQK4" s="136"/>
      <c r="AQL4" s="136"/>
      <c r="AQM4" s="136"/>
      <c r="AQN4" s="136"/>
      <c r="AQO4" s="136"/>
      <c r="AQP4" s="136"/>
      <c r="AQQ4" s="136"/>
      <c r="AQR4" s="136"/>
      <c r="AQS4" s="136"/>
      <c r="AQT4" s="136"/>
      <c r="AQU4" s="136"/>
      <c r="AQV4" s="136"/>
      <c r="AQW4" s="136"/>
      <c r="AQX4" s="136"/>
      <c r="AQY4" s="136"/>
      <c r="AQZ4" s="136"/>
      <c r="ARA4" s="136"/>
      <c r="ARB4" s="136"/>
      <c r="ARC4" s="136"/>
      <c r="ARD4" s="136"/>
      <c r="ARE4" s="136"/>
      <c r="ARF4" s="136"/>
      <c r="ARG4" s="136"/>
      <c r="ARH4" s="136"/>
      <c r="ARI4" s="136"/>
      <c r="ARJ4" s="136"/>
      <c r="ARK4" s="136"/>
      <c r="ARL4" s="136"/>
      <c r="ARM4" s="136"/>
      <c r="ARN4" s="136"/>
      <c r="ARO4" s="136"/>
      <c r="ARP4" s="136"/>
      <c r="ARQ4" s="136"/>
      <c r="ARR4" s="136"/>
      <c r="ARS4" s="136"/>
      <c r="ART4" s="136"/>
      <c r="ARU4" s="136"/>
      <c r="ARV4" s="136"/>
      <c r="ARW4" s="136"/>
      <c r="ARX4" s="136"/>
      <c r="ARY4" s="136"/>
      <c r="ARZ4" s="136"/>
      <c r="ASA4" s="136"/>
      <c r="ASB4" s="136"/>
      <c r="ASC4" s="136"/>
      <c r="ASD4" s="136"/>
      <c r="ASE4" s="136"/>
      <c r="ASF4" s="136"/>
      <c r="ASG4" s="136"/>
      <c r="ASH4" s="136"/>
      <c r="ASI4" s="136"/>
      <c r="ASJ4" s="136"/>
      <c r="ASK4" s="136"/>
      <c r="ASL4" s="136"/>
      <c r="ASM4" s="136"/>
      <c r="ASN4" s="136"/>
      <c r="ASO4" s="136"/>
      <c r="ASP4" s="136"/>
      <c r="ASQ4" s="136"/>
      <c r="ASR4" s="136"/>
      <c r="ASS4" s="136"/>
      <c r="AST4" s="136"/>
      <c r="ASU4" s="136"/>
      <c r="ASV4" s="136"/>
      <c r="ASW4" s="136"/>
      <c r="ASX4" s="136"/>
      <c r="ASY4" s="136"/>
      <c r="ASZ4" s="136"/>
      <c r="ATA4" s="136"/>
      <c r="ATB4" s="136"/>
      <c r="ATC4" s="136"/>
      <c r="ATD4" s="136"/>
      <c r="ATE4" s="136"/>
      <c r="ATF4" s="136"/>
      <c r="ATG4" s="136"/>
      <c r="ATH4" s="136"/>
      <c r="ATI4" s="136"/>
      <c r="ATJ4" s="136"/>
      <c r="ATK4" s="136"/>
      <c r="ATL4" s="136"/>
      <c r="ATM4" s="136"/>
      <c r="ATN4" s="136"/>
      <c r="ATO4" s="136"/>
      <c r="ATP4" s="136"/>
      <c r="ATQ4" s="136"/>
      <c r="ATR4" s="136"/>
      <c r="ATS4" s="136"/>
      <c r="ATT4" s="136"/>
      <c r="ATU4" s="136"/>
      <c r="ATV4" s="136"/>
      <c r="ATW4" s="136"/>
      <c r="ATX4" s="136"/>
      <c r="ATY4" s="136"/>
      <c r="ATZ4" s="136"/>
      <c r="AUA4" s="136"/>
      <c r="AUB4" s="136"/>
      <c r="AUC4" s="136"/>
      <c r="AUD4" s="136"/>
      <c r="AUE4" s="136"/>
      <c r="AUF4" s="136"/>
      <c r="AUG4" s="136"/>
      <c r="AUH4" s="136"/>
      <c r="AUI4" s="136"/>
      <c r="AUJ4" s="136"/>
      <c r="AUK4" s="136"/>
      <c r="AUL4" s="136"/>
      <c r="AUM4" s="136"/>
      <c r="AUN4" s="136"/>
      <c r="AUO4" s="136"/>
      <c r="AUP4" s="136"/>
      <c r="AUQ4" s="136"/>
      <c r="AUR4" s="136"/>
      <c r="AUS4" s="136"/>
      <c r="AUT4" s="136"/>
      <c r="AUU4" s="136"/>
      <c r="AUV4" s="136"/>
      <c r="AUW4" s="136"/>
      <c r="AUX4" s="136"/>
      <c r="AUY4" s="136"/>
      <c r="AUZ4" s="136"/>
      <c r="AVA4" s="136"/>
      <c r="AVB4" s="136"/>
      <c r="AVC4" s="136"/>
      <c r="AVD4" s="136"/>
      <c r="AVE4" s="136"/>
      <c r="AVF4" s="136"/>
      <c r="AVG4" s="136"/>
      <c r="AVH4" s="136"/>
      <c r="AVI4" s="136"/>
      <c r="AVJ4" s="136"/>
      <c r="AVK4" s="136"/>
      <c r="AVL4" s="136"/>
      <c r="AVM4" s="136"/>
      <c r="AVN4" s="136"/>
      <c r="AVO4" s="136"/>
      <c r="AVP4" s="136"/>
      <c r="AVQ4" s="136"/>
      <c r="AVR4" s="136"/>
      <c r="AVS4" s="136"/>
      <c r="AVT4" s="136"/>
      <c r="AVU4" s="136"/>
      <c r="AVV4" s="136"/>
      <c r="AVW4" s="136"/>
      <c r="AVX4" s="136"/>
      <c r="AVY4" s="136"/>
      <c r="AVZ4" s="136"/>
      <c r="AWA4" s="136"/>
      <c r="AWB4" s="136"/>
      <c r="AWC4" s="136"/>
      <c r="AWD4" s="136"/>
      <c r="AWE4" s="136"/>
      <c r="AWF4" s="136"/>
      <c r="AWG4" s="136"/>
      <c r="AWH4" s="136"/>
      <c r="AWI4" s="136"/>
      <c r="AWJ4" s="136"/>
      <c r="AWK4" s="136"/>
      <c r="AWL4" s="136"/>
      <c r="AWM4" s="136"/>
      <c r="AWN4" s="136"/>
      <c r="AWO4" s="136"/>
      <c r="AWP4" s="136"/>
      <c r="AWQ4" s="136"/>
      <c r="AWR4" s="136"/>
      <c r="AWS4" s="136"/>
      <c r="AWT4" s="136"/>
      <c r="AWU4" s="136"/>
      <c r="AWV4" s="136"/>
      <c r="AWW4" s="136"/>
      <c r="AWX4" s="136"/>
      <c r="AWY4" s="136"/>
      <c r="AWZ4" s="136"/>
      <c r="AXA4" s="136"/>
      <c r="AXB4" s="136"/>
      <c r="AXC4" s="136"/>
      <c r="AXD4" s="136"/>
      <c r="AXE4" s="136"/>
      <c r="AXF4" s="136"/>
      <c r="AXG4" s="136"/>
      <c r="AXH4" s="136"/>
      <c r="AXI4" s="136"/>
      <c r="AXJ4" s="136"/>
      <c r="AXK4" s="136"/>
      <c r="AXL4" s="136"/>
      <c r="AXM4" s="136"/>
      <c r="AXN4" s="136"/>
      <c r="AXO4" s="136"/>
      <c r="AXP4" s="136"/>
      <c r="AXQ4" s="136"/>
      <c r="AXR4" s="136"/>
      <c r="AXS4" s="136"/>
      <c r="AXT4" s="136"/>
      <c r="AXU4" s="136"/>
      <c r="AXV4" s="136"/>
      <c r="AXW4" s="136"/>
      <c r="AXX4" s="136"/>
      <c r="AXY4" s="136"/>
      <c r="AXZ4" s="136"/>
      <c r="AYA4" s="136"/>
      <c r="AYB4" s="136"/>
      <c r="AYC4" s="136"/>
      <c r="AYD4" s="136"/>
      <c r="AYE4" s="136"/>
      <c r="AYF4" s="136"/>
      <c r="AYG4" s="136"/>
      <c r="AYH4" s="136"/>
      <c r="AYI4" s="136"/>
      <c r="AYJ4" s="136"/>
      <c r="AYK4" s="136"/>
      <c r="AYL4" s="136"/>
      <c r="AYM4" s="136"/>
      <c r="AYN4" s="136"/>
      <c r="AYO4" s="136"/>
      <c r="AYP4" s="136"/>
      <c r="AYQ4" s="136"/>
      <c r="AYR4" s="136"/>
      <c r="AYS4" s="136"/>
      <c r="AYT4" s="136"/>
      <c r="AYU4" s="136"/>
      <c r="AYV4" s="136"/>
      <c r="AYW4" s="136"/>
      <c r="AYX4" s="136"/>
      <c r="AYY4" s="136"/>
      <c r="AYZ4" s="136"/>
      <c r="AZA4" s="136"/>
      <c r="AZB4" s="136"/>
      <c r="AZC4" s="136"/>
      <c r="AZD4" s="136"/>
      <c r="AZE4" s="136"/>
      <c r="AZF4" s="136"/>
      <c r="AZG4" s="136"/>
      <c r="AZH4" s="136"/>
      <c r="AZI4" s="136"/>
      <c r="AZJ4" s="136"/>
      <c r="AZK4" s="136"/>
      <c r="AZL4" s="136"/>
      <c r="AZM4" s="136"/>
      <c r="AZN4" s="136"/>
      <c r="AZO4" s="136"/>
      <c r="AZP4" s="136"/>
      <c r="AZQ4" s="136"/>
      <c r="AZR4" s="136"/>
      <c r="AZS4" s="136"/>
      <c r="AZT4" s="136"/>
      <c r="AZU4" s="136"/>
      <c r="AZV4" s="136"/>
      <c r="AZW4" s="136"/>
      <c r="AZX4" s="136"/>
      <c r="AZY4" s="136"/>
      <c r="AZZ4" s="136"/>
      <c r="BAA4" s="136"/>
      <c r="BAB4" s="136"/>
      <c r="BAC4" s="136"/>
      <c r="BAD4" s="136"/>
      <c r="BAE4" s="136"/>
      <c r="BAF4" s="136"/>
      <c r="BAG4" s="136"/>
      <c r="BAH4" s="136"/>
      <c r="BAI4" s="136"/>
      <c r="BAJ4" s="136"/>
      <c r="BAK4" s="136"/>
      <c r="BAL4" s="136"/>
      <c r="BAM4" s="136"/>
      <c r="BAN4" s="136"/>
      <c r="BAO4" s="136"/>
      <c r="BAP4" s="136"/>
      <c r="BAQ4" s="136"/>
      <c r="BAR4" s="136"/>
      <c r="BAS4" s="136"/>
      <c r="BAT4" s="136"/>
      <c r="BAU4" s="136"/>
      <c r="BAV4" s="136"/>
      <c r="BAW4" s="136"/>
      <c r="BAX4" s="136"/>
      <c r="BAY4" s="136"/>
      <c r="BAZ4" s="136"/>
      <c r="BBA4" s="136"/>
      <c r="BBB4" s="136"/>
      <c r="BBC4" s="136"/>
      <c r="BBD4" s="136"/>
      <c r="BBE4" s="136"/>
      <c r="BBF4" s="136"/>
      <c r="BBG4" s="136"/>
      <c r="BBH4" s="136"/>
      <c r="BBI4" s="136"/>
      <c r="BBJ4" s="136"/>
      <c r="BBK4" s="136"/>
      <c r="BBL4" s="136"/>
      <c r="BBM4" s="136"/>
      <c r="BBN4" s="136"/>
      <c r="BBO4" s="136"/>
      <c r="BBP4" s="136"/>
      <c r="BBQ4" s="136"/>
      <c r="BBR4" s="136"/>
      <c r="BBS4" s="136"/>
      <c r="BBT4" s="136"/>
      <c r="BBU4" s="136"/>
      <c r="BBV4" s="136"/>
      <c r="BBW4" s="136"/>
      <c r="BBX4" s="136"/>
      <c r="BBY4" s="136"/>
      <c r="BBZ4" s="136"/>
      <c r="BCA4" s="136"/>
      <c r="BCB4" s="136"/>
      <c r="BCC4" s="136"/>
      <c r="BCD4" s="136"/>
      <c r="BCE4" s="136"/>
      <c r="BCF4" s="136"/>
      <c r="BCG4" s="136"/>
      <c r="BCH4" s="136"/>
      <c r="BCI4" s="136"/>
      <c r="BCJ4" s="136"/>
      <c r="BCK4" s="136"/>
      <c r="BCL4" s="136"/>
      <c r="BCM4" s="136"/>
      <c r="BCN4" s="136"/>
      <c r="BCO4" s="136"/>
      <c r="BCP4" s="136"/>
      <c r="BCQ4" s="136"/>
      <c r="BCR4" s="136"/>
      <c r="BCS4" s="136"/>
      <c r="BCT4" s="136"/>
      <c r="BCU4" s="136"/>
      <c r="BCV4" s="136"/>
      <c r="BCW4" s="136"/>
      <c r="BCX4" s="136"/>
      <c r="BCY4" s="136"/>
      <c r="BCZ4" s="136"/>
      <c r="BDA4" s="136"/>
      <c r="BDB4" s="136"/>
      <c r="BDC4" s="136"/>
      <c r="BDD4" s="136"/>
      <c r="BDE4" s="136"/>
      <c r="BDF4" s="136"/>
      <c r="BDG4" s="136"/>
      <c r="BDH4" s="136"/>
      <c r="BDI4" s="136"/>
      <c r="BDJ4" s="136"/>
      <c r="BDK4" s="136"/>
      <c r="BDL4" s="136"/>
      <c r="BDM4" s="136"/>
      <c r="BDN4" s="136"/>
      <c r="BDO4" s="136"/>
      <c r="BDP4" s="136"/>
      <c r="BDQ4" s="136"/>
      <c r="BDR4" s="136"/>
      <c r="BDS4" s="136"/>
      <c r="BDT4" s="136"/>
      <c r="BDU4" s="136"/>
      <c r="BDV4" s="136"/>
      <c r="BDW4" s="136"/>
      <c r="BDX4" s="136"/>
      <c r="BDY4" s="136"/>
      <c r="BDZ4" s="136"/>
      <c r="BEA4" s="136"/>
      <c r="BEB4" s="136"/>
      <c r="BEC4" s="136"/>
      <c r="BED4" s="136"/>
      <c r="BEE4" s="136"/>
      <c r="BEF4" s="136"/>
      <c r="BEG4" s="136"/>
      <c r="BEH4" s="136"/>
      <c r="BEI4" s="136"/>
      <c r="BEJ4" s="136"/>
      <c r="BEK4" s="136"/>
      <c r="BEL4" s="136"/>
      <c r="BEM4" s="136"/>
      <c r="BEN4" s="136"/>
      <c r="BEO4" s="136"/>
      <c r="BEP4" s="136"/>
      <c r="BEQ4" s="136"/>
      <c r="BER4" s="136"/>
      <c r="BES4" s="136"/>
      <c r="BET4" s="136"/>
      <c r="BEU4" s="136"/>
      <c r="BEV4" s="136"/>
      <c r="BEW4" s="136"/>
      <c r="BEX4" s="136"/>
      <c r="BEY4" s="136"/>
      <c r="BEZ4" s="136"/>
      <c r="BFA4" s="136"/>
      <c r="BFB4" s="136"/>
      <c r="BFC4" s="136"/>
      <c r="BFD4" s="136"/>
      <c r="BFE4" s="136"/>
      <c r="BFF4" s="136"/>
      <c r="BFG4" s="136"/>
      <c r="BFH4" s="136"/>
      <c r="BFI4" s="136"/>
      <c r="BFJ4" s="136"/>
      <c r="BFK4" s="136"/>
      <c r="BFL4" s="136"/>
      <c r="BFM4" s="136"/>
      <c r="BFN4" s="136"/>
      <c r="BFO4" s="136"/>
      <c r="BFP4" s="136"/>
      <c r="BFQ4" s="136"/>
      <c r="BFR4" s="136"/>
      <c r="BFS4" s="136"/>
      <c r="BFT4" s="136"/>
      <c r="BFU4" s="136"/>
      <c r="BFV4" s="136"/>
      <c r="BFW4" s="136"/>
      <c r="BFX4" s="136"/>
      <c r="BFY4" s="136"/>
      <c r="BFZ4" s="136"/>
      <c r="BGA4" s="136"/>
      <c r="BGB4" s="136"/>
      <c r="BGC4" s="136"/>
      <c r="BGD4" s="136"/>
      <c r="BGE4" s="136"/>
      <c r="BGF4" s="136"/>
      <c r="BGG4" s="136"/>
      <c r="BGH4" s="136"/>
      <c r="BGI4" s="136"/>
      <c r="BGJ4" s="136"/>
      <c r="BGK4" s="136"/>
      <c r="BGL4" s="136"/>
      <c r="BGM4" s="136"/>
      <c r="BGN4" s="136"/>
      <c r="BGO4" s="136"/>
      <c r="BGP4" s="136"/>
      <c r="BGQ4" s="136"/>
      <c r="BGR4" s="136"/>
      <c r="BGS4" s="136"/>
      <c r="BGT4" s="136"/>
      <c r="BGU4" s="136"/>
      <c r="BGV4" s="136"/>
      <c r="BGW4" s="136"/>
      <c r="BGX4" s="136"/>
      <c r="BGY4" s="136"/>
      <c r="BGZ4" s="136"/>
      <c r="BHA4" s="136"/>
      <c r="BHB4" s="136"/>
      <c r="BHC4" s="136"/>
      <c r="BHD4" s="136"/>
      <c r="BHE4" s="136"/>
      <c r="BHF4" s="136"/>
      <c r="BHG4" s="136"/>
      <c r="BHH4" s="136"/>
      <c r="BHI4" s="136"/>
      <c r="BHJ4" s="136"/>
      <c r="BHK4" s="136"/>
      <c r="BHL4" s="136"/>
      <c r="BHM4" s="136"/>
      <c r="BHN4" s="136"/>
      <c r="BHO4" s="136"/>
      <c r="BHP4" s="136"/>
      <c r="BHQ4" s="136"/>
      <c r="BHR4" s="136"/>
      <c r="BHS4" s="136"/>
      <c r="BHT4" s="136"/>
      <c r="BHU4" s="136"/>
      <c r="BHV4" s="136"/>
      <c r="BHW4" s="136"/>
      <c r="BHX4" s="136"/>
      <c r="BHY4" s="136"/>
      <c r="BHZ4" s="136"/>
      <c r="BIA4" s="136"/>
      <c r="BIB4" s="136"/>
      <c r="BIC4" s="136"/>
      <c r="BID4" s="136"/>
      <c r="BIE4" s="136"/>
      <c r="BIF4" s="136"/>
      <c r="BIG4" s="136"/>
      <c r="BIH4" s="136"/>
      <c r="BII4" s="136"/>
      <c r="BIJ4" s="136"/>
      <c r="BIK4" s="136"/>
      <c r="BIL4" s="136"/>
      <c r="BIM4" s="136"/>
      <c r="BIN4" s="136"/>
      <c r="BIO4" s="136"/>
      <c r="BIP4" s="136"/>
      <c r="BIQ4" s="136"/>
      <c r="BIR4" s="136"/>
      <c r="BIS4" s="136"/>
      <c r="BIT4" s="136"/>
      <c r="BIU4" s="136"/>
      <c r="BIV4" s="136"/>
      <c r="BIW4" s="136"/>
      <c r="BIX4" s="136"/>
      <c r="BIY4" s="136"/>
      <c r="BIZ4" s="136"/>
      <c r="BJA4" s="136"/>
      <c r="BJB4" s="136"/>
      <c r="BJC4" s="136"/>
      <c r="BJD4" s="136"/>
      <c r="BJE4" s="136"/>
      <c r="BJF4" s="136"/>
      <c r="BJG4" s="136"/>
      <c r="BJH4" s="136"/>
      <c r="BJI4" s="136"/>
      <c r="BJJ4" s="136"/>
      <c r="BJK4" s="136"/>
      <c r="BJL4" s="136"/>
      <c r="BJM4" s="136"/>
      <c r="BJN4" s="136"/>
      <c r="BJO4" s="136"/>
      <c r="BJP4" s="136"/>
      <c r="BJQ4" s="136"/>
      <c r="BJR4" s="136"/>
      <c r="BJS4" s="136"/>
      <c r="BJT4" s="136"/>
      <c r="BJU4" s="136"/>
      <c r="BJV4" s="136"/>
      <c r="BJW4" s="136"/>
      <c r="BJX4" s="136"/>
      <c r="BJY4" s="136"/>
      <c r="BJZ4" s="136"/>
      <c r="BKA4" s="136"/>
      <c r="BKB4" s="136"/>
      <c r="BKC4" s="136"/>
      <c r="BKD4" s="136"/>
      <c r="BKE4" s="136"/>
      <c r="BKF4" s="136"/>
      <c r="BKG4" s="136"/>
      <c r="BKH4" s="136"/>
      <c r="BKI4" s="136"/>
      <c r="BKJ4" s="136"/>
      <c r="BKK4" s="136"/>
      <c r="BKL4" s="136"/>
      <c r="BKM4" s="136"/>
      <c r="BKN4" s="136"/>
      <c r="BKO4" s="136"/>
      <c r="BKP4" s="136"/>
      <c r="BKQ4" s="136"/>
      <c r="BKR4" s="136"/>
      <c r="BKS4" s="136"/>
      <c r="BKT4" s="136"/>
      <c r="BKU4" s="136"/>
      <c r="BKV4" s="136"/>
      <c r="BKW4" s="136"/>
      <c r="BKX4" s="136"/>
      <c r="BKY4" s="136"/>
      <c r="BKZ4" s="136"/>
      <c r="BLA4" s="136"/>
      <c r="BLB4" s="136"/>
      <c r="BLC4" s="136"/>
      <c r="BLD4" s="136"/>
      <c r="BLE4" s="136"/>
      <c r="BLF4" s="136"/>
      <c r="BLG4" s="136"/>
      <c r="BLH4" s="136"/>
      <c r="BLI4" s="136"/>
      <c r="BLJ4" s="136"/>
      <c r="BLK4" s="136"/>
      <c r="BLL4" s="136"/>
      <c r="BLM4" s="136"/>
      <c r="BLN4" s="136"/>
      <c r="BLO4" s="136"/>
      <c r="BLP4" s="136"/>
      <c r="BLQ4" s="136"/>
      <c r="BLR4" s="136"/>
      <c r="BLS4" s="136"/>
      <c r="BLT4" s="136"/>
      <c r="BLU4" s="136"/>
      <c r="BLV4" s="136"/>
      <c r="BLW4" s="136"/>
      <c r="BLX4" s="136"/>
      <c r="BLY4" s="136"/>
      <c r="BLZ4" s="136"/>
      <c r="BMA4" s="136"/>
      <c r="BMB4" s="136"/>
      <c r="BMC4" s="136"/>
      <c r="BMD4" s="136"/>
      <c r="BME4" s="136"/>
      <c r="BMF4" s="136"/>
      <c r="BMG4" s="136"/>
      <c r="BMH4" s="136"/>
      <c r="BMI4" s="136"/>
      <c r="BMJ4" s="136"/>
      <c r="BMK4" s="136"/>
      <c r="BML4" s="136"/>
      <c r="BMM4" s="136"/>
      <c r="BMN4" s="136"/>
      <c r="BMO4" s="136"/>
      <c r="BMP4" s="136"/>
      <c r="BMQ4" s="136"/>
      <c r="BMR4" s="136"/>
      <c r="BMS4" s="136"/>
      <c r="BMT4" s="136"/>
      <c r="BMU4" s="136"/>
      <c r="BMV4" s="136"/>
      <c r="BMW4" s="136"/>
      <c r="BMX4" s="136"/>
      <c r="BMY4" s="136"/>
      <c r="BMZ4" s="136"/>
      <c r="BNA4" s="136"/>
      <c r="BNB4" s="136"/>
      <c r="BNC4" s="136"/>
      <c r="BND4" s="136"/>
      <c r="BNE4" s="136"/>
      <c r="BNF4" s="136"/>
      <c r="BNG4" s="136"/>
      <c r="BNH4" s="136"/>
      <c r="BNI4" s="136"/>
      <c r="BNJ4" s="136"/>
      <c r="BNK4" s="136"/>
      <c r="BNL4" s="136"/>
      <c r="BNM4" s="136"/>
      <c r="BNN4" s="136"/>
      <c r="BNO4" s="136"/>
      <c r="BNP4" s="136"/>
      <c r="BNQ4" s="136"/>
      <c r="BNR4" s="136"/>
      <c r="BNS4" s="136"/>
      <c r="BNT4" s="136"/>
      <c r="BNU4" s="136"/>
      <c r="BNV4" s="136"/>
      <c r="BNW4" s="136"/>
      <c r="BNX4" s="136"/>
      <c r="BNY4" s="136"/>
      <c r="BNZ4" s="136"/>
      <c r="BOA4" s="136"/>
      <c r="BOB4" s="136"/>
      <c r="BOC4" s="136"/>
      <c r="BOD4" s="136"/>
      <c r="BOE4" s="136"/>
      <c r="BOF4" s="136"/>
      <c r="BOG4" s="136"/>
      <c r="BOH4" s="136"/>
      <c r="BOI4" s="136"/>
      <c r="BOJ4" s="136"/>
      <c r="BOK4" s="136"/>
      <c r="BOL4" s="136"/>
      <c r="BOM4" s="136"/>
      <c r="BON4" s="136"/>
      <c r="BOO4" s="136"/>
      <c r="BOP4" s="136"/>
      <c r="BOQ4" s="136"/>
      <c r="BOR4" s="136"/>
      <c r="BOS4" s="136"/>
      <c r="BOT4" s="136"/>
      <c r="BOU4" s="136"/>
      <c r="BOV4" s="136"/>
      <c r="BOW4" s="136"/>
      <c r="BOX4" s="136"/>
      <c r="BOY4" s="136"/>
      <c r="BOZ4" s="136"/>
      <c r="BPA4" s="136"/>
      <c r="BPB4" s="136"/>
      <c r="BPC4" s="136"/>
      <c r="BPD4" s="136"/>
      <c r="BPE4" s="136"/>
      <c r="BPF4" s="136"/>
      <c r="BPG4" s="136"/>
      <c r="BPH4" s="136"/>
      <c r="BPI4" s="136"/>
      <c r="BPJ4" s="136"/>
      <c r="BPK4" s="136"/>
      <c r="BPL4" s="136"/>
      <c r="BPM4" s="136"/>
      <c r="BPN4" s="136"/>
      <c r="BPO4" s="136"/>
      <c r="BPP4" s="136"/>
      <c r="BPQ4" s="136"/>
      <c r="BPR4" s="136"/>
      <c r="BPS4" s="136"/>
      <c r="BPT4" s="136"/>
      <c r="BPU4" s="136"/>
      <c r="BPV4" s="136"/>
      <c r="BPW4" s="136"/>
      <c r="BPX4" s="136"/>
      <c r="BPY4" s="136"/>
      <c r="BPZ4" s="136"/>
      <c r="BQA4" s="136"/>
      <c r="BQB4" s="136"/>
      <c r="BQC4" s="136"/>
      <c r="BQD4" s="136"/>
      <c r="BQE4" s="136"/>
      <c r="BQF4" s="136"/>
      <c r="BQG4" s="136"/>
      <c r="BQH4" s="136"/>
      <c r="BQI4" s="136"/>
      <c r="BQJ4" s="136"/>
      <c r="BQK4" s="136"/>
      <c r="BQL4" s="136"/>
      <c r="BQM4" s="136"/>
      <c r="BQN4" s="136"/>
      <c r="BQO4" s="136"/>
      <c r="BQP4" s="136"/>
      <c r="BQQ4" s="136"/>
      <c r="BQR4" s="136"/>
      <c r="BQS4" s="136"/>
      <c r="BQT4" s="136"/>
      <c r="BQU4" s="136"/>
      <c r="BQV4" s="136"/>
      <c r="BQW4" s="136"/>
      <c r="BQX4" s="136"/>
      <c r="BQY4" s="136"/>
      <c r="BQZ4" s="136"/>
      <c r="BRA4" s="136"/>
      <c r="BRB4" s="136"/>
      <c r="BRC4" s="136"/>
      <c r="BRD4" s="136"/>
      <c r="BRE4" s="136"/>
      <c r="BRF4" s="136"/>
      <c r="BRG4" s="136"/>
      <c r="BRH4" s="136"/>
      <c r="BRI4" s="136"/>
      <c r="BRJ4" s="136"/>
      <c r="BRK4" s="136"/>
      <c r="BRL4" s="136"/>
      <c r="BRM4" s="136"/>
      <c r="BRN4" s="136"/>
      <c r="BRO4" s="136"/>
      <c r="BRP4" s="136"/>
      <c r="BRQ4" s="136"/>
      <c r="BRR4" s="136"/>
      <c r="BRS4" s="136"/>
      <c r="BRT4" s="136"/>
      <c r="BRU4" s="136"/>
      <c r="BRV4" s="136"/>
      <c r="BRW4" s="136"/>
      <c r="BRX4" s="136"/>
      <c r="BRY4" s="136"/>
      <c r="BRZ4" s="136"/>
      <c r="BSA4" s="136"/>
      <c r="BSB4" s="136"/>
    </row>
    <row r="5" spans="1:1848" s="100" customFormat="1" ht="24" customHeight="1">
      <c r="A5" s="80"/>
      <c r="B5" s="400" t="s">
        <v>2</v>
      </c>
      <c r="C5" s="400" t="s">
        <v>3</v>
      </c>
      <c r="D5" s="400" t="s">
        <v>4</v>
      </c>
      <c r="E5" s="400" t="s">
        <v>22</v>
      </c>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6"/>
      <c r="CQ5" s="136"/>
      <c r="CR5" s="136"/>
      <c r="CS5" s="136"/>
      <c r="CT5" s="136"/>
      <c r="CU5" s="136"/>
      <c r="CV5" s="136"/>
      <c r="CW5" s="136"/>
      <c r="CX5" s="136"/>
      <c r="CY5" s="136"/>
      <c r="CZ5" s="136"/>
      <c r="DA5" s="136"/>
      <c r="DB5" s="136"/>
      <c r="DC5" s="136"/>
      <c r="DD5" s="136"/>
      <c r="DE5" s="136"/>
      <c r="DF5" s="136"/>
      <c r="DG5" s="136"/>
      <c r="DH5" s="136"/>
      <c r="DI5" s="136"/>
      <c r="DJ5" s="136"/>
      <c r="DK5" s="136"/>
      <c r="DL5" s="136"/>
      <c r="DM5" s="136"/>
      <c r="DN5" s="136"/>
      <c r="DO5" s="136"/>
      <c r="DP5" s="136"/>
      <c r="DQ5" s="136"/>
      <c r="DR5" s="136"/>
      <c r="DS5" s="136"/>
      <c r="DT5" s="136"/>
      <c r="DU5" s="136"/>
      <c r="DV5" s="136"/>
      <c r="DW5" s="136"/>
      <c r="DX5" s="136"/>
      <c r="DY5" s="136"/>
      <c r="DZ5" s="136"/>
      <c r="EA5" s="136"/>
      <c r="EB5" s="136"/>
      <c r="EC5" s="136"/>
      <c r="ED5" s="136"/>
      <c r="EE5" s="136"/>
      <c r="EF5" s="136"/>
      <c r="EG5" s="136"/>
      <c r="EH5" s="136"/>
      <c r="EI5" s="136"/>
      <c r="EJ5" s="136"/>
      <c r="EK5" s="136"/>
      <c r="EL5" s="136"/>
      <c r="EM5" s="136"/>
      <c r="EN5" s="136"/>
      <c r="EO5" s="136"/>
      <c r="EP5" s="136"/>
      <c r="EQ5" s="136"/>
      <c r="ER5" s="136"/>
      <c r="ES5" s="136"/>
      <c r="ET5" s="136"/>
      <c r="EU5" s="136"/>
      <c r="EV5" s="136"/>
      <c r="EW5" s="136"/>
      <c r="EX5" s="136"/>
      <c r="EY5" s="136"/>
      <c r="EZ5" s="136"/>
      <c r="FA5" s="136"/>
      <c r="FB5" s="136"/>
      <c r="FC5" s="136"/>
      <c r="FD5" s="136"/>
      <c r="FE5" s="136"/>
      <c r="FF5" s="136"/>
      <c r="FG5" s="136"/>
      <c r="FH5" s="136"/>
      <c r="FI5" s="136"/>
      <c r="FJ5" s="136"/>
      <c r="FK5" s="136"/>
      <c r="FL5" s="136"/>
      <c r="FM5" s="136"/>
      <c r="FN5" s="136"/>
      <c r="FO5" s="136"/>
      <c r="FP5" s="136"/>
      <c r="FQ5" s="136"/>
      <c r="FR5" s="136"/>
      <c r="FS5" s="136"/>
      <c r="FT5" s="136"/>
      <c r="FU5" s="136"/>
      <c r="FV5" s="136"/>
      <c r="FW5" s="136"/>
      <c r="FX5" s="136"/>
      <c r="FY5" s="136"/>
      <c r="FZ5" s="136"/>
      <c r="GA5" s="136"/>
      <c r="GB5" s="136"/>
      <c r="GC5" s="136"/>
      <c r="GD5" s="136"/>
      <c r="GE5" s="136"/>
      <c r="GF5" s="136"/>
      <c r="GG5" s="136"/>
      <c r="GH5" s="136"/>
      <c r="GI5" s="136"/>
      <c r="GJ5" s="136"/>
      <c r="GK5" s="136"/>
      <c r="GL5" s="136"/>
      <c r="GM5" s="136"/>
      <c r="GN5" s="136"/>
      <c r="GO5" s="136"/>
      <c r="GP5" s="136"/>
      <c r="GQ5" s="136"/>
      <c r="GR5" s="136"/>
      <c r="GS5" s="136"/>
      <c r="GT5" s="136"/>
      <c r="GU5" s="136"/>
      <c r="GV5" s="136"/>
      <c r="GW5" s="136"/>
      <c r="GX5" s="136"/>
      <c r="GY5" s="136"/>
      <c r="GZ5" s="136"/>
      <c r="HA5" s="136"/>
      <c r="HB5" s="136"/>
      <c r="HC5" s="136"/>
      <c r="HD5" s="136"/>
      <c r="HE5" s="136"/>
      <c r="HF5" s="136"/>
      <c r="HG5" s="136"/>
      <c r="HH5" s="136"/>
      <c r="HI5" s="136"/>
      <c r="HJ5" s="136"/>
      <c r="HK5" s="136"/>
      <c r="HL5" s="136"/>
      <c r="HM5" s="136"/>
      <c r="HN5" s="136"/>
      <c r="HO5" s="136"/>
      <c r="HP5" s="136"/>
      <c r="HQ5" s="136"/>
      <c r="HR5" s="136"/>
      <c r="HS5" s="136"/>
      <c r="HT5" s="136"/>
      <c r="HU5" s="136"/>
      <c r="HV5" s="136"/>
      <c r="HW5" s="136"/>
      <c r="HX5" s="136"/>
      <c r="HY5" s="136"/>
      <c r="HZ5" s="136"/>
      <c r="IA5" s="136"/>
      <c r="IB5" s="136"/>
      <c r="IC5" s="136"/>
      <c r="ID5" s="136"/>
      <c r="IE5" s="136"/>
      <c r="IF5" s="136"/>
      <c r="IG5" s="136"/>
      <c r="IH5" s="136"/>
      <c r="II5" s="136"/>
      <c r="IJ5" s="136"/>
      <c r="IK5" s="136"/>
      <c r="IL5" s="136"/>
      <c r="IM5" s="136"/>
      <c r="IN5" s="136"/>
      <c r="IO5" s="136"/>
      <c r="IP5" s="136"/>
      <c r="IQ5" s="136"/>
      <c r="IR5" s="136"/>
      <c r="IS5" s="136"/>
      <c r="IT5" s="136"/>
      <c r="IU5" s="136"/>
      <c r="IV5" s="136"/>
      <c r="IW5" s="136"/>
      <c r="IX5" s="136"/>
      <c r="IY5" s="136"/>
      <c r="IZ5" s="136"/>
      <c r="JA5" s="136"/>
      <c r="JB5" s="136"/>
      <c r="JC5" s="136"/>
      <c r="JD5" s="136"/>
      <c r="JE5" s="136"/>
      <c r="JF5" s="136"/>
      <c r="JG5" s="136"/>
      <c r="JH5" s="136"/>
      <c r="JI5" s="136"/>
      <c r="JJ5" s="136"/>
      <c r="JK5" s="136"/>
      <c r="JL5" s="136"/>
      <c r="JM5" s="136"/>
      <c r="JN5" s="136"/>
      <c r="JO5" s="136"/>
      <c r="JP5" s="136"/>
      <c r="JQ5" s="136"/>
      <c r="JR5" s="136"/>
      <c r="JS5" s="136"/>
      <c r="JT5" s="136"/>
      <c r="JU5" s="136"/>
      <c r="JV5" s="136"/>
      <c r="JW5" s="136"/>
      <c r="JX5" s="136"/>
      <c r="JY5" s="136"/>
      <c r="JZ5" s="136"/>
      <c r="KA5" s="136"/>
      <c r="KB5" s="136"/>
      <c r="KC5" s="136"/>
      <c r="KD5" s="136"/>
      <c r="KE5" s="136"/>
      <c r="KF5" s="136"/>
      <c r="KG5" s="136"/>
      <c r="KH5" s="136"/>
      <c r="KI5" s="136"/>
      <c r="KJ5" s="136"/>
      <c r="KK5" s="136"/>
      <c r="KL5" s="136"/>
      <c r="KM5" s="136"/>
      <c r="KN5" s="136"/>
      <c r="KO5" s="136"/>
      <c r="KP5" s="136"/>
      <c r="KQ5" s="136"/>
      <c r="KR5" s="136"/>
      <c r="KS5" s="136"/>
      <c r="KT5" s="136"/>
      <c r="KU5" s="136"/>
      <c r="KV5" s="136"/>
      <c r="KW5" s="136"/>
      <c r="KX5" s="136"/>
      <c r="KY5" s="136"/>
      <c r="KZ5" s="136"/>
      <c r="LA5" s="136"/>
      <c r="LB5" s="136"/>
      <c r="LC5" s="136"/>
      <c r="LD5" s="136"/>
      <c r="LE5" s="136"/>
      <c r="LF5" s="136"/>
      <c r="LG5" s="136"/>
      <c r="LH5" s="136"/>
      <c r="LI5" s="136"/>
      <c r="LJ5" s="136"/>
      <c r="LK5" s="136"/>
      <c r="LL5" s="136"/>
      <c r="LM5" s="136"/>
      <c r="LN5" s="136"/>
      <c r="LO5" s="136"/>
      <c r="LP5" s="136"/>
      <c r="LQ5" s="136"/>
      <c r="LR5" s="136"/>
      <c r="LS5" s="136"/>
      <c r="LT5" s="136"/>
      <c r="LU5" s="136"/>
      <c r="LV5" s="136"/>
      <c r="LW5" s="136"/>
      <c r="LX5" s="136"/>
      <c r="LY5" s="136"/>
      <c r="LZ5" s="136"/>
      <c r="MA5" s="136"/>
      <c r="MB5" s="136"/>
      <c r="MC5" s="136"/>
      <c r="MD5" s="136"/>
      <c r="ME5" s="136"/>
      <c r="MF5" s="136"/>
      <c r="MG5" s="136"/>
      <c r="MH5" s="136"/>
      <c r="MI5" s="136"/>
      <c r="MJ5" s="136"/>
      <c r="MK5" s="136"/>
      <c r="ML5" s="136"/>
      <c r="MM5" s="136"/>
      <c r="MN5" s="136"/>
      <c r="MO5" s="136"/>
      <c r="MP5" s="136"/>
      <c r="MQ5" s="136"/>
      <c r="MR5" s="136"/>
      <c r="MS5" s="136"/>
      <c r="MT5" s="136"/>
      <c r="MU5" s="136"/>
      <c r="MV5" s="136"/>
      <c r="MW5" s="136"/>
      <c r="MX5" s="136"/>
      <c r="MY5" s="136"/>
      <c r="MZ5" s="136"/>
      <c r="NA5" s="136"/>
      <c r="NB5" s="136"/>
      <c r="NC5" s="136"/>
      <c r="ND5" s="136"/>
      <c r="NE5" s="136"/>
      <c r="NF5" s="136"/>
      <c r="NG5" s="136"/>
      <c r="NH5" s="136"/>
      <c r="NI5" s="136"/>
      <c r="NJ5" s="136"/>
      <c r="NK5" s="136"/>
      <c r="NL5" s="136"/>
      <c r="NM5" s="136"/>
      <c r="NN5" s="136"/>
      <c r="NO5" s="136"/>
      <c r="NP5" s="136"/>
      <c r="NQ5" s="136"/>
      <c r="NR5" s="136"/>
      <c r="NS5" s="136"/>
      <c r="NT5" s="136"/>
      <c r="NU5" s="136"/>
      <c r="NV5" s="136"/>
      <c r="NW5" s="136"/>
      <c r="NX5" s="136"/>
      <c r="NY5" s="136"/>
      <c r="NZ5" s="136"/>
      <c r="OA5" s="136"/>
      <c r="OB5" s="136"/>
      <c r="OC5" s="136"/>
      <c r="OD5" s="136"/>
      <c r="OE5" s="136"/>
      <c r="OF5" s="136"/>
      <c r="OG5" s="136"/>
      <c r="OH5" s="136"/>
      <c r="OI5" s="136"/>
      <c r="OJ5" s="136"/>
      <c r="OK5" s="136"/>
      <c r="OL5" s="136"/>
      <c r="OM5" s="136"/>
      <c r="ON5" s="136"/>
      <c r="OO5" s="136"/>
      <c r="OP5" s="136"/>
      <c r="OQ5" s="136"/>
      <c r="OR5" s="136"/>
      <c r="OS5" s="136"/>
      <c r="OT5" s="136"/>
      <c r="OU5" s="136"/>
      <c r="OV5" s="136"/>
      <c r="OW5" s="136"/>
      <c r="OX5" s="136"/>
      <c r="OY5" s="136"/>
      <c r="OZ5" s="136"/>
      <c r="PA5" s="136"/>
      <c r="PB5" s="136"/>
      <c r="PC5" s="136"/>
      <c r="PD5" s="136"/>
      <c r="PE5" s="136"/>
      <c r="PF5" s="136"/>
      <c r="PG5" s="136"/>
      <c r="PH5" s="136"/>
      <c r="PI5" s="136"/>
      <c r="PJ5" s="136"/>
      <c r="PK5" s="136"/>
      <c r="PL5" s="136"/>
      <c r="PM5" s="136"/>
      <c r="PN5" s="136"/>
      <c r="PO5" s="136"/>
      <c r="PP5" s="136"/>
      <c r="PQ5" s="136"/>
      <c r="PR5" s="136"/>
      <c r="PS5" s="136"/>
      <c r="PT5" s="136"/>
      <c r="PU5" s="136"/>
      <c r="PV5" s="136"/>
      <c r="PW5" s="136"/>
      <c r="PX5" s="136"/>
      <c r="PY5" s="136"/>
      <c r="PZ5" s="136"/>
      <c r="QA5" s="136"/>
      <c r="QB5" s="136"/>
      <c r="QC5" s="136"/>
      <c r="QD5" s="136"/>
      <c r="QE5" s="136"/>
      <c r="QF5" s="136"/>
      <c r="QG5" s="136"/>
      <c r="QH5" s="136"/>
      <c r="QI5" s="136"/>
      <c r="QJ5" s="136"/>
      <c r="QK5" s="136"/>
      <c r="QL5" s="136"/>
      <c r="QM5" s="136"/>
      <c r="QN5" s="136"/>
      <c r="QO5" s="136"/>
      <c r="QP5" s="136"/>
      <c r="QQ5" s="136"/>
      <c r="QR5" s="136"/>
      <c r="QS5" s="136"/>
      <c r="QT5" s="136"/>
      <c r="QU5" s="136"/>
      <c r="QV5" s="136"/>
      <c r="QW5" s="136"/>
      <c r="QX5" s="136"/>
      <c r="QY5" s="136"/>
      <c r="QZ5" s="136"/>
      <c r="RA5" s="136"/>
      <c r="RB5" s="136"/>
      <c r="RC5" s="136"/>
      <c r="RD5" s="136"/>
      <c r="RE5" s="136"/>
      <c r="RF5" s="136"/>
      <c r="RG5" s="136"/>
      <c r="RH5" s="136"/>
      <c r="RI5" s="136"/>
      <c r="RJ5" s="136"/>
      <c r="RK5" s="136"/>
      <c r="RL5" s="136"/>
      <c r="RM5" s="136"/>
      <c r="RN5" s="136"/>
      <c r="RO5" s="136"/>
      <c r="RP5" s="136"/>
      <c r="RQ5" s="136"/>
      <c r="RR5" s="136"/>
      <c r="RS5" s="136"/>
      <c r="RT5" s="136"/>
      <c r="RU5" s="136"/>
      <c r="RV5" s="136"/>
      <c r="RW5" s="136"/>
      <c r="RX5" s="136"/>
      <c r="RY5" s="136"/>
      <c r="RZ5" s="136"/>
      <c r="SA5" s="136"/>
      <c r="SB5" s="136"/>
      <c r="SC5" s="136"/>
      <c r="SD5" s="136"/>
      <c r="SE5" s="136"/>
      <c r="SF5" s="136"/>
      <c r="SG5" s="136"/>
      <c r="SH5" s="136"/>
      <c r="SI5" s="136"/>
      <c r="SJ5" s="136"/>
      <c r="SK5" s="136"/>
      <c r="SL5" s="136"/>
      <c r="SM5" s="136"/>
      <c r="SN5" s="136"/>
      <c r="SO5" s="136"/>
      <c r="SP5" s="136"/>
      <c r="SQ5" s="136"/>
      <c r="SR5" s="136"/>
      <c r="SS5" s="136"/>
      <c r="ST5" s="136"/>
      <c r="SU5" s="136"/>
      <c r="SV5" s="136"/>
      <c r="SW5" s="136"/>
      <c r="SX5" s="136"/>
      <c r="SY5" s="136"/>
      <c r="SZ5" s="136"/>
      <c r="TA5" s="136"/>
      <c r="TB5" s="136"/>
      <c r="TC5" s="136"/>
      <c r="TD5" s="136"/>
      <c r="TE5" s="136"/>
      <c r="TF5" s="136"/>
      <c r="TG5" s="136"/>
      <c r="TH5" s="136"/>
      <c r="TI5" s="136"/>
      <c r="TJ5" s="136"/>
      <c r="TK5" s="136"/>
      <c r="TL5" s="136"/>
      <c r="TM5" s="136"/>
      <c r="TN5" s="136"/>
      <c r="TO5" s="136"/>
      <c r="TP5" s="136"/>
      <c r="TQ5" s="136"/>
      <c r="TR5" s="136"/>
      <c r="TS5" s="136"/>
      <c r="TT5" s="136"/>
      <c r="TU5" s="136"/>
      <c r="TV5" s="136"/>
      <c r="TW5" s="136"/>
      <c r="TX5" s="136"/>
      <c r="TY5" s="136"/>
      <c r="TZ5" s="136"/>
      <c r="UA5" s="136"/>
      <c r="UB5" s="136"/>
      <c r="UC5" s="136"/>
      <c r="UD5" s="136"/>
      <c r="UE5" s="136"/>
      <c r="UF5" s="136"/>
      <c r="UG5" s="136"/>
      <c r="UH5" s="136"/>
      <c r="UI5" s="136"/>
      <c r="UJ5" s="136"/>
      <c r="UK5" s="136"/>
      <c r="UL5" s="136"/>
      <c r="UM5" s="136"/>
      <c r="UN5" s="136"/>
      <c r="UO5" s="136"/>
      <c r="UP5" s="136"/>
      <c r="UQ5" s="136"/>
      <c r="UR5" s="136"/>
      <c r="US5" s="136"/>
      <c r="UT5" s="136"/>
      <c r="UU5" s="136"/>
      <c r="UV5" s="136"/>
      <c r="UW5" s="136"/>
      <c r="UX5" s="136"/>
      <c r="UY5" s="136"/>
      <c r="UZ5" s="136"/>
      <c r="VA5" s="136"/>
      <c r="VB5" s="136"/>
      <c r="VC5" s="136"/>
      <c r="VD5" s="136"/>
      <c r="VE5" s="136"/>
      <c r="VF5" s="136"/>
      <c r="VG5" s="136"/>
      <c r="VH5" s="136"/>
      <c r="VI5" s="136"/>
      <c r="VJ5" s="136"/>
      <c r="VK5" s="136"/>
      <c r="VL5" s="136"/>
      <c r="VM5" s="136"/>
      <c r="VN5" s="136"/>
      <c r="VO5" s="136"/>
      <c r="VP5" s="136"/>
      <c r="VQ5" s="136"/>
      <c r="VR5" s="136"/>
      <c r="VS5" s="136"/>
      <c r="VT5" s="136"/>
      <c r="VU5" s="136"/>
      <c r="VV5" s="136"/>
      <c r="VW5" s="136"/>
      <c r="VX5" s="136"/>
      <c r="VY5" s="136"/>
      <c r="VZ5" s="136"/>
      <c r="WA5" s="136"/>
      <c r="WB5" s="136"/>
      <c r="WC5" s="136"/>
      <c r="WD5" s="136"/>
      <c r="WE5" s="136"/>
      <c r="WF5" s="136"/>
      <c r="WG5" s="136"/>
      <c r="WH5" s="136"/>
      <c r="WI5" s="136"/>
      <c r="WJ5" s="136"/>
      <c r="WK5" s="136"/>
      <c r="WL5" s="136"/>
      <c r="WM5" s="136"/>
      <c r="WN5" s="136"/>
      <c r="WO5" s="136"/>
      <c r="WP5" s="136"/>
      <c r="WQ5" s="136"/>
      <c r="WR5" s="136"/>
      <c r="WS5" s="136"/>
      <c r="WT5" s="136"/>
      <c r="WU5" s="136"/>
      <c r="WV5" s="136"/>
      <c r="WW5" s="136"/>
      <c r="WX5" s="136"/>
      <c r="WY5" s="136"/>
      <c r="WZ5" s="136"/>
      <c r="XA5" s="136"/>
      <c r="XB5" s="136"/>
      <c r="XC5" s="136"/>
      <c r="XD5" s="136"/>
      <c r="XE5" s="136"/>
      <c r="XF5" s="136"/>
      <c r="XG5" s="136"/>
      <c r="XH5" s="136"/>
      <c r="XI5" s="136"/>
      <c r="XJ5" s="136"/>
      <c r="XK5" s="136"/>
      <c r="XL5" s="136"/>
      <c r="XM5" s="136"/>
      <c r="XN5" s="136"/>
      <c r="XO5" s="136"/>
      <c r="XP5" s="136"/>
      <c r="XQ5" s="136"/>
      <c r="XR5" s="136"/>
      <c r="XS5" s="136"/>
      <c r="XT5" s="136"/>
      <c r="XU5" s="136"/>
      <c r="XV5" s="136"/>
      <c r="XW5" s="136"/>
      <c r="XX5" s="136"/>
      <c r="XY5" s="136"/>
      <c r="XZ5" s="136"/>
      <c r="YA5" s="136"/>
      <c r="YB5" s="136"/>
      <c r="YC5" s="136"/>
      <c r="YD5" s="136"/>
      <c r="YE5" s="136"/>
      <c r="YF5" s="136"/>
      <c r="YG5" s="136"/>
      <c r="YH5" s="136"/>
      <c r="YI5" s="136"/>
      <c r="YJ5" s="136"/>
      <c r="YK5" s="136"/>
      <c r="YL5" s="136"/>
      <c r="YM5" s="136"/>
      <c r="YN5" s="136"/>
      <c r="YO5" s="136"/>
      <c r="YP5" s="136"/>
      <c r="YQ5" s="136"/>
      <c r="YR5" s="136"/>
      <c r="YS5" s="136"/>
      <c r="YT5" s="136"/>
      <c r="YU5" s="136"/>
      <c r="YV5" s="136"/>
      <c r="YW5" s="136"/>
      <c r="YX5" s="136"/>
      <c r="YY5" s="136"/>
      <c r="YZ5" s="136"/>
      <c r="ZA5" s="136"/>
      <c r="ZB5" s="136"/>
      <c r="ZC5" s="136"/>
      <c r="ZD5" s="136"/>
      <c r="ZE5" s="136"/>
      <c r="ZF5" s="136"/>
      <c r="ZG5" s="136"/>
      <c r="ZH5" s="136"/>
      <c r="ZI5" s="136"/>
      <c r="ZJ5" s="136"/>
      <c r="ZK5" s="136"/>
      <c r="ZL5" s="136"/>
      <c r="ZM5" s="136"/>
      <c r="ZN5" s="136"/>
      <c r="ZO5" s="136"/>
      <c r="ZP5" s="136"/>
      <c r="ZQ5" s="136"/>
      <c r="ZR5" s="136"/>
      <c r="ZS5" s="136"/>
      <c r="ZT5" s="136"/>
      <c r="ZU5" s="136"/>
      <c r="ZV5" s="136"/>
      <c r="ZW5" s="136"/>
      <c r="ZX5" s="136"/>
      <c r="ZY5" s="136"/>
      <c r="ZZ5" s="136"/>
      <c r="AAA5" s="136"/>
      <c r="AAB5" s="136"/>
      <c r="AAC5" s="136"/>
      <c r="AAD5" s="136"/>
      <c r="AAE5" s="136"/>
      <c r="AAF5" s="136"/>
      <c r="AAG5" s="136"/>
      <c r="AAH5" s="136"/>
      <c r="AAI5" s="136"/>
      <c r="AAJ5" s="136"/>
      <c r="AAK5" s="136"/>
      <c r="AAL5" s="136"/>
      <c r="AAM5" s="136"/>
      <c r="AAN5" s="136"/>
      <c r="AAO5" s="136"/>
      <c r="AAP5" s="136"/>
      <c r="AAQ5" s="136"/>
      <c r="AAR5" s="136"/>
      <c r="AAS5" s="136"/>
      <c r="AAT5" s="136"/>
      <c r="AAU5" s="136"/>
      <c r="AAV5" s="136"/>
      <c r="AAW5" s="136"/>
      <c r="AAX5" s="136"/>
      <c r="AAY5" s="136"/>
      <c r="AAZ5" s="136"/>
      <c r="ABA5" s="136"/>
      <c r="ABB5" s="136"/>
      <c r="ABC5" s="136"/>
      <c r="ABD5" s="136"/>
      <c r="ABE5" s="136"/>
      <c r="ABF5" s="136"/>
      <c r="ABG5" s="136"/>
      <c r="ABH5" s="136"/>
      <c r="ABI5" s="136"/>
      <c r="ABJ5" s="136"/>
      <c r="ABK5" s="136"/>
      <c r="ABL5" s="136"/>
      <c r="ABM5" s="136"/>
      <c r="ABN5" s="136"/>
      <c r="ABO5" s="136"/>
      <c r="ABP5" s="136"/>
      <c r="ABQ5" s="136"/>
      <c r="ABR5" s="136"/>
      <c r="ABS5" s="136"/>
      <c r="ABT5" s="136"/>
      <c r="ABU5" s="136"/>
      <c r="ABV5" s="136"/>
      <c r="ABW5" s="136"/>
      <c r="ABX5" s="136"/>
      <c r="ABY5" s="136"/>
      <c r="ABZ5" s="136"/>
      <c r="ACA5" s="136"/>
      <c r="ACB5" s="136"/>
      <c r="ACC5" s="136"/>
      <c r="ACD5" s="136"/>
      <c r="ACE5" s="136"/>
      <c r="ACF5" s="136"/>
      <c r="ACG5" s="136"/>
      <c r="ACH5" s="136"/>
      <c r="ACI5" s="136"/>
      <c r="ACJ5" s="136"/>
      <c r="ACK5" s="136"/>
      <c r="ACL5" s="136"/>
      <c r="ACM5" s="136"/>
      <c r="ACN5" s="136"/>
      <c r="ACO5" s="136"/>
      <c r="ACP5" s="136"/>
      <c r="ACQ5" s="136"/>
      <c r="ACR5" s="136"/>
      <c r="ACS5" s="136"/>
      <c r="ACT5" s="136"/>
      <c r="ACU5" s="136"/>
      <c r="ACV5" s="136"/>
      <c r="ACW5" s="136"/>
      <c r="ACX5" s="136"/>
      <c r="ACY5" s="136"/>
      <c r="ACZ5" s="136"/>
      <c r="ADA5" s="136"/>
      <c r="ADB5" s="136"/>
      <c r="ADC5" s="136"/>
      <c r="ADD5" s="136"/>
      <c r="ADE5" s="136"/>
      <c r="ADF5" s="136"/>
      <c r="ADG5" s="136"/>
      <c r="ADH5" s="136"/>
      <c r="ADI5" s="136"/>
      <c r="ADJ5" s="136"/>
      <c r="ADK5" s="136"/>
      <c r="ADL5" s="136"/>
      <c r="ADM5" s="136"/>
      <c r="ADN5" s="136"/>
      <c r="ADO5" s="136"/>
      <c r="ADP5" s="136"/>
      <c r="ADQ5" s="136"/>
      <c r="ADR5" s="136"/>
      <c r="ADS5" s="136"/>
      <c r="ADT5" s="136"/>
      <c r="ADU5" s="136"/>
      <c r="ADV5" s="136"/>
      <c r="ADW5" s="136"/>
      <c r="ADX5" s="136"/>
      <c r="ADY5" s="136"/>
      <c r="ADZ5" s="136"/>
      <c r="AEA5" s="136"/>
      <c r="AEB5" s="136"/>
      <c r="AEC5" s="136"/>
      <c r="AED5" s="136"/>
      <c r="AEE5" s="136"/>
      <c r="AEF5" s="136"/>
      <c r="AEG5" s="136"/>
      <c r="AEH5" s="136"/>
      <c r="AEI5" s="136"/>
      <c r="AEJ5" s="136"/>
      <c r="AEK5" s="136"/>
      <c r="AEL5" s="136"/>
      <c r="AEM5" s="136"/>
      <c r="AEN5" s="136"/>
      <c r="AEO5" s="136"/>
      <c r="AEP5" s="136"/>
      <c r="AEQ5" s="136"/>
      <c r="AER5" s="136"/>
      <c r="AES5" s="136"/>
      <c r="AET5" s="136"/>
      <c r="AEU5" s="136"/>
      <c r="AEV5" s="136"/>
      <c r="AEW5" s="136"/>
      <c r="AEX5" s="136"/>
      <c r="AEY5" s="136"/>
      <c r="AEZ5" s="136"/>
      <c r="AFA5" s="136"/>
      <c r="AFB5" s="136"/>
      <c r="AFC5" s="136"/>
      <c r="AFD5" s="136"/>
      <c r="AFE5" s="136"/>
      <c r="AFF5" s="136"/>
      <c r="AFG5" s="136"/>
      <c r="AFH5" s="136"/>
      <c r="AFI5" s="136"/>
      <c r="AFJ5" s="136"/>
      <c r="AFK5" s="136"/>
      <c r="AFL5" s="136"/>
      <c r="AFM5" s="136"/>
      <c r="AFN5" s="136"/>
      <c r="AFO5" s="136"/>
      <c r="AFP5" s="136"/>
      <c r="AFQ5" s="136"/>
      <c r="AFR5" s="136"/>
      <c r="AFS5" s="136"/>
      <c r="AFT5" s="136"/>
      <c r="AFU5" s="136"/>
      <c r="AFV5" s="136"/>
      <c r="AFW5" s="136"/>
      <c r="AFX5" s="136"/>
      <c r="AFY5" s="136"/>
      <c r="AFZ5" s="136"/>
      <c r="AGA5" s="136"/>
      <c r="AGB5" s="136"/>
      <c r="AGC5" s="136"/>
      <c r="AGD5" s="136"/>
      <c r="AGE5" s="136"/>
      <c r="AGF5" s="136"/>
      <c r="AGG5" s="136"/>
      <c r="AGH5" s="136"/>
      <c r="AGI5" s="136"/>
      <c r="AGJ5" s="136"/>
      <c r="AGK5" s="136"/>
      <c r="AGL5" s="136"/>
      <c r="AGM5" s="136"/>
      <c r="AGN5" s="136"/>
      <c r="AGO5" s="136"/>
      <c r="AGP5" s="136"/>
      <c r="AGQ5" s="136"/>
      <c r="AGR5" s="136"/>
      <c r="AGS5" s="136"/>
      <c r="AGT5" s="136"/>
      <c r="AGU5" s="136"/>
      <c r="AGV5" s="136"/>
      <c r="AGW5" s="136"/>
      <c r="AGX5" s="136"/>
      <c r="AGY5" s="136"/>
      <c r="AGZ5" s="136"/>
      <c r="AHA5" s="136"/>
      <c r="AHB5" s="136"/>
      <c r="AHC5" s="136"/>
      <c r="AHD5" s="136"/>
      <c r="AHE5" s="136"/>
      <c r="AHF5" s="136"/>
      <c r="AHG5" s="136"/>
      <c r="AHH5" s="136"/>
      <c r="AHI5" s="136"/>
      <c r="AHJ5" s="136"/>
      <c r="AHK5" s="136"/>
      <c r="AHL5" s="136"/>
      <c r="AHM5" s="136"/>
      <c r="AHN5" s="136"/>
      <c r="AHO5" s="136"/>
      <c r="AHP5" s="136"/>
      <c r="AHQ5" s="136"/>
      <c r="AHR5" s="136"/>
      <c r="AHS5" s="136"/>
      <c r="AHT5" s="136"/>
      <c r="AHU5" s="136"/>
      <c r="AHV5" s="136"/>
      <c r="AHW5" s="136"/>
      <c r="AHX5" s="136"/>
      <c r="AHY5" s="136"/>
      <c r="AHZ5" s="136"/>
      <c r="AIA5" s="136"/>
      <c r="AIB5" s="136"/>
      <c r="AIC5" s="136"/>
      <c r="AID5" s="136"/>
      <c r="AIE5" s="136"/>
      <c r="AIF5" s="136"/>
      <c r="AIG5" s="136"/>
      <c r="AIH5" s="136"/>
      <c r="AII5" s="136"/>
      <c r="AIJ5" s="136"/>
      <c r="AIK5" s="136"/>
      <c r="AIL5" s="136"/>
      <c r="AIM5" s="136"/>
      <c r="AIN5" s="136"/>
      <c r="AIO5" s="136"/>
      <c r="AIP5" s="136"/>
      <c r="AIQ5" s="136"/>
      <c r="AIR5" s="136"/>
      <c r="AIS5" s="136"/>
      <c r="AIT5" s="136"/>
      <c r="AIU5" s="136"/>
      <c r="AIV5" s="136"/>
      <c r="AIW5" s="136"/>
      <c r="AIX5" s="136"/>
      <c r="AIY5" s="136"/>
      <c r="AIZ5" s="136"/>
      <c r="AJA5" s="136"/>
      <c r="AJB5" s="136"/>
      <c r="AJC5" s="136"/>
      <c r="AJD5" s="136"/>
      <c r="AJE5" s="136"/>
      <c r="AJF5" s="136"/>
      <c r="AJG5" s="136"/>
      <c r="AJH5" s="136"/>
      <c r="AJI5" s="136"/>
      <c r="AJJ5" s="136"/>
      <c r="AJK5" s="136"/>
      <c r="AJL5" s="136"/>
      <c r="AJM5" s="136"/>
      <c r="AJN5" s="136"/>
      <c r="AJO5" s="136"/>
      <c r="AJP5" s="136"/>
      <c r="AJQ5" s="136"/>
      <c r="AJR5" s="136"/>
      <c r="AJS5" s="136"/>
      <c r="AJT5" s="136"/>
      <c r="AJU5" s="136"/>
      <c r="AJV5" s="136"/>
      <c r="AJW5" s="136"/>
      <c r="AJX5" s="136"/>
      <c r="AJY5" s="136"/>
      <c r="AJZ5" s="136"/>
      <c r="AKA5" s="136"/>
      <c r="AKB5" s="136"/>
      <c r="AKC5" s="136"/>
      <c r="AKD5" s="136"/>
      <c r="AKE5" s="136"/>
      <c r="AKF5" s="136"/>
      <c r="AKG5" s="136"/>
      <c r="AKH5" s="136"/>
      <c r="AKI5" s="136"/>
      <c r="AKJ5" s="136"/>
      <c r="AKK5" s="136"/>
      <c r="AKL5" s="136"/>
      <c r="AKM5" s="136"/>
      <c r="AKN5" s="136"/>
      <c r="AKO5" s="136"/>
      <c r="AKP5" s="136"/>
      <c r="AKQ5" s="136"/>
      <c r="AKR5" s="136"/>
      <c r="AKS5" s="136"/>
      <c r="AKT5" s="136"/>
      <c r="AKU5" s="136"/>
      <c r="AKV5" s="136"/>
      <c r="AKW5" s="136"/>
      <c r="AKX5" s="136"/>
      <c r="AKY5" s="136"/>
      <c r="AKZ5" s="136"/>
      <c r="ALA5" s="136"/>
      <c r="ALB5" s="136"/>
      <c r="ALC5" s="136"/>
      <c r="ALD5" s="136"/>
      <c r="ALE5" s="136"/>
      <c r="ALF5" s="136"/>
      <c r="ALG5" s="136"/>
      <c r="ALH5" s="136"/>
      <c r="ALI5" s="136"/>
      <c r="ALJ5" s="136"/>
      <c r="ALK5" s="136"/>
      <c r="ALL5" s="136"/>
      <c r="ALM5" s="136"/>
      <c r="ALN5" s="136"/>
      <c r="ALO5" s="136"/>
      <c r="ALP5" s="136"/>
      <c r="ALQ5" s="136"/>
      <c r="ALR5" s="136"/>
      <c r="ALS5" s="136"/>
      <c r="ALT5" s="136"/>
      <c r="ALU5" s="136"/>
      <c r="ALV5" s="136"/>
      <c r="ALW5" s="136"/>
      <c r="ALX5" s="136"/>
      <c r="ALY5" s="136"/>
      <c r="ALZ5" s="136"/>
      <c r="AMA5" s="136"/>
      <c r="AMB5" s="136"/>
      <c r="AMC5" s="136"/>
      <c r="AMD5" s="136"/>
      <c r="AME5" s="136"/>
      <c r="AMF5" s="136"/>
      <c r="AMG5" s="136"/>
      <c r="AMH5" s="136"/>
      <c r="AMI5" s="136"/>
      <c r="AMJ5" s="136"/>
      <c r="AMK5" s="136"/>
      <c r="AML5" s="136"/>
      <c r="AMM5" s="136"/>
      <c r="AMN5" s="136"/>
      <c r="AMO5" s="136"/>
      <c r="AMP5" s="136"/>
      <c r="AMQ5" s="136"/>
      <c r="AMR5" s="136"/>
      <c r="AMS5" s="136"/>
      <c r="AMT5" s="136"/>
      <c r="AMU5" s="136"/>
      <c r="AMV5" s="136"/>
      <c r="AMW5" s="136"/>
      <c r="AMX5" s="136"/>
      <c r="AMY5" s="136"/>
      <c r="AMZ5" s="136"/>
      <c r="ANA5" s="136"/>
      <c r="ANB5" s="136"/>
      <c r="ANC5" s="136"/>
      <c r="AND5" s="136"/>
      <c r="ANE5" s="136"/>
      <c r="ANF5" s="136"/>
      <c r="ANG5" s="136"/>
      <c r="ANH5" s="136"/>
      <c r="ANI5" s="136"/>
      <c r="ANJ5" s="136"/>
      <c r="ANK5" s="136"/>
      <c r="ANL5" s="136"/>
      <c r="ANM5" s="136"/>
      <c r="ANN5" s="136"/>
      <c r="ANO5" s="136"/>
      <c r="ANP5" s="136"/>
      <c r="ANQ5" s="136"/>
      <c r="ANR5" s="136"/>
      <c r="ANS5" s="136"/>
      <c r="ANT5" s="136"/>
      <c r="ANU5" s="136"/>
      <c r="ANV5" s="136"/>
      <c r="ANW5" s="136"/>
      <c r="ANX5" s="136"/>
      <c r="ANY5" s="136"/>
      <c r="ANZ5" s="136"/>
      <c r="AOA5" s="136"/>
      <c r="AOB5" s="136"/>
      <c r="AOC5" s="136"/>
      <c r="AOD5" s="136"/>
      <c r="AOE5" s="136"/>
      <c r="AOF5" s="136"/>
      <c r="AOG5" s="136"/>
      <c r="AOH5" s="136"/>
      <c r="AOI5" s="136"/>
      <c r="AOJ5" s="136"/>
      <c r="AOK5" s="136"/>
      <c r="AOL5" s="136"/>
      <c r="AOM5" s="136"/>
      <c r="AON5" s="136"/>
      <c r="AOO5" s="136"/>
      <c r="AOP5" s="136"/>
      <c r="AOQ5" s="136"/>
      <c r="AOR5" s="136"/>
      <c r="AOS5" s="136"/>
      <c r="AOT5" s="136"/>
      <c r="AOU5" s="136"/>
      <c r="AOV5" s="136"/>
      <c r="AOW5" s="136"/>
      <c r="AOX5" s="136"/>
      <c r="AOY5" s="136"/>
      <c r="AOZ5" s="136"/>
      <c r="APA5" s="136"/>
      <c r="APB5" s="136"/>
      <c r="APC5" s="136"/>
      <c r="APD5" s="136"/>
      <c r="APE5" s="136"/>
      <c r="APF5" s="136"/>
      <c r="APG5" s="136"/>
      <c r="APH5" s="136"/>
      <c r="API5" s="136"/>
      <c r="APJ5" s="136"/>
      <c r="APK5" s="136"/>
      <c r="APL5" s="136"/>
      <c r="APM5" s="136"/>
      <c r="APN5" s="136"/>
      <c r="APO5" s="136"/>
      <c r="APP5" s="136"/>
      <c r="APQ5" s="136"/>
      <c r="APR5" s="136"/>
      <c r="APS5" s="136"/>
      <c r="APT5" s="136"/>
      <c r="APU5" s="136"/>
      <c r="APV5" s="136"/>
      <c r="APW5" s="136"/>
      <c r="APX5" s="136"/>
      <c r="APY5" s="136"/>
      <c r="APZ5" s="136"/>
      <c r="AQA5" s="136"/>
      <c r="AQB5" s="136"/>
      <c r="AQC5" s="136"/>
      <c r="AQD5" s="136"/>
      <c r="AQE5" s="136"/>
      <c r="AQF5" s="136"/>
      <c r="AQG5" s="136"/>
      <c r="AQH5" s="136"/>
      <c r="AQI5" s="136"/>
      <c r="AQJ5" s="136"/>
      <c r="AQK5" s="136"/>
      <c r="AQL5" s="136"/>
      <c r="AQM5" s="136"/>
      <c r="AQN5" s="136"/>
      <c r="AQO5" s="136"/>
      <c r="AQP5" s="136"/>
      <c r="AQQ5" s="136"/>
      <c r="AQR5" s="136"/>
      <c r="AQS5" s="136"/>
      <c r="AQT5" s="136"/>
      <c r="AQU5" s="136"/>
      <c r="AQV5" s="136"/>
      <c r="AQW5" s="136"/>
      <c r="AQX5" s="136"/>
      <c r="AQY5" s="136"/>
      <c r="AQZ5" s="136"/>
      <c r="ARA5" s="136"/>
      <c r="ARB5" s="136"/>
      <c r="ARC5" s="136"/>
      <c r="ARD5" s="136"/>
      <c r="ARE5" s="136"/>
      <c r="ARF5" s="136"/>
      <c r="ARG5" s="136"/>
      <c r="ARH5" s="136"/>
      <c r="ARI5" s="136"/>
      <c r="ARJ5" s="136"/>
      <c r="ARK5" s="136"/>
      <c r="ARL5" s="136"/>
      <c r="ARM5" s="136"/>
      <c r="ARN5" s="136"/>
      <c r="ARO5" s="136"/>
      <c r="ARP5" s="136"/>
      <c r="ARQ5" s="136"/>
      <c r="ARR5" s="136"/>
      <c r="ARS5" s="136"/>
      <c r="ART5" s="136"/>
      <c r="ARU5" s="136"/>
      <c r="ARV5" s="136"/>
      <c r="ARW5" s="136"/>
      <c r="ARX5" s="136"/>
      <c r="ARY5" s="136"/>
      <c r="ARZ5" s="136"/>
      <c r="ASA5" s="136"/>
      <c r="ASB5" s="136"/>
      <c r="ASC5" s="136"/>
      <c r="ASD5" s="136"/>
      <c r="ASE5" s="136"/>
      <c r="ASF5" s="136"/>
      <c r="ASG5" s="136"/>
      <c r="ASH5" s="136"/>
      <c r="ASI5" s="136"/>
      <c r="ASJ5" s="136"/>
      <c r="ASK5" s="136"/>
      <c r="ASL5" s="136"/>
      <c r="ASM5" s="136"/>
      <c r="ASN5" s="136"/>
      <c r="ASO5" s="136"/>
      <c r="ASP5" s="136"/>
      <c r="ASQ5" s="136"/>
      <c r="ASR5" s="136"/>
      <c r="ASS5" s="136"/>
      <c r="AST5" s="136"/>
      <c r="ASU5" s="136"/>
      <c r="ASV5" s="136"/>
      <c r="ASW5" s="136"/>
      <c r="ASX5" s="136"/>
      <c r="ASY5" s="136"/>
      <c r="ASZ5" s="136"/>
      <c r="ATA5" s="136"/>
      <c r="ATB5" s="136"/>
      <c r="ATC5" s="136"/>
      <c r="ATD5" s="136"/>
      <c r="ATE5" s="136"/>
      <c r="ATF5" s="136"/>
      <c r="ATG5" s="136"/>
      <c r="ATH5" s="136"/>
      <c r="ATI5" s="136"/>
      <c r="ATJ5" s="136"/>
      <c r="ATK5" s="136"/>
      <c r="ATL5" s="136"/>
      <c r="ATM5" s="136"/>
      <c r="ATN5" s="136"/>
      <c r="ATO5" s="136"/>
      <c r="ATP5" s="136"/>
      <c r="ATQ5" s="136"/>
      <c r="ATR5" s="136"/>
      <c r="ATS5" s="136"/>
      <c r="ATT5" s="136"/>
      <c r="ATU5" s="136"/>
      <c r="ATV5" s="136"/>
      <c r="ATW5" s="136"/>
      <c r="ATX5" s="136"/>
      <c r="ATY5" s="136"/>
      <c r="ATZ5" s="136"/>
      <c r="AUA5" s="136"/>
      <c r="AUB5" s="136"/>
      <c r="AUC5" s="136"/>
      <c r="AUD5" s="136"/>
      <c r="AUE5" s="136"/>
      <c r="AUF5" s="136"/>
      <c r="AUG5" s="136"/>
      <c r="AUH5" s="136"/>
      <c r="AUI5" s="136"/>
      <c r="AUJ5" s="136"/>
      <c r="AUK5" s="136"/>
      <c r="AUL5" s="136"/>
      <c r="AUM5" s="136"/>
      <c r="AUN5" s="136"/>
      <c r="AUO5" s="136"/>
      <c r="AUP5" s="136"/>
      <c r="AUQ5" s="136"/>
      <c r="AUR5" s="136"/>
      <c r="AUS5" s="136"/>
      <c r="AUT5" s="136"/>
      <c r="AUU5" s="136"/>
      <c r="AUV5" s="136"/>
      <c r="AUW5" s="136"/>
      <c r="AUX5" s="136"/>
      <c r="AUY5" s="136"/>
      <c r="AUZ5" s="136"/>
      <c r="AVA5" s="136"/>
      <c r="AVB5" s="136"/>
      <c r="AVC5" s="136"/>
      <c r="AVD5" s="136"/>
      <c r="AVE5" s="136"/>
      <c r="AVF5" s="136"/>
      <c r="AVG5" s="136"/>
      <c r="AVH5" s="136"/>
      <c r="AVI5" s="136"/>
      <c r="AVJ5" s="136"/>
      <c r="AVK5" s="136"/>
      <c r="AVL5" s="136"/>
      <c r="AVM5" s="136"/>
      <c r="AVN5" s="136"/>
      <c r="AVO5" s="136"/>
      <c r="AVP5" s="136"/>
      <c r="AVQ5" s="136"/>
      <c r="AVR5" s="136"/>
      <c r="AVS5" s="136"/>
      <c r="AVT5" s="136"/>
      <c r="AVU5" s="136"/>
      <c r="AVV5" s="136"/>
      <c r="AVW5" s="136"/>
      <c r="AVX5" s="136"/>
      <c r="AVY5" s="136"/>
      <c r="AVZ5" s="136"/>
      <c r="AWA5" s="136"/>
      <c r="AWB5" s="136"/>
      <c r="AWC5" s="136"/>
      <c r="AWD5" s="136"/>
      <c r="AWE5" s="136"/>
      <c r="AWF5" s="136"/>
      <c r="AWG5" s="136"/>
      <c r="AWH5" s="136"/>
      <c r="AWI5" s="136"/>
      <c r="AWJ5" s="136"/>
      <c r="AWK5" s="136"/>
      <c r="AWL5" s="136"/>
      <c r="AWM5" s="136"/>
      <c r="AWN5" s="136"/>
      <c r="AWO5" s="136"/>
      <c r="AWP5" s="136"/>
      <c r="AWQ5" s="136"/>
      <c r="AWR5" s="136"/>
      <c r="AWS5" s="136"/>
      <c r="AWT5" s="136"/>
      <c r="AWU5" s="136"/>
      <c r="AWV5" s="136"/>
      <c r="AWW5" s="136"/>
      <c r="AWX5" s="136"/>
      <c r="AWY5" s="136"/>
      <c r="AWZ5" s="136"/>
      <c r="AXA5" s="136"/>
      <c r="AXB5" s="136"/>
      <c r="AXC5" s="136"/>
      <c r="AXD5" s="136"/>
      <c r="AXE5" s="136"/>
      <c r="AXF5" s="136"/>
      <c r="AXG5" s="136"/>
      <c r="AXH5" s="136"/>
      <c r="AXI5" s="136"/>
      <c r="AXJ5" s="136"/>
      <c r="AXK5" s="136"/>
      <c r="AXL5" s="136"/>
      <c r="AXM5" s="136"/>
      <c r="AXN5" s="136"/>
      <c r="AXO5" s="136"/>
      <c r="AXP5" s="136"/>
      <c r="AXQ5" s="136"/>
      <c r="AXR5" s="136"/>
      <c r="AXS5" s="136"/>
      <c r="AXT5" s="136"/>
      <c r="AXU5" s="136"/>
      <c r="AXV5" s="136"/>
      <c r="AXW5" s="136"/>
      <c r="AXX5" s="136"/>
      <c r="AXY5" s="136"/>
      <c r="AXZ5" s="136"/>
      <c r="AYA5" s="136"/>
      <c r="AYB5" s="136"/>
      <c r="AYC5" s="136"/>
      <c r="AYD5" s="136"/>
      <c r="AYE5" s="136"/>
      <c r="AYF5" s="136"/>
      <c r="AYG5" s="136"/>
      <c r="AYH5" s="136"/>
      <c r="AYI5" s="136"/>
      <c r="AYJ5" s="136"/>
      <c r="AYK5" s="136"/>
      <c r="AYL5" s="136"/>
      <c r="AYM5" s="136"/>
      <c r="AYN5" s="136"/>
      <c r="AYO5" s="136"/>
      <c r="AYP5" s="136"/>
      <c r="AYQ5" s="136"/>
      <c r="AYR5" s="136"/>
      <c r="AYS5" s="136"/>
      <c r="AYT5" s="136"/>
      <c r="AYU5" s="136"/>
      <c r="AYV5" s="136"/>
      <c r="AYW5" s="136"/>
      <c r="AYX5" s="136"/>
      <c r="AYY5" s="136"/>
      <c r="AYZ5" s="136"/>
      <c r="AZA5" s="136"/>
      <c r="AZB5" s="136"/>
      <c r="AZC5" s="136"/>
      <c r="AZD5" s="136"/>
      <c r="AZE5" s="136"/>
      <c r="AZF5" s="136"/>
      <c r="AZG5" s="136"/>
      <c r="AZH5" s="136"/>
      <c r="AZI5" s="136"/>
      <c r="AZJ5" s="136"/>
      <c r="AZK5" s="136"/>
      <c r="AZL5" s="136"/>
      <c r="AZM5" s="136"/>
      <c r="AZN5" s="136"/>
      <c r="AZO5" s="136"/>
      <c r="AZP5" s="136"/>
      <c r="AZQ5" s="136"/>
      <c r="AZR5" s="136"/>
      <c r="AZS5" s="136"/>
      <c r="AZT5" s="136"/>
      <c r="AZU5" s="136"/>
      <c r="AZV5" s="136"/>
      <c r="AZW5" s="136"/>
      <c r="AZX5" s="136"/>
      <c r="AZY5" s="136"/>
      <c r="AZZ5" s="136"/>
      <c r="BAA5" s="136"/>
      <c r="BAB5" s="136"/>
      <c r="BAC5" s="136"/>
      <c r="BAD5" s="136"/>
      <c r="BAE5" s="136"/>
      <c r="BAF5" s="136"/>
      <c r="BAG5" s="136"/>
      <c r="BAH5" s="136"/>
      <c r="BAI5" s="136"/>
      <c r="BAJ5" s="136"/>
      <c r="BAK5" s="136"/>
      <c r="BAL5" s="136"/>
      <c r="BAM5" s="136"/>
      <c r="BAN5" s="136"/>
      <c r="BAO5" s="136"/>
      <c r="BAP5" s="136"/>
      <c r="BAQ5" s="136"/>
      <c r="BAR5" s="136"/>
      <c r="BAS5" s="136"/>
      <c r="BAT5" s="136"/>
      <c r="BAU5" s="136"/>
      <c r="BAV5" s="136"/>
      <c r="BAW5" s="136"/>
      <c r="BAX5" s="136"/>
      <c r="BAY5" s="136"/>
      <c r="BAZ5" s="136"/>
      <c r="BBA5" s="136"/>
      <c r="BBB5" s="136"/>
      <c r="BBC5" s="136"/>
      <c r="BBD5" s="136"/>
      <c r="BBE5" s="136"/>
      <c r="BBF5" s="136"/>
      <c r="BBG5" s="136"/>
      <c r="BBH5" s="136"/>
      <c r="BBI5" s="136"/>
      <c r="BBJ5" s="136"/>
      <c r="BBK5" s="136"/>
      <c r="BBL5" s="136"/>
      <c r="BBM5" s="136"/>
      <c r="BBN5" s="136"/>
      <c r="BBO5" s="136"/>
      <c r="BBP5" s="136"/>
      <c r="BBQ5" s="136"/>
      <c r="BBR5" s="136"/>
      <c r="BBS5" s="136"/>
      <c r="BBT5" s="136"/>
      <c r="BBU5" s="136"/>
      <c r="BBV5" s="136"/>
      <c r="BBW5" s="136"/>
      <c r="BBX5" s="136"/>
      <c r="BBY5" s="136"/>
      <c r="BBZ5" s="136"/>
      <c r="BCA5" s="136"/>
      <c r="BCB5" s="136"/>
      <c r="BCC5" s="136"/>
      <c r="BCD5" s="136"/>
      <c r="BCE5" s="136"/>
      <c r="BCF5" s="136"/>
      <c r="BCG5" s="136"/>
      <c r="BCH5" s="136"/>
      <c r="BCI5" s="136"/>
      <c r="BCJ5" s="136"/>
      <c r="BCK5" s="136"/>
      <c r="BCL5" s="136"/>
      <c r="BCM5" s="136"/>
      <c r="BCN5" s="136"/>
      <c r="BCO5" s="136"/>
      <c r="BCP5" s="136"/>
      <c r="BCQ5" s="136"/>
      <c r="BCR5" s="136"/>
      <c r="BCS5" s="136"/>
      <c r="BCT5" s="136"/>
      <c r="BCU5" s="136"/>
      <c r="BCV5" s="136"/>
      <c r="BCW5" s="136"/>
      <c r="BCX5" s="136"/>
      <c r="BCY5" s="136"/>
      <c r="BCZ5" s="136"/>
      <c r="BDA5" s="136"/>
      <c r="BDB5" s="136"/>
      <c r="BDC5" s="136"/>
      <c r="BDD5" s="136"/>
      <c r="BDE5" s="136"/>
      <c r="BDF5" s="136"/>
      <c r="BDG5" s="136"/>
      <c r="BDH5" s="136"/>
      <c r="BDI5" s="136"/>
      <c r="BDJ5" s="136"/>
      <c r="BDK5" s="136"/>
      <c r="BDL5" s="136"/>
      <c r="BDM5" s="136"/>
      <c r="BDN5" s="136"/>
      <c r="BDO5" s="136"/>
      <c r="BDP5" s="136"/>
      <c r="BDQ5" s="136"/>
      <c r="BDR5" s="136"/>
      <c r="BDS5" s="136"/>
      <c r="BDT5" s="136"/>
      <c r="BDU5" s="136"/>
      <c r="BDV5" s="136"/>
      <c r="BDW5" s="136"/>
      <c r="BDX5" s="136"/>
      <c r="BDY5" s="136"/>
      <c r="BDZ5" s="136"/>
      <c r="BEA5" s="136"/>
      <c r="BEB5" s="136"/>
      <c r="BEC5" s="136"/>
      <c r="BED5" s="136"/>
      <c r="BEE5" s="136"/>
      <c r="BEF5" s="136"/>
      <c r="BEG5" s="136"/>
      <c r="BEH5" s="136"/>
      <c r="BEI5" s="136"/>
      <c r="BEJ5" s="136"/>
      <c r="BEK5" s="136"/>
      <c r="BEL5" s="136"/>
      <c r="BEM5" s="136"/>
      <c r="BEN5" s="136"/>
      <c r="BEO5" s="136"/>
      <c r="BEP5" s="136"/>
      <c r="BEQ5" s="136"/>
      <c r="BER5" s="136"/>
      <c r="BES5" s="136"/>
      <c r="BET5" s="136"/>
      <c r="BEU5" s="136"/>
      <c r="BEV5" s="136"/>
      <c r="BEW5" s="136"/>
      <c r="BEX5" s="136"/>
      <c r="BEY5" s="136"/>
      <c r="BEZ5" s="136"/>
      <c r="BFA5" s="136"/>
      <c r="BFB5" s="136"/>
      <c r="BFC5" s="136"/>
      <c r="BFD5" s="136"/>
      <c r="BFE5" s="136"/>
      <c r="BFF5" s="136"/>
      <c r="BFG5" s="136"/>
      <c r="BFH5" s="136"/>
      <c r="BFI5" s="136"/>
      <c r="BFJ5" s="136"/>
      <c r="BFK5" s="136"/>
      <c r="BFL5" s="136"/>
      <c r="BFM5" s="136"/>
      <c r="BFN5" s="136"/>
      <c r="BFO5" s="136"/>
      <c r="BFP5" s="136"/>
      <c r="BFQ5" s="136"/>
      <c r="BFR5" s="136"/>
      <c r="BFS5" s="136"/>
      <c r="BFT5" s="136"/>
      <c r="BFU5" s="136"/>
      <c r="BFV5" s="136"/>
      <c r="BFW5" s="136"/>
      <c r="BFX5" s="136"/>
      <c r="BFY5" s="136"/>
      <c r="BFZ5" s="136"/>
      <c r="BGA5" s="136"/>
      <c r="BGB5" s="136"/>
      <c r="BGC5" s="136"/>
      <c r="BGD5" s="136"/>
      <c r="BGE5" s="136"/>
      <c r="BGF5" s="136"/>
      <c r="BGG5" s="136"/>
      <c r="BGH5" s="136"/>
      <c r="BGI5" s="136"/>
      <c r="BGJ5" s="136"/>
      <c r="BGK5" s="136"/>
      <c r="BGL5" s="136"/>
      <c r="BGM5" s="136"/>
      <c r="BGN5" s="136"/>
      <c r="BGO5" s="136"/>
      <c r="BGP5" s="136"/>
      <c r="BGQ5" s="136"/>
      <c r="BGR5" s="136"/>
      <c r="BGS5" s="136"/>
      <c r="BGT5" s="136"/>
      <c r="BGU5" s="136"/>
      <c r="BGV5" s="136"/>
      <c r="BGW5" s="136"/>
      <c r="BGX5" s="136"/>
      <c r="BGY5" s="136"/>
      <c r="BGZ5" s="136"/>
      <c r="BHA5" s="136"/>
      <c r="BHB5" s="136"/>
      <c r="BHC5" s="136"/>
      <c r="BHD5" s="136"/>
      <c r="BHE5" s="136"/>
      <c r="BHF5" s="136"/>
      <c r="BHG5" s="136"/>
      <c r="BHH5" s="136"/>
      <c r="BHI5" s="136"/>
      <c r="BHJ5" s="136"/>
      <c r="BHK5" s="136"/>
      <c r="BHL5" s="136"/>
      <c r="BHM5" s="136"/>
      <c r="BHN5" s="136"/>
      <c r="BHO5" s="136"/>
      <c r="BHP5" s="136"/>
      <c r="BHQ5" s="136"/>
      <c r="BHR5" s="136"/>
      <c r="BHS5" s="136"/>
      <c r="BHT5" s="136"/>
      <c r="BHU5" s="136"/>
      <c r="BHV5" s="136"/>
      <c r="BHW5" s="136"/>
      <c r="BHX5" s="136"/>
      <c r="BHY5" s="136"/>
      <c r="BHZ5" s="136"/>
      <c r="BIA5" s="136"/>
      <c r="BIB5" s="136"/>
      <c r="BIC5" s="136"/>
      <c r="BID5" s="136"/>
      <c r="BIE5" s="136"/>
      <c r="BIF5" s="136"/>
      <c r="BIG5" s="136"/>
      <c r="BIH5" s="136"/>
      <c r="BII5" s="136"/>
      <c r="BIJ5" s="136"/>
      <c r="BIK5" s="136"/>
      <c r="BIL5" s="136"/>
      <c r="BIM5" s="136"/>
      <c r="BIN5" s="136"/>
      <c r="BIO5" s="136"/>
      <c r="BIP5" s="136"/>
      <c r="BIQ5" s="136"/>
      <c r="BIR5" s="136"/>
      <c r="BIS5" s="136"/>
      <c r="BIT5" s="136"/>
      <c r="BIU5" s="136"/>
      <c r="BIV5" s="136"/>
      <c r="BIW5" s="136"/>
      <c r="BIX5" s="136"/>
      <c r="BIY5" s="136"/>
      <c r="BIZ5" s="136"/>
      <c r="BJA5" s="136"/>
      <c r="BJB5" s="136"/>
      <c r="BJC5" s="136"/>
      <c r="BJD5" s="136"/>
      <c r="BJE5" s="136"/>
      <c r="BJF5" s="136"/>
      <c r="BJG5" s="136"/>
      <c r="BJH5" s="136"/>
      <c r="BJI5" s="136"/>
      <c r="BJJ5" s="136"/>
      <c r="BJK5" s="136"/>
      <c r="BJL5" s="136"/>
      <c r="BJM5" s="136"/>
      <c r="BJN5" s="136"/>
      <c r="BJO5" s="136"/>
      <c r="BJP5" s="136"/>
      <c r="BJQ5" s="136"/>
      <c r="BJR5" s="136"/>
      <c r="BJS5" s="136"/>
      <c r="BJT5" s="136"/>
      <c r="BJU5" s="136"/>
      <c r="BJV5" s="136"/>
      <c r="BJW5" s="136"/>
      <c r="BJX5" s="136"/>
      <c r="BJY5" s="136"/>
      <c r="BJZ5" s="136"/>
      <c r="BKA5" s="136"/>
      <c r="BKB5" s="136"/>
      <c r="BKC5" s="136"/>
      <c r="BKD5" s="136"/>
      <c r="BKE5" s="136"/>
      <c r="BKF5" s="136"/>
      <c r="BKG5" s="136"/>
      <c r="BKH5" s="136"/>
      <c r="BKI5" s="136"/>
      <c r="BKJ5" s="136"/>
      <c r="BKK5" s="136"/>
      <c r="BKL5" s="136"/>
      <c r="BKM5" s="136"/>
      <c r="BKN5" s="136"/>
      <c r="BKO5" s="136"/>
      <c r="BKP5" s="136"/>
      <c r="BKQ5" s="136"/>
      <c r="BKR5" s="136"/>
      <c r="BKS5" s="136"/>
      <c r="BKT5" s="136"/>
      <c r="BKU5" s="136"/>
      <c r="BKV5" s="136"/>
      <c r="BKW5" s="136"/>
      <c r="BKX5" s="136"/>
      <c r="BKY5" s="136"/>
      <c r="BKZ5" s="136"/>
      <c r="BLA5" s="136"/>
      <c r="BLB5" s="136"/>
      <c r="BLC5" s="136"/>
      <c r="BLD5" s="136"/>
      <c r="BLE5" s="136"/>
      <c r="BLF5" s="136"/>
      <c r="BLG5" s="136"/>
      <c r="BLH5" s="136"/>
      <c r="BLI5" s="136"/>
      <c r="BLJ5" s="136"/>
      <c r="BLK5" s="136"/>
      <c r="BLL5" s="136"/>
      <c r="BLM5" s="136"/>
      <c r="BLN5" s="136"/>
      <c r="BLO5" s="136"/>
      <c r="BLP5" s="136"/>
      <c r="BLQ5" s="136"/>
      <c r="BLR5" s="136"/>
      <c r="BLS5" s="136"/>
      <c r="BLT5" s="136"/>
      <c r="BLU5" s="136"/>
      <c r="BLV5" s="136"/>
      <c r="BLW5" s="136"/>
      <c r="BLX5" s="136"/>
      <c r="BLY5" s="136"/>
      <c r="BLZ5" s="136"/>
      <c r="BMA5" s="136"/>
      <c r="BMB5" s="136"/>
      <c r="BMC5" s="136"/>
      <c r="BMD5" s="136"/>
      <c r="BME5" s="136"/>
      <c r="BMF5" s="136"/>
      <c r="BMG5" s="136"/>
      <c r="BMH5" s="136"/>
      <c r="BMI5" s="136"/>
      <c r="BMJ5" s="136"/>
      <c r="BMK5" s="136"/>
      <c r="BML5" s="136"/>
      <c r="BMM5" s="136"/>
      <c r="BMN5" s="136"/>
      <c r="BMO5" s="136"/>
      <c r="BMP5" s="136"/>
      <c r="BMQ5" s="136"/>
      <c r="BMR5" s="136"/>
      <c r="BMS5" s="136"/>
      <c r="BMT5" s="136"/>
      <c r="BMU5" s="136"/>
      <c r="BMV5" s="136"/>
      <c r="BMW5" s="136"/>
      <c r="BMX5" s="136"/>
      <c r="BMY5" s="136"/>
      <c r="BMZ5" s="136"/>
      <c r="BNA5" s="136"/>
      <c r="BNB5" s="136"/>
      <c r="BNC5" s="136"/>
      <c r="BND5" s="136"/>
      <c r="BNE5" s="136"/>
      <c r="BNF5" s="136"/>
      <c r="BNG5" s="136"/>
      <c r="BNH5" s="136"/>
      <c r="BNI5" s="136"/>
      <c r="BNJ5" s="136"/>
      <c r="BNK5" s="136"/>
      <c r="BNL5" s="136"/>
      <c r="BNM5" s="136"/>
      <c r="BNN5" s="136"/>
      <c r="BNO5" s="136"/>
      <c r="BNP5" s="136"/>
      <c r="BNQ5" s="136"/>
      <c r="BNR5" s="136"/>
      <c r="BNS5" s="136"/>
      <c r="BNT5" s="136"/>
      <c r="BNU5" s="136"/>
      <c r="BNV5" s="136"/>
      <c r="BNW5" s="136"/>
      <c r="BNX5" s="136"/>
      <c r="BNY5" s="136"/>
      <c r="BNZ5" s="136"/>
      <c r="BOA5" s="136"/>
      <c r="BOB5" s="136"/>
      <c r="BOC5" s="136"/>
      <c r="BOD5" s="136"/>
      <c r="BOE5" s="136"/>
      <c r="BOF5" s="136"/>
      <c r="BOG5" s="136"/>
      <c r="BOH5" s="136"/>
      <c r="BOI5" s="136"/>
      <c r="BOJ5" s="136"/>
      <c r="BOK5" s="136"/>
      <c r="BOL5" s="136"/>
      <c r="BOM5" s="136"/>
      <c r="BON5" s="136"/>
      <c r="BOO5" s="136"/>
      <c r="BOP5" s="136"/>
      <c r="BOQ5" s="136"/>
      <c r="BOR5" s="136"/>
      <c r="BOS5" s="136"/>
      <c r="BOT5" s="136"/>
      <c r="BOU5" s="136"/>
      <c r="BOV5" s="136"/>
      <c r="BOW5" s="136"/>
      <c r="BOX5" s="136"/>
      <c r="BOY5" s="136"/>
      <c r="BOZ5" s="136"/>
      <c r="BPA5" s="136"/>
      <c r="BPB5" s="136"/>
      <c r="BPC5" s="136"/>
      <c r="BPD5" s="136"/>
      <c r="BPE5" s="136"/>
      <c r="BPF5" s="136"/>
      <c r="BPG5" s="136"/>
      <c r="BPH5" s="136"/>
      <c r="BPI5" s="136"/>
      <c r="BPJ5" s="136"/>
      <c r="BPK5" s="136"/>
      <c r="BPL5" s="136"/>
      <c r="BPM5" s="136"/>
      <c r="BPN5" s="136"/>
      <c r="BPO5" s="136"/>
      <c r="BPP5" s="136"/>
      <c r="BPQ5" s="136"/>
      <c r="BPR5" s="136"/>
      <c r="BPS5" s="136"/>
      <c r="BPT5" s="136"/>
      <c r="BPU5" s="136"/>
      <c r="BPV5" s="136"/>
      <c r="BPW5" s="136"/>
      <c r="BPX5" s="136"/>
      <c r="BPY5" s="136"/>
      <c r="BPZ5" s="136"/>
      <c r="BQA5" s="136"/>
      <c r="BQB5" s="136"/>
      <c r="BQC5" s="136"/>
      <c r="BQD5" s="136"/>
      <c r="BQE5" s="136"/>
      <c r="BQF5" s="136"/>
      <c r="BQG5" s="136"/>
      <c r="BQH5" s="136"/>
      <c r="BQI5" s="136"/>
      <c r="BQJ5" s="136"/>
      <c r="BQK5" s="136"/>
      <c r="BQL5" s="136"/>
      <c r="BQM5" s="136"/>
      <c r="BQN5" s="136"/>
      <c r="BQO5" s="136"/>
      <c r="BQP5" s="136"/>
      <c r="BQQ5" s="136"/>
      <c r="BQR5" s="136"/>
      <c r="BQS5" s="136"/>
      <c r="BQT5" s="136"/>
      <c r="BQU5" s="136"/>
      <c r="BQV5" s="136"/>
      <c r="BQW5" s="136"/>
      <c r="BQX5" s="136"/>
      <c r="BQY5" s="136"/>
      <c r="BQZ5" s="136"/>
      <c r="BRA5" s="136"/>
      <c r="BRB5" s="136"/>
      <c r="BRC5" s="136"/>
      <c r="BRD5" s="136"/>
      <c r="BRE5" s="136"/>
      <c r="BRF5" s="136"/>
      <c r="BRG5" s="136"/>
      <c r="BRH5" s="136"/>
      <c r="BRI5" s="136"/>
      <c r="BRJ5" s="136"/>
      <c r="BRK5" s="136"/>
      <c r="BRL5" s="136"/>
      <c r="BRM5" s="136"/>
      <c r="BRN5" s="136"/>
      <c r="BRO5" s="136"/>
      <c r="BRP5" s="136"/>
      <c r="BRQ5" s="136"/>
      <c r="BRR5" s="136"/>
      <c r="BRS5" s="136"/>
      <c r="BRT5" s="136"/>
      <c r="BRU5" s="136"/>
      <c r="BRV5" s="136"/>
      <c r="BRW5" s="136"/>
      <c r="BRX5" s="136"/>
      <c r="BRY5" s="136"/>
      <c r="BRZ5" s="136"/>
      <c r="BSA5" s="136"/>
      <c r="BSB5" s="136"/>
    </row>
    <row r="6" spans="1:1848" ht="24" customHeight="1">
      <c r="A6" s="871" t="s">
        <v>475</v>
      </c>
      <c r="B6" s="240">
        <v>1</v>
      </c>
      <c r="C6" s="46" t="s">
        <v>519</v>
      </c>
      <c r="D6" s="400">
        <v>3239</v>
      </c>
      <c r="E6" s="140">
        <f>SUM(E7:E30)</f>
        <v>0</v>
      </c>
    </row>
    <row r="7" spans="1:1848" ht="24" customHeight="1">
      <c r="A7" s="872"/>
      <c r="B7" s="240">
        <v>2</v>
      </c>
      <c r="C7" s="121" t="s">
        <v>379</v>
      </c>
      <c r="D7" s="400">
        <v>3201</v>
      </c>
      <c r="E7" s="382"/>
      <c r="F7" s="1"/>
      <c r="G7" s="1"/>
      <c r="H7" s="1"/>
      <c r="I7" s="1"/>
      <c r="J7" s="1"/>
      <c r="K7" s="1"/>
      <c r="L7" s="1"/>
      <c r="M7" s="1"/>
      <c r="N7" s="1"/>
      <c r="O7" s="1"/>
      <c r="P7" s="1"/>
      <c r="Q7" s="1"/>
      <c r="R7" s="1"/>
      <c r="S7" s="1"/>
      <c r="T7" s="104" t="s">
        <v>11</v>
      </c>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c r="BJP7" s="1"/>
      <c r="BJQ7" s="1"/>
      <c r="BJR7" s="1"/>
      <c r="BJS7" s="1"/>
      <c r="BJT7" s="1"/>
      <c r="BJU7" s="1"/>
      <c r="BJV7" s="1"/>
      <c r="BJW7" s="1"/>
      <c r="BJX7" s="1"/>
      <c r="BJY7" s="1"/>
      <c r="BJZ7" s="1"/>
      <c r="BKA7" s="1"/>
      <c r="BKB7" s="1"/>
      <c r="BKC7" s="1"/>
      <c r="BKD7" s="1"/>
      <c r="BKE7" s="1"/>
      <c r="BKF7" s="1"/>
      <c r="BKG7" s="1"/>
      <c r="BKH7" s="1"/>
      <c r="BKI7" s="1"/>
      <c r="BKJ7" s="1"/>
      <c r="BKK7" s="1"/>
      <c r="BKL7" s="1"/>
      <c r="BKM7" s="1"/>
      <c r="BKN7" s="1"/>
      <c r="BKO7" s="1"/>
      <c r="BKP7" s="1"/>
      <c r="BKQ7" s="1"/>
      <c r="BKR7" s="1"/>
      <c r="BKS7" s="1"/>
      <c r="BKT7" s="1"/>
      <c r="BKU7" s="1"/>
      <c r="BKV7" s="1"/>
      <c r="BKW7" s="1"/>
      <c r="BKX7" s="1"/>
      <c r="BKY7" s="1"/>
      <c r="BKZ7" s="1"/>
      <c r="BLA7" s="1"/>
      <c r="BLB7" s="1"/>
      <c r="BLC7" s="1"/>
      <c r="BLD7" s="1"/>
      <c r="BLE7" s="1"/>
      <c r="BLF7" s="1"/>
      <c r="BLG7" s="1"/>
      <c r="BLH7" s="1"/>
      <c r="BLI7" s="1"/>
      <c r="BLJ7" s="1"/>
      <c r="BLK7" s="1"/>
      <c r="BLL7" s="1"/>
      <c r="BLM7" s="1"/>
      <c r="BLN7" s="1"/>
      <c r="BLO7" s="1"/>
      <c r="BLP7" s="1"/>
      <c r="BLQ7" s="1"/>
      <c r="BLR7" s="1"/>
      <c r="BLS7" s="1"/>
      <c r="BLT7" s="1"/>
      <c r="BLU7" s="1"/>
      <c r="BLV7" s="1"/>
      <c r="BLW7" s="1"/>
      <c r="BLX7" s="1"/>
      <c r="BLY7" s="1"/>
      <c r="BLZ7" s="1"/>
      <c r="BMA7" s="1"/>
      <c r="BMB7" s="1"/>
      <c r="BMC7" s="1"/>
      <c r="BMD7" s="1"/>
      <c r="BME7" s="1"/>
      <c r="BMF7" s="1"/>
      <c r="BMG7" s="1"/>
      <c r="BMH7" s="1"/>
      <c r="BMI7" s="1"/>
      <c r="BMJ7" s="1"/>
      <c r="BMK7" s="1"/>
      <c r="BML7" s="1"/>
      <c r="BMM7" s="1"/>
      <c r="BMN7" s="1"/>
      <c r="BMO7" s="1"/>
      <c r="BMP7" s="1"/>
      <c r="BMQ7" s="1"/>
      <c r="BMR7" s="1"/>
      <c r="BMS7" s="1"/>
      <c r="BMT7" s="1"/>
      <c r="BMU7" s="1"/>
      <c r="BMV7" s="1"/>
      <c r="BMW7" s="1"/>
      <c r="BMX7" s="1"/>
      <c r="BMY7" s="1"/>
      <c r="BMZ7" s="1"/>
      <c r="BNA7" s="1"/>
      <c r="BNB7" s="1"/>
      <c r="BNC7" s="1"/>
      <c r="BND7" s="1"/>
      <c r="BNE7" s="1"/>
      <c r="BNF7" s="1"/>
      <c r="BNG7" s="1"/>
      <c r="BNH7" s="1"/>
      <c r="BNI7" s="1"/>
      <c r="BNJ7" s="1"/>
      <c r="BNK7" s="1"/>
      <c r="BNL7" s="1"/>
      <c r="BNM7" s="1"/>
      <c r="BNN7" s="1"/>
      <c r="BNO7" s="1"/>
      <c r="BNP7" s="1"/>
      <c r="BNQ7" s="1"/>
      <c r="BNR7" s="1"/>
      <c r="BNS7" s="1"/>
      <c r="BNT7" s="1"/>
      <c r="BNU7" s="1"/>
      <c r="BNV7" s="1"/>
      <c r="BNW7" s="1"/>
      <c r="BNX7" s="1"/>
      <c r="BNY7" s="1"/>
      <c r="BNZ7" s="1"/>
      <c r="BOA7" s="1"/>
      <c r="BOB7" s="1"/>
      <c r="BOC7" s="1"/>
      <c r="BOD7" s="1"/>
      <c r="BOE7" s="1"/>
      <c r="BOF7" s="1"/>
      <c r="BOG7" s="1"/>
      <c r="BOH7" s="1"/>
      <c r="BOI7" s="1"/>
      <c r="BOJ7" s="1"/>
      <c r="BOK7" s="1"/>
      <c r="BOL7" s="1"/>
      <c r="BOM7" s="1"/>
      <c r="BON7" s="1"/>
      <c r="BOO7" s="1"/>
      <c r="BOP7" s="1"/>
      <c r="BOQ7" s="1"/>
      <c r="BOR7" s="1"/>
      <c r="BOS7" s="1"/>
      <c r="BOT7" s="1"/>
      <c r="BOU7" s="1"/>
      <c r="BOV7" s="1"/>
      <c r="BOW7" s="1"/>
      <c r="BOX7" s="1"/>
      <c r="BOY7" s="1"/>
      <c r="BOZ7" s="1"/>
      <c r="BPA7" s="1"/>
      <c r="BPB7" s="1"/>
      <c r="BPC7" s="1"/>
      <c r="BPD7" s="1"/>
      <c r="BPE7" s="1"/>
      <c r="BPF7" s="1"/>
      <c r="BPG7" s="1"/>
      <c r="BPH7" s="1"/>
      <c r="BPI7" s="1"/>
      <c r="BPJ7" s="1"/>
      <c r="BPK7" s="1"/>
      <c r="BPL7" s="1"/>
      <c r="BPM7" s="1"/>
      <c r="BPN7" s="1"/>
      <c r="BPO7" s="1"/>
      <c r="BPP7" s="1"/>
      <c r="BPQ7" s="1"/>
      <c r="BPR7" s="1"/>
      <c r="BPS7" s="1"/>
      <c r="BPT7" s="1"/>
      <c r="BPU7" s="1"/>
      <c r="BPV7" s="1"/>
      <c r="BPW7" s="1"/>
      <c r="BPX7" s="1"/>
      <c r="BPY7" s="1"/>
      <c r="BPZ7" s="1"/>
      <c r="BQA7" s="1"/>
      <c r="BQB7" s="1"/>
      <c r="BQC7" s="1"/>
      <c r="BQD7" s="1"/>
      <c r="BQE7" s="1"/>
      <c r="BQF7" s="1"/>
      <c r="BQG7" s="1"/>
      <c r="BQH7" s="1"/>
      <c r="BQI7" s="1"/>
      <c r="BQJ7" s="1"/>
      <c r="BQK7" s="1"/>
      <c r="BQL7" s="1"/>
      <c r="BQM7" s="1"/>
      <c r="BQN7" s="1"/>
      <c r="BQO7" s="1"/>
      <c r="BQP7" s="1"/>
      <c r="BQQ7" s="1"/>
      <c r="BQR7" s="1"/>
      <c r="BQS7" s="1"/>
      <c r="BQT7" s="1"/>
      <c r="BQU7" s="1"/>
      <c r="BQV7" s="1"/>
      <c r="BQW7" s="1"/>
      <c r="BQX7" s="1"/>
      <c r="BQY7" s="1"/>
      <c r="BQZ7" s="1"/>
      <c r="BRA7" s="1"/>
      <c r="BRB7" s="1"/>
      <c r="BRC7" s="1"/>
      <c r="BRD7" s="1"/>
      <c r="BRE7" s="1"/>
      <c r="BRF7" s="1"/>
      <c r="BRG7" s="1"/>
      <c r="BRH7" s="1"/>
      <c r="BRI7" s="1"/>
      <c r="BRJ7" s="1"/>
      <c r="BRK7" s="1"/>
      <c r="BRL7" s="1"/>
      <c r="BRM7" s="1"/>
      <c r="BRN7" s="1"/>
      <c r="BRO7" s="1"/>
      <c r="BRP7" s="1"/>
      <c r="BRQ7" s="1"/>
      <c r="BRR7" s="1"/>
      <c r="BRS7" s="1"/>
      <c r="BRT7" s="1"/>
      <c r="BRU7" s="1"/>
      <c r="BRV7" s="1"/>
      <c r="BRW7" s="1"/>
      <c r="BRX7" s="1"/>
      <c r="BRY7" s="1"/>
      <c r="BRZ7" s="1"/>
      <c r="BSA7" s="1"/>
      <c r="BSB7" s="1"/>
    </row>
    <row r="8" spans="1:1848" ht="24" customHeight="1">
      <c r="A8" s="872"/>
      <c r="B8" s="240">
        <v>3</v>
      </c>
      <c r="C8" s="121" t="s">
        <v>380</v>
      </c>
      <c r="D8" s="400">
        <v>3202</v>
      </c>
      <c r="E8" s="382"/>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c r="AMS8" s="1"/>
      <c r="AMT8" s="1"/>
      <c r="AMU8" s="1"/>
      <c r="AMV8" s="1"/>
      <c r="AMW8" s="1"/>
      <c r="AMX8" s="1"/>
      <c r="AMY8" s="1"/>
      <c r="AMZ8" s="1"/>
      <c r="ANA8" s="1"/>
      <c r="ANB8" s="1"/>
      <c r="ANC8" s="1"/>
      <c r="AND8" s="1"/>
      <c r="ANE8" s="1"/>
      <c r="ANF8" s="1"/>
      <c r="ANG8" s="1"/>
      <c r="ANH8" s="1"/>
      <c r="ANI8" s="1"/>
      <c r="ANJ8" s="1"/>
      <c r="ANK8" s="1"/>
      <c r="ANL8" s="1"/>
      <c r="ANM8" s="1"/>
      <c r="ANN8" s="1"/>
      <c r="ANO8" s="1"/>
      <c r="ANP8" s="1"/>
      <c r="ANQ8" s="1"/>
      <c r="ANR8" s="1"/>
      <c r="ANS8" s="1"/>
      <c r="ANT8" s="1"/>
      <c r="ANU8" s="1"/>
      <c r="ANV8" s="1"/>
      <c r="ANW8" s="1"/>
      <c r="ANX8" s="1"/>
      <c r="ANY8" s="1"/>
      <c r="ANZ8" s="1"/>
      <c r="AOA8" s="1"/>
      <c r="AOB8" s="1"/>
      <c r="AOC8" s="1"/>
      <c r="AOD8" s="1"/>
      <c r="AOE8" s="1"/>
      <c r="AOF8" s="1"/>
      <c r="AOG8" s="1"/>
      <c r="AOH8" s="1"/>
      <c r="AOI8" s="1"/>
      <c r="AOJ8" s="1"/>
      <c r="AOK8" s="1"/>
      <c r="AOL8" s="1"/>
      <c r="AOM8" s="1"/>
      <c r="AON8" s="1"/>
      <c r="AOO8" s="1"/>
      <c r="AOP8" s="1"/>
      <c r="AOQ8" s="1"/>
      <c r="AOR8" s="1"/>
      <c r="AOS8" s="1"/>
      <c r="AOT8" s="1"/>
      <c r="AOU8" s="1"/>
      <c r="AOV8" s="1"/>
      <c r="AOW8" s="1"/>
      <c r="AOX8" s="1"/>
      <c r="AOY8" s="1"/>
      <c r="AOZ8" s="1"/>
      <c r="APA8" s="1"/>
      <c r="APB8" s="1"/>
      <c r="APC8" s="1"/>
      <c r="APD8" s="1"/>
      <c r="APE8" s="1"/>
      <c r="APF8" s="1"/>
      <c r="APG8" s="1"/>
      <c r="APH8" s="1"/>
      <c r="API8" s="1"/>
      <c r="APJ8" s="1"/>
      <c r="APK8" s="1"/>
      <c r="APL8" s="1"/>
      <c r="APM8" s="1"/>
      <c r="APN8" s="1"/>
      <c r="APO8" s="1"/>
      <c r="APP8" s="1"/>
      <c r="APQ8" s="1"/>
      <c r="APR8" s="1"/>
      <c r="APS8" s="1"/>
      <c r="APT8" s="1"/>
      <c r="APU8" s="1"/>
      <c r="APV8" s="1"/>
      <c r="APW8" s="1"/>
      <c r="APX8" s="1"/>
      <c r="APY8" s="1"/>
      <c r="APZ8" s="1"/>
      <c r="AQA8" s="1"/>
      <c r="AQB8" s="1"/>
      <c r="AQC8" s="1"/>
      <c r="AQD8" s="1"/>
      <c r="AQE8" s="1"/>
      <c r="AQF8" s="1"/>
      <c r="AQG8" s="1"/>
      <c r="AQH8" s="1"/>
      <c r="AQI8" s="1"/>
      <c r="AQJ8" s="1"/>
      <c r="AQK8" s="1"/>
      <c r="AQL8" s="1"/>
      <c r="AQM8" s="1"/>
      <c r="AQN8" s="1"/>
      <c r="AQO8" s="1"/>
      <c r="AQP8" s="1"/>
      <c r="AQQ8" s="1"/>
      <c r="AQR8" s="1"/>
      <c r="AQS8" s="1"/>
      <c r="AQT8" s="1"/>
      <c r="AQU8" s="1"/>
      <c r="AQV8" s="1"/>
      <c r="AQW8" s="1"/>
      <c r="AQX8" s="1"/>
      <c r="AQY8" s="1"/>
      <c r="AQZ8" s="1"/>
      <c r="ARA8" s="1"/>
      <c r="ARB8" s="1"/>
      <c r="ARC8" s="1"/>
      <c r="ARD8" s="1"/>
      <c r="ARE8" s="1"/>
      <c r="ARF8" s="1"/>
      <c r="ARG8" s="1"/>
      <c r="ARH8" s="1"/>
      <c r="ARI8" s="1"/>
      <c r="ARJ8" s="1"/>
      <c r="ARK8" s="1"/>
      <c r="ARL8" s="1"/>
      <c r="ARM8" s="1"/>
      <c r="ARN8" s="1"/>
      <c r="ARO8" s="1"/>
      <c r="ARP8" s="1"/>
      <c r="ARQ8" s="1"/>
      <c r="ARR8" s="1"/>
      <c r="ARS8" s="1"/>
      <c r="ART8" s="1"/>
      <c r="ARU8" s="1"/>
      <c r="ARV8" s="1"/>
      <c r="ARW8" s="1"/>
      <c r="ARX8" s="1"/>
      <c r="ARY8" s="1"/>
      <c r="ARZ8" s="1"/>
      <c r="ASA8" s="1"/>
      <c r="ASB8" s="1"/>
      <c r="ASC8" s="1"/>
      <c r="ASD8" s="1"/>
      <c r="ASE8" s="1"/>
      <c r="ASF8" s="1"/>
      <c r="ASG8" s="1"/>
      <c r="ASH8" s="1"/>
      <c r="ASI8" s="1"/>
      <c r="ASJ8" s="1"/>
      <c r="ASK8" s="1"/>
      <c r="ASL8" s="1"/>
      <c r="ASM8" s="1"/>
      <c r="ASN8" s="1"/>
      <c r="ASO8" s="1"/>
      <c r="ASP8" s="1"/>
      <c r="ASQ8" s="1"/>
      <c r="ASR8" s="1"/>
      <c r="ASS8" s="1"/>
      <c r="AST8" s="1"/>
      <c r="ASU8" s="1"/>
      <c r="ASV8" s="1"/>
      <c r="ASW8" s="1"/>
      <c r="ASX8" s="1"/>
      <c r="ASY8" s="1"/>
      <c r="ASZ8" s="1"/>
      <c r="ATA8" s="1"/>
      <c r="ATB8" s="1"/>
      <c r="ATC8" s="1"/>
      <c r="ATD8" s="1"/>
      <c r="ATE8" s="1"/>
      <c r="ATF8" s="1"/>
      <c r="ATG8" s="1"/>
      <c r="ATH8" s="1"/>
      <c r="ATI8" s="1"/>
      <c r="ATJ8" s="1"/>
      <c r="ATK8" s="1"/>
      <c r="ATL8" s="1"/>
      <c r="ATM8" s="1"/>
      <c r="ATN8" s="1"/>
      <c r="ATO8" s="1"/>
      <c r="ATP8" s="1"/>
      <c r="ATQ8" s="1"/>
      <c r="ATR8" s="1"/>
      <c r="ATS8" s="1"/>
      <c r="ATT8" s="1"/>
      <c r="ATU8" s="1"/>
      <c r="ATV8" s="1"/>
      <c r="ATW8" s="1"/>
      <c r="ATX8" s="1"/>
      <c r="ATY8" s="1"/>
      <c r="ATZ8" s="1"/>
      <c r="AUA8" s="1"/>
      <c r="AUB8" s="1"/>
      <c r="AUC8" s="1"/>
      <c r="AUD8" s="1"/>
      <c r="AUE8" s="1"/>
      <c r="AUF8" s="1"/>
      <c r="AUG8" s="1"/>
      <c r="AUH8" s="1"/>
      <c r="AUI8" s="1"/>
      <c r="AUJ8" s="1"/>
      <c r="AUK8" s="1"/>
      <c r="AUL8" s="1"/>
      <c r="AUM8" s="1"/>
      <c r="AUN8" s="1"/>
      <c r="AUO8" s="1"/>
      <c r="AUP8" s="1"/>
      <c r="AUQ8" s="1"/>
      <c r="AUR8" s="1"/>
      <c r="AUS8" s="1"/>
      <c r="AUT8" s="1"/>
      <c r="AUU8" s="1"/>
      <c r="AUV8" s="1"/>
      <c r="AUW8" s="1"/>
      <c r="AUX8" s="1"/>
      <c r="AUY8" s="1"/>
      <c r="AUZ8" s="1"/>
      <c r="AVA8" s="1"/>
      <c r="AVB8" s="1"/>
      <c r="AVC8" s="1"/>
      <c r="AVD8" s="1"/>
      <c r="AVE8" s="1"/>
      <c r="AVF8" s="1"/>
      <c r="AVG8" s="1"/>
      <c r="AVH8" s="1"/>
      <c r="AVI8" s="1"/>
      <c r="AVJ8" s="1"/>
      <c r="AVK8" s="1"/>
      <c r="AVL8" s="1"/>
      <c r="AVM8" s="1"/>
      <c r="AVN8" s="1"/>
      <c r="AVO8" s="1"/>
      <c r="AVP8" s="1"/>
      <c r="AVQ8" s="1"/>
      <c r="AVR8" s="1"/>
      <c r="AVS8" s="1"/>
      <c r="AVT8" s="1"/>
      <c r="AVU8" s="1"/>
      <c r="AVV8" s="1"/>
      <c r="AVW8" s="1"/>
      <c r="AVX8" s="1"/>
      <c r="AVY8" s="1"/>
      <c r="AVZ8" s="1"/>
      <c r="AWA8" s="1"/>
      <c r="AWB8" s="1"/>
      <c r="AWC8" s="1"/>
      <c r="AWD8" s="1"/>
      <c r="AWE8" s="1"/>
      <c r="AWF8" s="1"/>
      <c r="AWG8" s="1"/>
      <c r="AWH8" s="1"/>
      <c r="AWI8" s="1"/>
      <c r="AWJ8" s="1"/>
      <c r="AWK8" s="1"/>
      <c r="AWL8" s="1"/>
      <c r="AWM8" s="1"/>
      <c r="AWN8" s="1"/>
      <c r="AWO8" s="1"/>
      <c r="AWP8" s="1"/>
      <c r="AWQ8" s="1"/>
      <c r="AWR8" s="1"/>
      <c r="AWS8" s="1"/>
      <c r="AWT8" s="1"/>
      <c r="AWU8" s="1"/>
      <c r="AWV8" s="1"/>
      <c r="AWW8" s="1"/>
      <c r="AWX8" s="1"/>
      <c r="AWY8" s="1"/>
      <c r="AWZ8" s="1"/>
      <c r="AXA8" s="1"/>
      <c r="AXB8" s="1"/>
      <c r="AXC8" s="1"/>
      <c r="AXD8" s="1"/>
      <c r="AXE8" s="1"/>
      <c r="AXF8" s="1"/>
      <c r="AXG8" s="1"/>
      <c r="AXH8" s="1"/>
      <c r="AXI8" s="1"/>
      <c r="AXJ8" s="1"/>
      <c r="AXK8" s="1"/>
      <c r="AXL8" s="1"/>
      <c r="AXM8" s="1"/>
      <c r="AXN8" s="1"/>
      <c r="AXO8" s="1"/>
      <c r="AXP8" s="1"/>
      <c r="AXQ8" s="1"/>
      <c r="AXR8" s="1"/>
      <c r="AXS8" s="1"/>
      <c r="AXT8" s="1"/>
      <c r="AXU8" s="1"/>
      <c r="AXV8" s="1"/>
      <c r="AXW8" s="1"/>
      <c r="AXX8" s="1"/>
      <c r="AXY8" s="1"/>
      <c r="AXZ8" s="1"/>
      <c r="AYA8" s="1"/>
      <c r="AYB8" s="1"/>
      <c r="AYC8" s="1"/>
      <c r="AYD8" s="1"/>
      <c r="AYE8" s="1"/>
      <c r="AYF8" s="1"/>
      <c r="AYG8" s="1"/>
      <c r="AYH8" s="1"/>
      <c r="AYI8" s="1"/>
      <c r="AYJ8" s="1"/>
      <c r="AYK8" s="1"/>
      <c r="AYL8" s="1"/>
      <c r="AYM8" s="1"/>
      <c r="AYN8" s="1"/>
      <c r="AYO8" s="1"/>
      <c r="AYP8" s="1"/>
      <c r="AYQ8" s="1"/>
      <c r="AYR8" s="1"/>
      <c r="AYS8" s="1"/>
      <c r="AYT8" s="1"/>
      <c r="AYU8" s="1"/>
      <c r="AYV8" s="1"/>
      <c r="AYW8" s="1"/>
      <c r="AYX8" s="1"/>
      <c r="AYY8" s="1"/>
      <c r="AYZ8" s="1"/>
      <c r="AZA8" s="1"/>
      <c r="AZB8" s="1"/>
      <c r="AZC8" s="1"/>
      <c r="AZD8" s="1"/>
      <c r="AZE8" s="1"/>
      <c r="AZF8" s="1"/>
      <c r="AZG8" s="1"/>
      <c r="AZH8" s="1"/>
      <c r="AZI8" s="1"/>
      <c r="AZJ8" s="1"/>
      <c r="AZK8" s="1"/>
      <c r="AZL8" s="1"/>
      <c r="AZM8" s="1"/>
      <c r="AZN8" s="1"/>
      <c r="AZO8" s="1"/>
      <c r="AZP8" s="1"/>
      <c r="AZQ8" s="1"/>
      <c r="AZR8" s="1"/>
      <c r="AZS8" s="1"/>
      <c r="AZT8" s="1"/>
      <c r="AZU8" s="1"/>
      <c r="AZV8" s="1"/>
      <c r="AZW8" s="1"/>
      <c r="AZX8" s="1"/>
      <c r="AZY8" s="1"/>
      <c r="AZZ8" s="1"/>
      <c r="BAA8" s="1"/>
      <c r="BAB8" s="1"/>
      <c r="BAC8" s="1"/>
      <c r="BAD8" s="1"/>
      <c r="BAE8" s="1"/>
      <c r="BAF8" s="1"/>
      <c r="BAG8" s="1"/>
      <c r="BAH8" s="1"/>
      <c r="BAI8" s="1"/>
      <c r="BAJ8" s="1"/>
      <c r="BAK8" s="1"/>
      <c r="BAL8" s="1"/>
      <c r="BAM8" s="1"/>
      <c r="BAN8" s="1"/>
      <c r="BAO8" s="1"/>
      <c r="BAP8" s="1"/>
      <c r="BAQ8" s="1"/>
      <c r="BAR8" s="1"/>
      <c r="BAS8" s="1"/>
      <c r="BAT8" s="1"/>
      <c r="BAU8" s="1"/>
      <c r="BAV8" s="1"/>
      <c r="BAW8" s="1"/>
      <c r="BAX8" s="1"/>
      <c r="BAY8" s="1"/>
      <c r="BAZ8" s="1"/>
      <c r="BBA8" s="1"/>
      <c r="BBB8" s="1"/>
      <c r="BBC8" s="1"/>
      <c r="BBD8" s="1"/>
      <c r="BBE8" s="1"/>
      <c r="BBF8" s="1"/>
      <c r="BBG8" s="1"/>
      <c r="BBH8" s="1"/>
      <c r="BBI8" s="1"/>
      <c r="BBJ8" s="1"/>
      <c r="BBK8" s="1"/>
      <c r="BBL8" s="1"/>
      <c r="BBM8" s="1"/>
      <c r="BBN8" s="1"/>
      <c r="BBO8" s="1"/>
      <c r="BBP8" s="1"/>
      <c r="BBQ8" s="1"/>
      <c r="BBR8" s="1"/>
      <c r="BBS8" s="1"/>
      <c r="BBT8" s="1"/>
      <c r="BBU8" s="1"/>
      <c r="BBV8" s="1"/>
      <c r="BBW8" s="1"/>
      <c r="BBX8" s="1"/>
      <c r="BBY8" s="1"/>
      <c r="BBZ8" s="1"/>
      <c r="BCA8" s="1"/>
      <c r="BCB8" s="1"/>
      <c r="BCC8" s="1"/>
      <c r="BCD8" s="1"/>
      <c r="BCE8" s="1"/>
      <c r="BCF8" s="1"/>
      <c r="BCG8" s="1"/>
      <c r="BCH8" s="1"/>
      <c r="BCI8" s="1"/>
      <c r="BCJ8" s="1"/>
      <c r="BCK8" s="1"/>
      <c r="BCL8" s="1"/>
      <c r="BCM8" s="1"/>
      <c r="BCN8" s="1"/>
      <c r="BCO8" s="1"/>
      <c r="BCP8" s="1"/>
      <c r="BCQ8" s="1"/>
      <c r="BCR8" s="1"/>
      <c r="BCS8" s="1"/>
      <c r="BCT8" s="1"/>
      <c r="BCU8" s="1"/>
      <c r="BCV8" s="1"/>
      <c r="BCW8" s="1"/>
      <c r="BCX8" s="1"/>
      <c r="BCY8" s="1"/>
      <c r="BCZ8" s="1"/>
      <c r="BDA8" s="1"/>
      <c r="BDB8" s="1"/>
      <c r="BDC8" s="1"/>
      <c r="BDD8" s="1"/>
      <c r="BDE8" s="1"/>
      <c r="BDF8" s="1"/>
      <c r="BDG8" s="1"/>
      <c r="BDH8" s="1"/>
      <c r="BDI8" s="1"/>
      <c r="BDJ8" s="1"/>
      <c r="BDK8" s="1"/>
      <c r="BDL8" s="1"/>
      <c r="BDM8" s="1"/>
      <c r="BDN8" s="1"/>
      <c r="BDO8" s="1"/>
      <c r="BDP8" s="1"/>
      <c r="BDQ8" s="1"/>
      <c r="BDR8" s="1"/>
      <c r="BDS8" s="1"/>
      <c r="BDT8" s="1"/>
      <c r="BDU8" s="1"/>
      <c r="BDV8" s="1"/>
      <c r="BDW8" s="1"/>
      <c r="BDX8" s="1"/>
      <c r="BDY8" s="1"/>
      <c r="BDZ8" s="1"/>
      <c r="BEA8" s="1"/>
      <c r="BEB8" s="1"/>
      <c r="BEC8" s="1"/>
      <c r="BED8" s="1"/>
      <c r="BEE8" s="1"/>
      <c r="BEF8" s="1"/>
      <c r="BEG8" s="1"/>
      <c r="BEH8" s="1"/>
      <c r="BEI8" s="1"/>
      <c r="BEJ8" s="1"/>
      <c r="BEK8" s="1"/>
      <c r="BEL8" s="1"/>
      <c r="BEM8" s="1"/>
      <c r="BEN8" s="1"/>
      <c r="BEO8" s="1"/>
      <c r="BEP8" s="1"/>
      <c r="BEQ8" s="1"/>
      <c r="BER8" s="1"/>
      <c r="BES8" s="1"/>
      <c r="BET8" s="1"/>
      <c r="BEU8" s="1"/>
      <c r="BEV8" s="1"/>
      <c r="BEW8" s="1"/>
      <c r="BEX8" s="1"/>
      <c r="BEY8" s="1"/>
      <c r="BEZ8" s="1"/>
      <c r="BFA8" s="1"/>
      <c r="BFB8" s="1"/>
      <c r="BFC8" s="1"/>
      <c r="BFD8" s="1"/>
      <c r="BFE8" s="1"/>
      <c r="BFF8" s="1"/>
      <c r="BFG8" s="1"/>
      <c r="BFH8" s="1"/>
      <c r="BFI8" s="1"/>
      <c r="BFJ8" s="1"/>
      <c r="BFK8" s="1"/>
      <c r="BFL8" s="1"/>
      <c r="BFM8" s="1"/>
      <c r="BFN8" s="1"/>
      <c r="BFO8" s="1"/>
      <c r="BFP8" s="1"/>
      <c r="BFQ8" s="1"/>
      <c r="BFR8" s="1"/>
      <c r="BFS8" s="1"/>
      <c r="BFT8" s="1"/>
      <c r="BFU8" s="1"/>
      <c r="BFV8" s="1"/>
      <c r="BFW8" s="1"/>
      <c r="BFX8" s="1"/>
      <c r="BFY8" s="1"/>
      <c r="BFZ8" s="1"/>
      <c r="BGA8" s="1"/>
      <c r="BGB8" s="1"/>
      <c r="BGC8" s="1"/>
      <c r="BGD8" s="1"/>
      <c r="BGE8" s="1"/>
      <c r="BGF8" s="1"/>
      <c r="BGG8" s="1"/>
      <c r="BGH8" s="1"/>
      <c r="BGI8" s="1"/>
      <c r="BGJ8" s="1"/>
      <c r="BGK8" s="1"/>
      <c r="BGL8" s="1"/>
      <c r="BGM8" s="1"/>
      <c r="BGN8" s="1"/>
      <c r="BGO8" s="1"/>
      <c r="BGP8" s="1"/>
      <c r="BGQ8" s="1"/>
      <c r="BGR8" s="1"/>
      <c r="BGS8" s="1"/>
      <c r="BGT8" s="1"/>
      <c r="BGU8" s="1"/>
      <c r="BGV8" s="1"/>
      <c r="BGW8" s="1"/>
      <c r="BGX8" s="1"/>
      <c r="BGY8" s="1"/>
      <c r="BGZ8" s="1"/>
      <c r="BHA8" s="1"/>
      <c r="BHB8" s="1"/>
      <c r="BHC8" s="1"/>
      <c r="BHD8" s="1"/>
      <c r="BHE8" s="1"/>
      <c r="BHF8" s="1"/>
      <c r="BHG8" s="1"/>
      <c r="BHH8" s="1"/>
      <c r="BHI8" s="1"/>
      <c r="BHJ8" s="1"/>
      <c r="BHK8" s="1"/>
      <c r="BHL8" s="1"/>
      <c r="BHM8" s="1"/>
      <c r="BHN8" s="1"/>
      <c r="BHO8" s="1"/>
      <c r="BHP8" s="1"/>
      <c r="BHQ8" s="1"/>
      <c r="BHR8" s="1"/>
      <c r="BHS8" s="1"/>
      <c r="BHT8" s="1"/>
      <c r="BHU8" s="1"/>
      <c r="BHV8" s="1"/>
      <c r="BHW8" s="1"/>
      <c r="BHX8" s="1"/>
      <c r="BHY8" s="1"/>
      <c r="BHZ8" s="1"/>
      <c r="BIA8" s="1"/>
      <c r="BIB8" s="1"/>
      <c r="BIC8" s="1"/>
      <c r="BID8" s="1"/>
      <c r="BIE8" s="1"/>
      <c r="BIF8" s="1"/>
      <c r="BIG8" s="1"/>
      <c r="BIH8" s="1"/>
      <c r="BII8" s="1"/>
      <c r="BIJ8" s="1"/>
      <c r="BIK8" s="1"/>
      <c r="BIL8" s="1"/>
      <c r="BIM8" s="1"/>
      <c r="BIN8" s="1"/>
      <c r="BIO8" s="1"/>
      <c r="BIP8" s="1"/>
      <c r="BIQ8" s="1"/>
      <c r="BIR8" s="1"/>
      <c r="BIS8" s="1"/>
      <c r="BIT8" s="1"/>
      <c r="BIU8" s="1"/>
      <c r="BIV8" s="1"/>
      <c r="BIW8" s="1"/>
      <c r="BIX8" s="1"/>
      <c r="BIY8" s="1"/>
      <c r="BIZ8" s="1"/>
      <c r="BJA8" s="1"/>
      <c r="BJB8" s="1"/>
      <c r="BJC8" s="1"/>
      <c r="BJD8" s="1"/>
      <c r="BJE8" s="1"/>
      <c r="BJF8" s="1"/>
      <c r="BJG8" s="1"/>
      <c r="BJH8" s="1"/>
      <c r="BJI8" s="1"/>
      <c r="BJJ8" s="1"/>
      <c r="BJK8" s="1"/>
      <c r="BJL8" s="1"/>
      <c r="BJM8" s="1"/>
      <c r="BJN8" s="1"/>
      <c r="BJO8" s="1"/>
      <c r="BJP8" s="1"/>
      <c r="BJQ8" s="1"/>
      <c r="BJR8" s="1"/>
      <c r="BJS8" s="1"/>
      <c r="BJT8" s="1"/>
      <c r="BJU8" s="1"/>
      <c r="BJV8" s="1"/>
      <c r="BJW8" s="1"/>
      <c r="BJX8" s="1"/>
      <c r="BJY8" s="1"/>
      <c r="BJZ8" s="1"/>
      <c r="BKA8" s="1"/>
      <c r="BKB8" s="1"/>
      <c r="BKC8" s="1"/>
      <c r="BKD8" s="1"/>
      <c r="BKE8" s="1"/>
      <c r="BKF8" s="1"/>
      <c r="BKG8" s="1"/>
      <c r="BKH8" s="1"/>
      <c r="BKI8" s="1"/>
      <c r="BKJ8" s="1"/>
      <c r="BKK8" s="1"/>
      <c r="BKL8" s="1"/>
      <c r="BKM8" s="1"/>
      <c r="BKN8" s="1"/>
      <c r="BKO8" s="1"/>
      <c r="BKP8" s="1"/>
      <c r="BKQ8" s="1"/>
      <c r="BKR8" s="1"/>
      <c r="BKS8" s="1"/>
      <c r="BKT8" s="1"/>
      <c r="BKU8" s="1"/>
      <c r="BKV8" s="1"/>
      <c r="BKW8" s="1"/>
      <c r="BKX8" s="1"/>
      <c r="BKY8" s="1"/>
      <c r="BKZ8" s="1"/>
      <c r="BLA8" s="1"/>
      <c r="BLB8" s="1"/>
      <c r="BLC8" s="1"/>
      <c r="BLD8" s="1"/>
      <c r="BLE8" s="1"/>
      <c r="BLF8" s="1"/>
      <c r="BLG8" s="1"/>
      <c r="BLH8" s="1"/>
      <c r="BLI8" s="1"/>
      <c r="BLJ8" s="1"/>
      <c r="BLK8" s="1"/>
      <c r="BLL8" s="1"/>
      <c r="BLM8" s="1"/>
      <c r="BLN8" s="1"/>
      <c r="BLO8" s="1"/>
      <c r="BLP8" s="1"/>
      <c r="BLQ8" s="1"/>
      <c r="BLR8" s="1"/>
      <c r="BLS8" s="1"/>
      <c r="BLT8" s="1"/>
      <c r="BLU8" s="1"/>
      <c r="BLV8" s="1"/>
      <c r="BLW8" s="1"/>
      <c r="BLX8" s="1"/>
      <c r="BLY8" s="1"/>
      <c r="BLZ8" s="1"/>
      <c r="BMA8" s="1"/>
      <c r="BMB8" s="1"/>
      <c r="BMC8" s="1"/>
      <c r="BMD8" s="1"/>
      <c r="BME8" s="1"/>
      <c r="BMF8" s="1"/>
      <c r="BMG8" s="1"/>
      <c r="BMH8" s="1"/>
      <c r="BMI8" s="1"/>
      <c r="BMJ8" s="1"/>
      <c r="BMK8" s="1"/>
      <c r="BML8" s="1"/>
      <c r="BMM8" s="1"/>
      <c r="BMN8" s="1"/>
      <c r="BMO8" s="1"/>
      <c r="BMP8" s="1"/>
      <c r="BMQ8" s="1"/>
      <c r="BMR8" s="1"/>
      <c r="BMS8" s="1"/>
      <c r="BMT8" s="1"/>
      <c r="BMU8" s="1"/>
      <c r="BMV8" s="1"/>
      <c r="BMW8" s="1"/>
      <c r="BMX8" s="1"/>
      <c r="BMY8" s="1"/>
      <c r="BMZ8" s="1"/>
      <c r="BNA8" s="1"/>
      <c r="BNB8" s="1"/>
      <c r="BNC8" s="1"/>
      <c r="BND8" s="1"/>
      <c r="BNE8" s="1"/>
      <c r="BNF8" s="1"/>
      <c r="BNG8" s="1"/>
      <c r="BNH8" s="1"/>
      <c r="BNI8" s="1"/>
      <c r="BNJ8" s="1"/>
      <c r="BNK8" s="1"/>
      <c r="BNL8" s="1"/>
      <c r="BNM8" s="1"/>
      <c r="BNN8" s="1"/>
      <c r="BNO8" s="1"/>
      <c r="BNP8" s="1"/>
      <c r="BNQ8" s="1"/>
      <c r="BNR8" s="1"/>
      <c r="BNS8" s="1"/>
      <c r="BNT8" s="1"/>
      <c r="BNU8" s="1"/>
      <c r="BNV8" s="1"/>
      <c r="BNW8" s="1"/>
      <c r="BNX8" s="1"/>
      <c r="BNY8" s="1"/>
      <c r="BNZ8" s="1"/>
      <c r="BOA8" s="1"/>
      <c r="BOB8" s="1"/>
      <c r="BOC8" s="1"/>
      <c r="BOD8" s="1"/>
      <c r="BOE8" s="1"/>
      <c r="BOF8" s="1"/>
      <c r="BOG8" s="1"/>
      <c r="BOH8" s="1"/>
      <c r="BOI8" s="1"/>
      <c r="BOJ8" s="1"/>
      <c r="BOK8" s="1"/>
      <c r="BOL8" s="1"/>
      <c r="BOM8" s="1"/>
      <c r="BON8" s="1"/>
      <c r="BOO8" s="1"/>
      <c r="BOP8" s="1"/>
      <c r="BOQ8" s="1"/>
      <c r="BOR8" s="1"/>
      <c r="BOS8" s="1"/>
      <c r="BOT8" s="1"/>
      <c r="BOU8" s="1"/>
      <c r="BOV8" s="1"/>
      <c r="BOW8" s="1"/>
      <c r="BOX8" s="1"/>
      <c r="BOY8" s="1"/>
      <c r="BOZ8" s="1"/>
      <c r="BPA8" s="1"/>
      <c r="BPB8" s="1"/>
      <c r="BPC8" s="1"/>
      <c r="BPD8" s="1"/>
      <c r="BPE8" s="1"/>
      <c r="BPF8" s="1"/>
      <c r="BPG8" s="1"/>
      <c r="BPH8" s="1"/>
      <c r="BPI8" s="1"/>
      <c r="BPJ8" s="1"/>
      <c r="BPK8" s="1"/>
      <c r="BPL8" s="1"/>
      <c r="BPM8" s="1"/>
      <c r="BPN8" s="1"/>
      <c r="BPO8" s="1"/>
      <c r="BPP8" s="1"/>
      <c r="BPQ8" s="1"/>
      <c r="BPR8" s="1"/>
      <c r="BPS8" s="1"/>
      <c r="BPT8" s="1"/>
      <c r="BPU8" s="1"/>
      <c r="BPV8" s="1"/>
      <c r="BPW8" s="1"/>
      <c r="BPX8" s="1"/>
      <c r="BPY8" s="1"/>
      <c r="BPZ8" s="1"/>
      <c r="BQA8" s="1"/>
      <c r="BQB8" s="1"/>
      <c r="BQC8" s="1"/>
      <c r="BQD8" s="1"/>
      <c r="BQE8" s="1"/>
      <c r="BQF8" s="1"/>
      <c r="BQG8" s="1"/>
      <c r="BQH8" s="1"/>
      <c r="BQI8" s="1"/>
      <c r="BQJ8" s="1"/>
      <c r="BQK8" s="1"/>
      <c r="BQL8" s="1"/>
      <c r="BQM8" s="1"/>
      <c r="BQN8" s="1"/>
      <c r="BQO8" s="1"/>
      <c r="BQP8" s="1"/>
      <c r="BQQ8" s="1"/>
      <c r="BQR8" s="1"/>
      <c r="BQS8" s="1"/>
      <c r="BQT8" s="1"/>
      <c r="BQU8" s="1"/>
      <c r="BQV8" s="1"/>
      <c r="BQW8" s="1"/>
      <c r="BQX8" s="1"/>
      <c r="BQY8" s="1"/>
      <c r="BQZ8" s="1"/>
      <c r="BRA8" s="1"/>
      <c r="BRB8" s="1"/>
      <c r="BRC8" s="1"/>
      <c r="BRD8" s="1"/>
      <c r="BRE8" s="1"/>
      <c r="BRF8" s="1"/>
      <c r="BRG8" s="1"/>
      <c r="BRH8" s="1"/>
      <c r="BRI8" s="1"/>
      <c r="BRJ8" s="1"/>
      <c r="BRK8" s="1"/>
      <c r="BRL8" s="1"/>
      <c r="BRM8" s="1"/>
      <c r="BRN8" s="1"/>
      <c r="BRO8" s="1"/>
      <c r="BRP8" s="1"/>
      <c r="BRQ8" s="1"/>
      <c r="BRR8" s="1"/>
      <c r="BRS8" s="1"/>
      <c r="BRT8" s="1"/>
      <c r="BRU8" s="1"/>
      <c r="BRV8" s="1"/>
      <c r="BRW8" s="1"/>
      <c r="BRX8" s="1"/>
      <c r="BRY8" s="1"/>
      <c r="BRZ8" s="1"/>
      <c r="BSA8" s="1"/>
      <c r="BSB8" s="1"/>
    </row>
    <row r="9" spans="1:1848" ht="24" customHeight="1">
      <c r="A9" s="872"/>
      <c r="B9" s="240">
        <v>4</v>
      </c>
      <c r="C9" s="121" t="s">
        <v>378</v>
      </c>
      <c r="D9" s="220">
        <v>3204</v>
      </c>
      <c r="E9" s="382"/>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c r="AML9" s="1"/>
      <c r="AMM9" s="1"/>
      <c r="AMN9" s="1"/>
      <c r="AMO9" s="1"/>
      <c r="AMP9" s="1"/>
      <c r="AMQ9" s="1"/>
      <c r="AMR9" s="1"/>
      <c r="AMS9" s="1"/>
      <c r="AMT9" s="1"/>
      <c r="AMU9" s="1"/>
      <c r="AMV9" s="1"/>
      <c r="AMW9" s="1"/>
      <c r="AMX9" s="1"/>
      <c r="AMY9" s="1"/>
      <c r="AMZ9" s="1"/>
      <c r="ANA9" s="1"/>
      <c r="ANB9" s="1"/>
      <c r="ANC9" s="1"/>
      <c r="AND9" s="1"/>
      <c r="ANE9" s="1"/>
      <c r="ANF9" s="1"/>
      <c r="ANG9" s="1"/>
      <c r="ANH9" s="1"/>
      <c r="ANI9" s="1"/>
      <c r="ANJ9" s="1"/>
      <c r="ANK9" s="1"/>
      <c r="ANL9" s="1"/>
      <c r="ANM9" s="1"/>
      <c r="ANN9" s="1"/>
      <c r="ANO9" s="1"/>
      <c r="ANP9" s="1"/>
      <c r="ANQ9" s="1"/>
      <c r="ANR9" s="1"/>
      <c r="ANS9" s="1"/>
      <c r="ANT9" s="1"/>
      <c r="ANU9" s="1"/>
      <c r="ANV9" s="1"/>
      <c r="ANW9" s="1"/>
      <c r="ANX9" s="1"/>
      <c r="ANY9" s="1"/>
      <c r="ANZ9" s="1"/>
      <c r="AOA9" s="1"/>
      <c r="AOB9" s="1"/>
      <c r="AOC9" s="1"/>
      <c r="AOD9" s="1"/>
      <c r="AOE9" s="1"/>
      <c r="AOF9" s="1"/>
      <c r="AOG9" s="1"/>
      <c r="AOH9" s="1"/>
      <c r="AOI9" s="1"/>
      <c r="AOJ9" s="1"/>
      <c r="AOK9" s="1"/>
      <c r="AOL9" s="1"/>
      <c r="AOM9" s="1"/>
      <c r="AON9" s="1"/>
      <c r="AOO9" s="1"/>
      <c r="AOP9" s="1"/>
      <c r="AOQ9" s="1"/>
      <c r="AOR9" s="1"/>
      <c r="AOS9" s="1"/>
      <c r="AOT9" s="1"/>
      <c r="AOU9" s="1"/>
      <c r="AOV9" s="1"/>
      <c r="AOW9" s="1"/>
      <c r="AOX9" s="1"/>
      <c r="AOY9" s="1"/>
      <c r="AOZ9" s="1"/>
      <c r="APA9" s="1"/>
      <c r="APB9" s="1"/>
      <c r="APC9" s="1"/>
      <c r="APD9" s="1"/>
      <c r="APE9" s="1"/>
      <c r="APF9" s="1"/>
      <c r="APG9" s="1"/>
      <c r="APH9" s="1"/>
      <c r="API9" s="1"/>
      <c r="APJ9" s="1"/>
      <c r="APK9" s="1"/>
      <c r="APL9" s="1"/>
      <c r="APM9" s="1"/>
      <c r="APN9" s="1"/>
      <c r="APO9" s="1"/>
      <c r="APP9" s="1"/>
      <c r="APQ9" s="1"/>
      <c r="APR9" s="1"/>
      <c r="APS9" s="1"/>
      <c r="APT9" s="1"/>
      <c r="APU9" s="1"/>
      <c r="APV9" s="1"/>
      <c r="APW9" s="1"/>
      <c r="APX9" s="1"/>
      <c r="APY9" s="1"/>
      <c r="APZ9" s="1"/>
      <c r="AQA9" s="1"/>
      <c r="AQB9" s="1"/>
      <c r="AQC9" s="1"/>
      <c r="AQD9" s="1"/>
      <c r="AQE9" s="1"/>
      <c r="AQF9" s="1"/>
      <c r="AQG9" s="1"/>
      <c r="AQH9" s="1"/>
      <c r="AQI9" s="1"/>
      <c r="AQJ9" s="1"/>
      <c r="AQK9" s="1"/>
      <c r="AQL9" s="1"/>
      <c r="AQM9" s="1"/>
      <c r="AQN9" s="1"/>
      <c r="AQO9" s="1"/>
      <c r="AQP9" s="1"/>
      <c r="AQQ9" s="1"/>
      <c r="AQR9" s="1"/>
      <c r="AQS9" s="1"/>
      <c r="AQT9" s="1"/>
      <c r="AQU9" s="1"/>
      <c r="AQV9" s="1"/>
      <c r="AQW9" s="1"/>
      <c r="AQX9" s="1"/>
      <c r="AQY9" s="1"/>
      <c r="AQZ9" s="1"/>
      <c r="ARA9" s="1"/>
      <c r="ARB9" s="1"/>
      <c r="ARC9" s="1"/>
      <c r="ARD9" s="1"/>
      <c r="ARE9" s="1"/>
      <c r="ARF9" s="1"/>
      <c r="ARG9" s="1"/>
      <c r="ARH9" s="1"/>
      <c r="ARI9" s="1"/>
      <c r="ARJ9" s="1"/>
      <c r="ARK9" s="1"/>
      <c r="ARL9" s="1"/>
      <c r="ARM9" s="1"/>
      <c r="ARN9" s="1"/>
      <c r="ARO9" s="1"/>
      <c r="ARP9" s="1"/>
      <c r="ARQ9" s="1"/>
      <c r="ARR9" s="1"/>
      <c r="ARS9" s="1"/>
      <c r="ART9" s="1"/>
      <c r="ARU9" s="1"/>
      <c r="ARV9" s="1"/>
      <c r="ARW9" s="1"/>
      <c r="ARX9" s="1"/>
      <c r="ARY9" s="1"/>
      <c r="ARZ9" s="1"/>
      <c r="ASA9" s="1"/>
      <c r="ASB9" s="1"/>
      <c r="ASC9" s="1"/>
      <c r="ASD9" s="1"/>
      <c r="ASE9" s="1"/>
      <c r="ASF9" s="1"/>
      <c r="ASG9" s="1"/>
      <c r="ASH9" s="1"/>
      <c r="ASI9" s="1"/>
      <c r="ASJ9" s="1"/>
      <c r="ASK9" s="1"/>
      <c r="ASL9" s="1"/>
      <c r="ASM9" s="1"/>
      <c r="ASN9" s="1"/>
      <c r="ASO9" s="1"/>
      <c r="ASP9" s="1"/>
      <c r="ASQ9" s="1"/>
      <c r="ASR9" s="1"/>
      <c r="ASS9" s="1"/>
      <c r="AST9" s="1"/>
      <c r="ASU9" s="1"/>
      <c r="ASV9" s="1"/>
      <c r="ASW9" s="1"/>
      <c r="ASX9" s="1"/>
      <c r="ASY9" s="1"/>
      <c r="ASZ9" s="1"/>
      <c r="ATA9" s="1"/>
      <c r="ATB9" s="1"/>
      <c r="ATC9" s="1"/>
      <c r="ATD9" s="1"/>
      <c r="ATE9" s="1"/>
      <c r="ATF9" s="1"/>
      <c r="ATG9" s="1"/>
      <c r="ATH9" s="1"/>
      <c r="ATI9" s="1"/>
      <c r="ATJ9" s="1"/>
      <c r="ATK9" s="1"/>
      <c r="ATL9" s="1"/>
      <c r="ATM9" s="1"/>
      <c r="ATN9" s="1"/>
      <c r="ATO9" s="1"/>
      <c r="ATP9" s="1"/>
      <c r="ATQ9" s="1"/>
      <c r="ATR9" s="1"/>
      <c r="ATS9" s="1"/>
      <c r="ATT9" s="1"/>
      <c r="ATU9" s="1"/>
      <c r="ATV9" s="1"/>
      <c r="ATW9" s="1"/>
      <c r="ATX9" s="1"/>
      <c r="ATY9" s="1"/>
      <c r="ATZ9" s="1"/>
      <c r="AUA9" s="1"/>
      <c r="AUB9" s="1"/>
      <c r="AUC9" s="1"/>
      <c r="AUD9" s="1"/>
      <c r="AUE9" s="1"/>
      <c r="AUF9" s="1"/>
      <c r="AUG9" s="1"/>
      <c r="AUH9" s="1"/>
      <c r="AUI9" s="1"/>
      <c r="AUJ9" s="1"/>
      <c r="AUK9" s="1"/>
      <c r="AUL9" s="1"/>
      <c r="AUM9" s="1"/>
      <c r="AUN9" s="1"/>
      <c r="AUO9" s="1"/>
      <c r="AUP9" s="1"/>
      <c r="AUQ9" s="1"/>
      <c r="AUR9" s="1"/>
      <c r="AUS9" s="1"/>
      <c r="AUT9" s="1"/>
      <c r="AUU9" s="1"/>
      <c r="AUV9" s="1"/>
      <c r="AUW9" s="1"/>
      <c r="AUX9" s="1"/>
      <c r="AUY9" s="1"/>
      <c r="AUZ9" s="1"/>
      <c r="AVA9" s="1"/>
      <c r="AVB9" s="1"/>
      <c r="AVC9" s="1"/>
      <c r="AVD9" s="1"/>
      <c r="AVE9" s="1"/>
      <c r="AVF9" s="1"/>
      <c r="AVG9" s="1"/>
      <c r="AVH9" s="1"/>
      <c r="AVI9" s="1"/>
      <c r="AVJ9" s="1"/>
      <c r="AVK9" s="1"/>
      <c r="AVL9" s="1"/>
      <c r="AVM9" s="1"/>
      <c r="AVN9" s="1"/>
      <c r="AVO9" s="1"/>
      <c r="AVP9" s="1"/>
      <c r="AVQ9" s="1"/>
      <c r="AVR9" s="1"/>
      <c r="AVS9" s="1"/>
      <c r="AVT9" s="1"/>
      <c r="AVU9" s="1"/>
      <c r="AVV9" s="1"/>
      <c r="AVW9" s="1"/>
      <c r="AVX9" s="1"/>
      <c r="AVY9" s="1"/>
      <c r="AVZ9" s="1"/>
      <c r="AWA9" s="1"/>
      <c r="AWB9" s="1"/>
      <c r="AWC9" s="1"/>
      <c r="AWD9" s="1"/>
      <c r="AWE9" s="1"/>
      <c r="AWF9" s="1"/>
      <c r="AWG9" s="1"/>
      <c r="AWH9" s="1"/>
      <c r="AWI9" s="1"/>
      <c r="AWJ9" s="1"/>
      <c r="AWK9" s="1"/>
      <c r="AWL9" s="1"/>
      <c r="AWM9" s="1"/>
      <c r="AWN9" s="1"/>
      <c r="AWO9" s="1"/>
      <c r="AWP9" s="1"/>
      <c r="AWQ9" s="1"/>
      <c r="AWR9" s="1"/>
      <c r="AWS9" s="1"/>
      <c r="AWT9" s="1"/>
      <c r="AWU9" s="1"/>
      <c r="AWV9" s="1"/>
      <c r="AWW9" s="1"/>
      <c r="AWX9" s="1"/>
      <c r="AWY9" s="1"/>
      <c r="AWZ9" s="1"/>
      <c r="AXA9" s="1"/>
      <c r="AXB9" s="1"/>
      <c r="AXC9" s="1"/>
      <c r="AXD9" s="1"/>
      <c r="AXE9" s="1"/>
      <c r="AXF9" s="1"/>
      <c r="AXG9" s="1"/>
      <c r="AXH9" s="1"/>
      <c r="AXI9" s="1"/>
      <c r="AXJ9" s="1"/>
      <c r="AXK9" s="1"/>
      <c r="AXL9" s="1"/>
      <c r="AXM9" s="1"/>
      <c r="AXN9" s="1"/>
      <c r="AXO9" s="1"/>
      <c r="AXP9" s="1"/>
      <c r="AXQ9" s="1"/>
      <c r="AXR9" s="1"/>
      <c r="AXS9" s="1"/>
      <c r="AXT9" s="1"/>
      <c r="AXU9" s="1"/>
      <c r="AXV9" s="1"/>
      <c r="AXW9" s="1"/>
      <c r="AXX9" s="1"/>
      <c r="AXY9" s="1"/>
      <c r="AXZ9" s="1"/>
      <c r="AYA9" s="1"/>
      <c r="AYB9" s="1"/>
      <c r="AYC9" s="1"/>
      <c r="AYD9" s="1"/>
      <c r="AYE9" s="1"/>
      <c r="AYF9" s="1"/>
      <c r="AYG9" s="1"/>
      <c r="AYH9" s="1"/>
      <c r="AYI9" s="1"/>
      <c r="AYJ9" s="1"/>
      <c r="AYK9" s="1"/>
      <c r="AYL9" s="1"/>
      <c r="AYM9" s="1"/>
      <c r="AYN9" s="1"/>
      <c r="AYO9" s="1"/>
      <c r="AYP9" s="1"/>
      <c r="AYQ9" s="1"/>
      <c r="AYR9" s="1"/>
      <c r="AYS9" s="1"/>
      <c r="AYT9" s="1"/>
      <c r="AYU9" s="1"/>
      <c r="AYV9" s="1"/>
      <c r="AYW9" s="1"/>
      <c r="AYX9" s="1"/>
      <c r="AYY9" s="1"/>
      <c r="AYZ9" s="1"/>
      <c r="AZA9" s="1"/>
      <c r="AZB9" s="1"/>
      <c r="AZC9" s="1"/>
      <c r="AZD9" s="1"/>
      <c r="AZE9" s="1"/>
      <c r="AZF9" s="1"/>
      <c r="AZG9" s="1"/>
      <c r="AZH9" s="1"/>
      <c r="AZI9" s="1"/>
      <c r="AZJ9" s="1"/>
      <c r="AZK9" s="1"/>
      <c r="AZL9" s="1"/>
      <c r="AZM9" s="1"/>
      <c r="AZN9" s="1"/>
      <c r="AZO9" s="1"/>
      <c r="AZP9" s="1"/>
      <c r="AZQ9" s="1"/>
      <c r="AZR9" s="1"/>
      <c r="AZS9" s="1"/>
      <c r="AZT9" s="1"/>
      <c r="AZU9" s="1"/>
      <c r="AZV9" s="1"/>
      <c r="AZW9" s="1"/>
      <c r="AZX9" s="1"/>
      <c r="AZY9" s="1"/>
      <c r="AZZ9" s="1"/>
      <c r="BAA9" s="1"/>
      <c r="BAB9" s="1"/>
      <c r="BAC9" s="1"/>
      <c r="BAD9" s="1"/>
      <c r="BAE9" s="1"/>
      <c r="BAF9" s="1"/>
      <c r="BAG9" s="1"/>
      <c r="BAH9" s="1"/>
      <c r="BAI9" s="1"/>
      <c r="BAJ9" s="1"/>
      <c r="BAK9" s="1"/>
      <c r="BAL9" s="1"/>
      <c r="BAM9" s="1"/>
      <c r="BAN9" s="1"/>
      <c r="BAO9" s="1"/>
      <c r="BAP9" s="1"/>
      <c r="BAQ9" s="1"/>
      <c r="BAR9" s="1"/>
      <c r="BAS9" s="1"/>
      <c r="BAT9" s="1"/>
      <c r="BAU9" s="1"/>
      <c r="BAV9" s="1"/>
      <c r="BAW9" s="1"/>
      <c r="BAX9" s="1"/>
      <c r="BAY9" s="1"/>
      <c r="BAZ9" s="1"/>
      <c r="BBA9" s="1"/>
      <c r="BBB9" s="1"/>
      <c r="BBC9" s="1"/>
      <c r="BBD9" s="1"/>
      <c r="BBE9" s="1"/>
      <c r="BBF9" s="1"/>
      <c r="BBG9" s="1"/>
      <c r="BBH9" s="1"/>
      <c r="BBI9" s="1"/>
      <c r="BBJ9" s="1"/>
      <c r="BBK9" s="1"/>
      <c r="BBL9" s="1"/>
      <c r="BBM9" s="1"/>
      <c r="BBN9" s="1"/>
      <c r="BBO9" s="1"/>
      <c r="BBP9" s="1"/>
      <c r="BBQ9" s="1"/>
      <c r="BBR9" s="1"/>
      <c r="BBS9" s="1"/>
      <c r="BBT9" s="1"/>
      <c r="BBU9" s="1"/>
      <c r="BBV9" s="1"/>
      <c r="BBW9" s="1"/>
      <c r="BBX9" s="1"/>
      <c r="BBY9" s="1"/>
      <c r="BBZ9" s="1"/>
      <c r="BCA9" s="1"/>
      <c r="BCB9" s="1"/>
      <c r="BCC9" s="1"/>
      <c r="BCD9" s="1"/>
      <c r="BCE9" s="1"/>
      <c r="BCF9" s="1"/>
      <c r="BCG9" s="1"/>
      <c r="BCH9" s="1"/>
      <c r="BCI9" s="1"/>
      <c r="BCJ9" s="1"/>
      <c r="BCK9" s="1"/>
      <c r="BCL9" s="1"/>
      <c r="BCM9" s="1"/>
      <c r="BCN9" s="1"/>
      <c r="BCO9" s="1"/>
      <c r="BCP9" s="1"/>
      <c r="BCQ9" s="1"/>
      <c r="BCR9" s="1"/>
      <c r="BCS9" s="1"/>
      <c r="BCT9" s="1"/>
      <c r="BCU9" s="1"/>
      <c r="BCV9" s="1"/>
      <c r="BCW9" s="1"/>
      <c r="BCX9" s="1"/>
      <c r="BCY9" s="1"/>
      <c r="BCZ9" s="1"/>
      <c r="BDA9" s="1"/>
      <c r="BDB9" s="1"/>
      <c r="BDC9" s="1"/>
      <c r="BDD9" s="1"/>
      <c r="BDE9" s="1"/>
      <c r="BDF9" s="1"/>
      <c r="BDG9" s="1"/>
      <c r="BDH9" s="1"/>
      <c r="BDI9" s="1"/>
      <c r="BDJ9" s="1"/>
      <c r="BDK9" s="1"/>
      <c r="BDL9" s="1"/>
      <c r="BDM9" s="1"/>
      <c r="BDN9" s="1"/>
      <c r="BDO9" s="1"/>
      <c r="BDP9" s="1"/>
      <c r="BDQ9" s="1"/>
      <c r="BDR9" s="1"/>
      <c r="BDS9" s="1"/>
      <c r="BDT9" s="1"/>
      <c r="BDU9" s="1"/>
      <c r="BDV9" s="1"/>
      <c r="BDW9" s="1"/>
      <c r="BDX9" s="1"/>
      <c r="BDY9" s="1"/>
      <c r="BDZ9" s="1"/>
      <c r="BEA9" s="1"/>
      <c r="BEB9" s="1"/>
      <c r="BEC9" s="1"/>
      <c r="BED9" s="1"/>
      <c r="BEE9" s="1"/>
      <c r="BEF9" s="1"/>
      <c r="BEG9" s="1"/>
      <c r="BEH9" s="1"/>
      <c r="BEI9" s="1"/>
      <c r="BEJ9" s="1"/>
      <c r="BEK9" s="1"/>
      <c r="BEL9" s="1"/>
      <c r="BEM9" s="1"/>
      <c r="BEN9" s="1"/>
      <c r="BEO9" s="1"/>
      <c r="BEP9" s="1"/>
      <c r="BEQ9" s="1"/>
      <c r="BER9" s="1"/>
      <c r="BES9" s="1"/>
      <c r="BET9" s="1"/>
      <c r="BEU9" s="1"/>
      <c r="BEV9" s="1"/>
      <c r="BEW9" s="1"/>
      <c r="BEX9" s="1"/>
      <c r="BEY9" s="1"/>
      <c r="BEZ9" s="1"/>
      <c r="BFA9" s="1"/>
      <c r="BFB9" s="1"/>
      <c r="BFC9" s="1"/>
      <c r="BFD9" s="1"/>
      <c r="BFE9" s="1"/>
      <c r="BFF9" s="1"/>
      <c r="BFG9" s="1"/>
      <c r="BFH9" s="1"/>
      <c r="BFI9" s="1"/>
      <c r="BFJ9" s="1"/>
      <c r="BFK9" s="1"/>
      <c r="BFL9" s="1"/>
      <c r="BFM9" s="1"/>
      <c r="BFN9" s="1"/>
      <c r="BFO9" s="1"/>
      <c r="BFP9" s="1"/>
      <c r="BFQ9" s="1"/>
      <c r="BFR9" s="1"/>
      <c r="BFS9" s="1"/>
      <c r="BFT9" s="1"/>
      <c r="BFU9" s="1"/>
      <c r="BFV9" s="1"/>
      <c r="BFW9" s="1"/>
      <c r="BFX9" s="1"/>
      <c r="BFY9" s="1"/>
      <c r="BFZ9" s="1"/>
      <c r="BGA9" s="1"/>
      <c r="BGB9" s="1"/>
      <c r="BGC9" s="1"/>
      <c r="BGD9" s="1"/>
      <c r="BGE9" s="1"/>
      <c r="BGF9" s="1"/>
      <c r="BGG9" s="1"/>
      <c r="BGH9" s="1"/>
      <c r="BGI9" s="1"/>
      <c r="BGJ9" s="1"/>
      <c r="BGK9" s="1"/>
      <c r="BGL9" s="1"/>
      <c r="BGM9" s="1"/>
      <c r="BGN9" s="1"/>
      <c r="BGO9" s="1"/>
      <c r="BGP9" s="1"/>
      <c r="BGQ9" s="1"/>
      <c r="BGR9" s="1"/>
      <c r="BGS9" s="1"/>
      <c r="BGT9" s="1"/>
      <c r="BGU9" s="1"/>
      <c r="BGV9" s="1"/>
      <c r="BGW9" s="1"/>
      <c r="BGX9" s="1"/>
      <c r="BGY9" s="1"/>
      <c r="BGZ9" s="1"/>
      <c r="BHA9" s="1"/>
      <c r="BHB9" s="1"/>
      <c r="BHC9" s="1"/>
      <c r="BHD9" s="1"/>
      <c r="BHE9" s="1"/>
      <c r="BHF9" s="1"/>
      <c r="BHG9" s="1"/>
      <c r="BHH9" s="1"/>
      <c r="BHI9" s="1"/>
      <c r="BHJ9" s="1"/>
      <c r="BHK9" s="1"/>
      <c r="BHL9" s="1"/>
      <c r="BHM9" s="1"/>
      <c r="BHN9" s="1"/>
      <c r="BHO9" s="1"/>
      <c r="BHP9" s="1"/>
      <c r="BHQ9" s="1"/>
      <c r="BHR9" s="1"/>
      <c r="BHS9" s="1"/>
      <c r="BHT9" s="1"/>
      <c r="BHU9" s="1"/>
      <c r="BHV9" s="1"/>
      <c r="BHW9" s="1"/>
      <c r="BHX9" s="1"/>
      <c r="BHY9" s="1"/>
      <c r="BHZ9" s="1"/>
      <c r="BIA9" s="1"/>
      <c r="BIB9" s="1"/>
      <c r="BIC9" s="1"/>
      <c r="BID9" s="1"/>
      <c r="BIE9" s="1"/>
      <c r="BIF9" s="1"/>
      <c r="BIG9" s="1"/>
      <c r="BIH9" s="1"/>
      <c r="BII9" s="1"/>
      <c r="BIJ9" s="1"/>
      <c r="BIK9" s="1"/>
      <c r="BIL9" s="1"/>
      <c r="BIM9" s="1"/>
      <c r="BIN9" s="1"/>
      <c r="BIO9" s="1"/>
      <c r="BIP9" s="1"/>
      <c r="BIQ9" s="1"/>
      <c r="BIR9" s="1"/>
      <c r="BIS9" s="1"/>
      <c r="BIT9" s="1"/>
      <c r="BIU9" s="1"/>
      <c r="BIV9" s="1"/>
      <c r="BIW9" s="1"/>
      <c r="BIX9" s="1"/>
      <c r="BIY9" s="1"/>
      <c r="BIZ9" s="1"/>
      <c r="BJA9" s="1"/>
      <c r="BJB9" s="1"/>
      <c r="BJC9" s="1"/>
      <c r="BJD9" s="1"/>
      <c r="BJE9" s="1"/>
      <c r="BJF9" s="1"/>
      <c r="BJG9" s="1"/>
      <c r="BJH9" s="1"/>
      <c r="BJI9" s="1"/>
      <c r="BJJ9" s="1"/>
      <c r="BJK9" s="1"/>
      <c r="BJL9" s="1"/>
      <c r="BJM9" s="1"/>
      <c r="BJN9" s="1"/>
      <c r="BJO9" s="1"/>
      <c r="BJP9" s="1"/>
      <c r="BJQ9" s="1"/>
      <c r="BJR9" s="1"/>
      <c r="BJS9" s="1"/>
      <c r="BJT9" s="1"/>
      <c r="BJU9" s="1"/>
      <c r="BJV9" s="1"/>
      <c r="BJW9" s="1"/>
      <c r="BJX9" s="1"/>
      <c r="BJY9" s="1"/>
      <c r="BJZ9" s="1"/>
      <c r="BKA9" s="1"/>
      <c r="BKB9" s="1"/>
      <c r="BKC9" s="1"/>
      <c r="BKD9" s="1"/>
      <c r="BKE9" s="1"/>
      <c r="BKF9" s="1"/>
      <c r="BKG9" s="1"/>
      <c r="BKH9" s="1"/>
      <c r="BKI9" s="1"/>
      <c r="BKJ9" s="1"/>
      <c r="BKK9" s="1"/>
      <c r="BKL9" s="1"/>
      <c r="BKM9" s="1"/>
      <c r="BKN9" s="1"/>
      <c r="BKO9" s="1"/>
      <c r="BKP9" s="1"/>
      <c r="BKQ9" s="1"/>
      <c r="BKR9" s="1"/>
      <c r="BKS9" s="1"/>
      <c r="BKT9" s="1"/>
      <c r="BKU9" s="1"/>
      <c r="BKV9" s="1"/>
      <c r="BKW9" s="1"/>
      <c r="BKX9" s="1"/>
      <c r="BKY9" s="1"/>
      <c r="BKZ9" s="1"/>
      <c r="BLA9" s="1"/>
      <c r="BLB9" s="1"/>
      <c r="BLC9" s="1"/>
      <c r="BLD9" s="1"/>
      <c r="BLE9" s="1"/>
      <c r="BLF9" s="1"/>
      <c r="BLG9" s="1"/>
      <c r="BLH9" s="1"/>
      <c r="BLI9" s="1"/>
      <c r="BLJ9" s="1"/>
      <c r="BLK9" s="1"/>
      <c r="BLL9" s="1"/>
      <c r="BLM9" s="1"/>
      <c r="BLN9" s="1"/>
      <c r="BLO9" s="1"/>
      <c r="BLP9" s="1"/>
      <c r="BLQ9" s="1"/>
      <c r="BLR9" s="1"/>
      <c r="BLS9" s="1"/>
      <c r="BLT9" s="1"/>
      <c r="BLU9" s="1"/>
      <c r="BLV9" s="1"/>
      <c r="BLW9" s="1"/>
      <c r="BLX9" s="1"/>
      <c r="BLY9" s="1"/>
      <c r="BLZ9" s="1"/>
      <c r="BMA9" s="1"/>
      <c r="BMB9" s="1"/>
      <c r="BMC9" s="1"/>
      <c r="BMD9" s="1"/>
      <c r="BME9" s="1"/>
      <c r="BMF9" s="1"/>
      <c r="BMG9" s="1"/>
      <c r="BMH9" s="1"/>
      <c r="BMI9" s="1"/>
      <c r="BMJ9" s="1"/>
      <c r="BMK9" s="1"/>
      <c r="BML9" s="1"/>
      <c r="BMM9" s="1"/>
      <c r="BMN9" s="1"/>
      <c r="BMO9" s="1"/>
      <c r="BMP9" s="1"/>
      <c r="BMQ9" s="1"/>
      <c r="BMR9" s="1"/>
      <c r="BMS9" s="1"/>
      <c r="BMT9" s="1"/>
      <c r="BMU9" s="1"/>
      <c r="BMV9" s="1"/>
      <c r="BMW9" s="1"/>
      <c r="BMX9" s="1"/>
      <c r="BMY9" s="1"/>
      <c r="BMZ9" s="1"/>
      <c r="BNA9" s="1"/>
      <c r="BNB9" s="1"/>
      <c r="BNC9" s="1"/>
      <c r="BND9" s="1"/>
      <c r="BNE9" s="1"/>
      <c r="BNF9" s="1"/>
      <c r="BNG9" s="1"/>
      <c r="BNH9" s="1"/>
      <c r="BNI9" s="1"/>
      <c r="BNJ9" s="1"/>
      <c r="BNK9" s="1"/>
      <c r="BNL9" s="1"/>
      <c r="BNM9" s="1"/>
      <c r="BNN9" s="1"/>
      <c r="BNO9" s="1"/>
      <c r="BNP9" s="1"/>
      <c r="BNQ9" s="1"/>
      <c r="BNR9" s="1"/>
      <c r="BNS9" s="1"/>
      <c r="BNT9" s="1"/>
      <c r="BNU9" s="1"/>
      <c r="BNV9" s="1"/>
      <c r="BNW9" s="1"/>
      <c r="BNX9" s="1"/>
      <c r="BNY9" s="1"/>
      <c r="BNZ9" s="1"/>
      <c r="BOA9" s="1"/>
      <c r="BOB9" s="1"/>
      <c r="BOC9" s="1"/>
      <c r="BOD9" s="1"/>
      <c r="BOE9" s="1"/>
      <c r="BOF9" s="1"/>
      <c r="BOG9" s="1"/>
      <c r="BOH9" s="1"/>
      <c r="BOI9" s="1"/>
      <c r="BOJ9" s="1"/>
      <c r="BOK9" s="1"/>
      <c r="BOL9" s="1"/>
      <c r="BOM9" s="1"/>
      <c r="BON9" s="1"/>
      <c r="BOO9" s="1"/>
      <c r="BOP9" s="1"/>
      <c r="BOQ9" s="1"/>
      <c r="BOR9" s="1"/>
      <c r="BOS9" s="1"/>
      <c r="BOT9" s="1"/>
      <c r="BOU9" s="1"/>
      <c r="BOV9" s="1"/>
      <c r="BOW9" s="1"/>
      <c r="BOX9" s="1"/>
      <c r="BOY9" s="1"/>
      <c r="BOZ9" s="1"/>
      <c r="BPA9" s="1"/>
      <c r="BPB9" s="1"/>
      <c r="BPC9" s="1"/>
      <c r="BPD9" s="1"/>
      <c r="BPE9" s="1"/>
      <c r="BPF9" s="1"/>
      <c r="BPG9" s="1"/>
      <c r="BPH9" s="1"/>
      <c r="BPI9" s="1"/>
      <c r="BPJ9" s="1"/>
      <c r="BPK9" s="1"/>
      <c r="BPL9" s="1"/>
      <c r="BPM9" s="1"/>
      <c r="BPN9" s="1"/>
      <c r="BPO9" s="1"/>
      <c r="BPP9" s="1"/>
      <c r="BPQ9" s="1"/>
      <c r="BPR9" s="1"/>
      <c r="BPS9" s="1"/>
      <c r="BPT9" s="1"/>
      <c r="BPU9" s="1"/>
      <c r="BPV9" s="1"/>
      <c r="BPW9" s="1"/>
      <c r="BPX9" s="1"/>
      <c r="BPY9" s="1"/>
      <c r="BPZ9" s="1"/>
      <c r="BQA9" s="1"/>
      <c r="BQB9" s="1"/>
      <c r="BQC9" s="1"/>
      <c r="BQD9" s="1"/>
      <c r="BQE9" s="1"/>
      <c r="BQF9" s="1"/>
      <c r="BQG9" s="1"/>
      <c r="BQH9" s="1"/>
      <c r="BQI9" s="1"/>
      <c r="BQJ9" s="1"/>
      <c r="BQK9" s="1"/>
      <c r="BQL9" s="1"/>
      <c r="BQM9" s="1"/>
      <c r="BQN9" s="1"/>
      <c r="BQO9" s="1"/>
      <c r="BQP9" s="1"/>
      <c r="BQQ9" s="1"/>
      <c r="BQR9" s="1"/>
      <c r="BQS9" s="1"/>
      <c r="BQT9" s="1"/>
      <c r="BQU9" s="1"/>
      <c r="BQV9" s="1"/>
      <c r="BQW9" s="1"/>
      <c r="BQX9" s="1"/>
      <c r="BQY9" s="1"/>
      <c r="BQZ9" s="1"/>
      <c r="BRA9" s="1"/>
      <c r="BRB9" s="1"/>
      <c r="BRC9" s="1"/>
      <c r="BRD9" s="1"/>
      <c r="BRE9" s="1"/>
      <c r="BRF9" s="1"/>
      <c r="BRG9" s="1"/>
      <c r="BRH9" s="1"/>
      <c r="BRI9" s="1"/>
      <c r="BRJ9" s="1"/>
      <c r="BRK9" s="1"/>
      <c r="BRL9" s="1"/>
      <c r="BRM9" s="1"/>
      <c r="BRN9" s="1"/>
      <c r="BRO9" s="1"/>
      <c r="BRP9" s="1"/>
      <c r="BRQ9" s="1"/>
      <c r="BRR9" s="1"/>
      <c r="BRS9" s="1"/>
      <c r="BRT9" s="1"/>
      <c r="BRU9" s="1"/>
      <c r="BRV9" s="1"/>
      <c r="BRW9" s="1"/>
      <c r="BRX9" s="1"/>
      <c r="BRY9" s="1"/>
      <c r="BRZ9" s="1"/>
      <c r="BSA9" s="1"/>
      <c r="BSB9" s="1"/>
    </row>
    <row r="10" spans="1:1848" ht="24" customHeight="1">
      <c r="A10" s="872"/>
      <c r="B10" s="240">
        <v>5</v>
      </c>
      <c r="C10" s="121" t="s">
        <v>367</v>
      </c>
      <c r="D10" s="220">
        <v>3205</v>
      </c>
      <c r="E10" s="382"/>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c r="AML10" s="1"/>
      <c r="AMM10" s="1"/>
      <c r="AMN10" s="1"/>
      <c r="AMO10" s="1"/>
      <c r="AMP10" s="1"/>
      <c r="AMQ10" s="1"/>
      <c r="AMR10" s="1"/>
      <c r="AMS10" s="1"/>
      <c r="AMT10" s="1"/>
      <c r="AMU10" s="1"/>
      <c r="AMV10" s="1"/>
      <c r="AMW10" s="1"/>
      <c r="AMX10" s="1"/>
      <c r="AMY10" s="1"/>
      <c r="AMZ10" s="1"/>
      <c r="ANA10" s="1"/>
      <c r="ANB10" s="1"/>
      <c r="ANC10" s="1"/>
      <c r="AND10" s="1"/>
      <c r="ANE10" s="1"/>
      <c r="ANF10" s="1"/>
      <c r="ANG10" s="1"/>
      <c r="ANH10" s="1"/>
      <c r="ANI10" s="1"/>
      <c r="ANJ10" s="1"/>
      <c r="ANK10" s="1"/>
      <c r="ANL10" s="1"/>
      <c r="ANM10" s="1"/>
      <c r="ANN10" s="1"/>
      <c r="ANO10" s="1"/>
      <c r="ANP10" s="1"/>
      <c r="ANQ10" s="1"/>
      <c r="ANR10" s="1"/>
      <c r="ANS10" s="1"/>
      <c r="ANT10" s="1"/>
      <c r="ANU10" s="1"/>
      <c r="ANV10" s="1"/>
      <c r="ANW10" s="1"/>
      <c r="ANX10" s="1"/>
      <c r="ANY10" s="1"/>
      <c r="ANZ10" s="1"/>
      <c r="AOA10" s="1"/>
      <c r="AOB10" s="1"/>
      <c r="AOC10" s="1"/>
      <c r="AOD10" s="1"/>
      <c r="AOE10" s="1"/>
      <c r="AOF10" s="1"/>
      <c r="AOG10" s="1"/>
      <c r="AOH10" s="1"/>
      <c r="AOI10" s="1"/>
      <c r="AOJ10" s="1"/>
      <c r="AOK10" s="1"/>
      <c r="AOL10" s="1"/>
      <c r="AOM10" s="1"/>
      <c r="AON10" s="1"/>
      <c r="AOO10" s="1"/>
      <c r="AOP10" s="1"/>
      <c r="AOQ10" s="1"/>
      <c r="AOR10" s="1"/>
      <c r="AOS10" s="1"/>
      <c r="AOT10" s="1"/>
      <c r="AOU10" s="1"/>
      <c r="AOV10" s="1"/>
      <c r="AOW10" s="1"/>
      <c r="AOX10" s="1"/>
      <c r="AOY10" s="1"/>
      <c r="AOZ10" s="1"/>
      <c r="APA10" s="1"/>
      <c r="APB10" s="1"/>
      <c r="APC10" s="1"/>
      <c r="APD10" s="1"/>
      <c r="APE10" s="1"/>
      <c r="APF10" s="1"/>
      <c r="APG10" s="1"/>
      <c r="APH10" s="1"/>
      <c r="API10" s="1"/>
      <c r="APJ10" s="1"/>
      <c r="APK10" s="1"/>
      <c r="APL10" s="1"/>
      <c r="APM10" s="1"/>
      <c r="APN10" s="1"/>
      <c r="APO10" s="1"/>
      <c r="APP10" s="1"/>
      <c r="APQ10" s="1"/>
      <c r="APR10" s="1"/>
      <c r="APS10" s="1"/>
      <c r="APT10" s="1"/>
      <c r="APU10" s="1"/>
      <c r="APV10" s="1"/>
      <c r="APW10" s="1"/>
      <c r="APX10" s="1"/>
      <c r="APY10" s="1"/>
      <c r="APZ10" s="1"/>
      <c r="AQA10" s="1"/>
      <c r="AQB10" s="1"/>
      <c r="AQC10" s="1"/>
      <c r="AQD10" s="1"/>
      <c r="AQE10" s="1"/>
      <c r="AQF10" s="1"/>
      <c r="AQG10" s="1"/>
      <c r="AQH10" s="1"/>
      <c r="AQI10" s="1"/>
      <c r="AQJ10" s="1"/>
      <c r="AQK10" s="1"/>
      <c r="AQL10" s="1"/>
      <c r="AQM10" s="1"/>
      <c r="AQN10" s="1"/>
      <c r="AQO10" s="1"/>
      <c r="AQP10" s="1"/>
      <c r="AQQ10" s="1"/>
      <c r="AQR10" s="1"/>
      <c r="AQS10" s="1"/>
      <c r="AQT10" s="1"/>
      <c r="AQU10" s="1"/>
      <c r="AQV10" s="1"/>
      <c r="AQW10" s="1"/>
      <c r="AQX10" s="1"/>
      <c r="AQY10" s="1"/>
      <c r="AQZ10" s="1"/>
      <c r="ARA10" s="1"/>
      <c r="ARB10" s="1"/>
      <c r="ARC10" s="1"/>
      <c r="ARD10" s="1"/>
      <c r="ARE10" s="1"/>
      <c r="ARF10" s="1"/>
      <c r="ARG10" s="1"/>
      <c r="ARH10" s="1"/>
      <c r="ARI10" s="1"/>
      <c r="ARJ10" s="1"/>
      <c r="ARK10" s="1"/>
      <c r="ARL10" s="1"/>
      <c r="ARM10" s="1"/>
      <c r="ARN10" s="1"/>
      <c r="ARO10" s="1"/>
      <c r="ARP10" s="1"/>
      <c r="ARQ10" s="1"/>
      <c r="ARR10" s="1"/>
      <c r="ARS10" s="1"/>
      <c r="ART10" s="1"/>
      <c r="ARU10" s="1"/>
      <c r="ARV10" s="1"/>
      <c r="ARW10" s="1"/>
      <c r="ARX10" s="1"/>
      <c r="ARY10" s="1"/>
      <c r="ARZ10" s="1"/>
      <c r="ASA10" s="1"/>
      <c r="ASB10" s="1"/>
      <c r="ASC10" s="1"/>
      <c r="ASD10" s="1"/>
      <c r="ASE10" s="1"/>
      <c r="ASF10" s="1"/>
      <c r="ASG10" s="1"/>
      <c r="ASH10" s="1"/>
      <c r="ASI10" s="1"/>
      <c r="ASJ10" s="1"/>
      <c r="ASK10" s="1"/>
      <c r="ASL10" s="1"/>
      <c r="ASM10" s="1"/>
      <c r="ASN10" s="1"/>
      <c r="ASO10" s="1"/>
      <c r="ASP10" s="1"/>
      <c r="ASQ10" s="1"/>
      <c r="ASR10" s="1"/>
      <c r="ASS10" s="1"/>
      <c r="AST10" s="1"/>
      <c r="ASU10" s="1"/>
      <c r="ASV10" s="1"/>
      <c r="ASW10" s="1"/>
      <c r="ASX10" s="1"/>
      <c r="ASY10" s="1"/>
      <c r="ASZ10" s="1"/>
      <c r="ATA10" s="1"/>
      <c r="ATB10" s="1"/>
      <c r="ATC10" s="1"/>
      <c r="ATD10" s="1"/>
      <c r="ATE10" s="1"/>
      <c r="ATF10" s="1"/>
      <c r="ATG10" s="1"/>
      <c r="ATH10" s="1"/>
      <c r="ATI10" s="1"/>
      <c r="ATJ10" s="1"/>
      <c r="ATK10" s="1"/>
      <c r="ATL10" s="1"/>
      <c r="ATM10" s="1"/>
      <c r="ATN10" s="1"/>
      <c r="ATO10" s="1"/>
      <c r="ATP10" s="1"/>
      <c r="ATQ10" s="1"/>
      <c r="ATR10" s="1"/>
      <c r="ATS10" s="1"/>
      <c r="ATT10" s="1"/>
      <c r="ATU10" s="1"/>
      <c r="ATV10" s="1"/>
      <c r="ATW10" s="1"/>
      <c r="ATX10" s="1"/>
      <c r="ATY10" s="1"/>
      <c r="ATZ10" s="1"/>
      <c r="AUA10" s="1"/>
      <c r="AUB10" s="1"/>
      <c r="AUC10" s="1"/>
      <c r="AUD10" s="1"/>
      <c r="AUE10" s="1"/>
      <c r="AUF10" s="1"/>
      <c r="AUG10" s="1"/>
      <c r="AUH10" s="1"/>
      <c r="AUI10" s="1"/>
      <c r="AUJ10" s="1"/>
      <c r="AUK10" s="1"/>
      <c r="AUL10" s="1"/>
      <c r="AUM10" s="1"/>
      <c r="AUN10" s="1"/>
      <c r="AUO10" s="1"/>
      <c r="AUP10" s="1"/>
      <c r="AUQ10" s="1"/>
      <c r="AUR10" s="1"/>
      <c r="AUS10" s="1"/>
      <c r="AUT10" s="1"/>
      <c r="AUU10" s="1"/>
      <c r="AUV10" s="1"/>
      <c r="AUW10" s="1"/>
      <c r="AUX10" s="1"/>
      <c r="AUY10" s="1"/>
      <c r="AUZ10" s="1"/>
      <c r="AVA10" s="1"/>
      <c r="AVB10" s="1"/>
      <c r="AVC10" s="1"/>
      <c r="AVD10" s="1"/>
      <c r="AVE10" s="1"/>
      <c r="AVF10" s="1"/>
      <c r="AVG10" s="1"/>
      <c r="AVH10" s="1"/>
      <c r="AVI10" s="1"/>
      <c r="AVJ10" s="1"/>
      <c r="AVK10" s="1"/>
      <c r="AVL10" s="1"/>
      <c r="AVM10" s="1"/>
      <c r="AVN10" s="1"/>
      <c r="AVO10" s="1"/>
      <c r="AVP10" s="1"/>
      <c r="AVQ10" s="1"/>
      <c r="AVR10" s="1"/>
      <c r="AVS10" s="1"/>
      <c r="AVT10" s="1"/>
      <c r="AVU10" s="1"/>
      <c r="AVV10" s="1"/>
      <c r="AVW10" s="1"/>
      <c r="AVX10" s="1"/>
      <c r="AVY10" s="1"/>
      <c r="AVZ10" s="1"/>
      <c r="AWA10" s="1"/>
      <c r="AWB10" s="1"/>
      <c r="AWC10" s="1"/>
      <c r="AWD10" s="1"/>
      <c r="AWE10" s="1"/>
      <c r="AWF10" s="1"/>
      <c r="AWG10" s="1"/>
      <c r="AWH10" s="1"/>
      <c r="AWI10" s="1"/>
      <c r="AWJ10" s="1"/>
      <c r="AWK10" s="1"/>
      <c r="AWL10" s="1"/>
      <c r="AWM10" s="1"/>
      <c r="AWN10" s="1"/>
      <c r="AWO10" s="1"/>
      <c r="AWP10" s="1"/>
      <c r="AWQ10" s="1"/>
      <c r="AWR10" s="1"/>
      <c r="AWS10" s="1"/>
      <c r="AWT10" s="1"/>
      <c r="AWU10" s="1"/>
      <c r="AWV10" s="1"/>
      <c r="AWW10" s="1"/>
      <c r="AWX10" s="1"/>
      <c r="AWY10" s="1"/>
      <c r="AWZ10" s="1"/>
      <c r="AXA10" s="1"/>
      <c r="AXB10" s="1"/>
      <c r="AXC10" s="1"/>
      <c r="AXD10" s="1"/>
      <c r="AXE10" s="1"/>
      <c r="AXF10" s="1"/>
      <c r="AXG10" s="1"/>
      <c r="AXH10" s="1"/>
      <c r="AXI10" s="1"/>
      <c r="AXJ10" s="1"/>
      <c r="AXK10" s="1"/>
      <c r="AXL10" s="1"/>
      <c r="AXM10" s="1"/>
      <c r="AXN10" s="1"/>
      <c r="AXO10" s="1"/>
      <c r="AXP10" s="1"/>
      <c r="AXQ10" s="1"/>
      <c r="AXR10" s="1"/>
      <c r="AXS10" s="1"/>
      <c r="AXT10" s="1"/>
      <c r="AXU10" s="1"/>
      <c r="AXV10" s="1"/>
      <c r="AXW10" s="1"/>
      <c r="AXX10" s="1"/>
      <c r="AXY10" s="1"/>
      <c r="AXZ10" s="1"/>
      <c r="AYA10" s="1"/>
      <c r="AYB10" s="1"/>
      <c r="AYC10" s="1"/>
      <c r="AYD10" s="1"/>
      <c r="AYE10" s="1"/>
      <c r="AYF10" s="1"/>
      <c r="AYG10" s="1"/>
      <c r="AYH10" s="1"/>
      <c r="AYI10" s="1"/>
      <c r="AYJ10" s="1"/>
      <c r="AYK10" s="1"/>
      <c r="AYL10" s="1"/>
      <c r="AYM10" s="1"/>
      <c r="AYN10" s="1"/>
      <c r="AYO10" s="1"/>
      <c r="AYP10" s="1"/>
      <c r="AYQ10" s="1"/>
      <c r="AYR10" s="1"/>
      <c r="AYS10" s="1"/>
      <c r="AYT10" s="1"/>
      <c r="AYU10" s="1"/>
      <c r="AYV10" s="1"/>
      <c r="AYW10" s="1"/>
      <c r="AYX10" s="1"/>
      <c r="AYY10" s="1"/>
      <c r="AYZ10" s="1"/>
      <c r="AZA10" s="1"/>
      <c r="AZB10" s="1"/>
      <c r="AZC10" s="1"/>
      <c r="AZD10" s="1"/>
      <c r="AZE10" s="1"/>
      <c r="AZF10" s="1"/>
      <c r="AZG10" s="1"/>
      <c r="AZH10" s="1"/>
      <c r="AZI10" s="1"/>
      <c r="AZJ10" s="1"/>
      <c r="AZK10" s="1"/>
      <c r="AZL10" s="1"/>
      <c r="AZM10" s="1"/>
      <c r="AZN10" s="1"/>
      <c r="AZO10" s="1"/>
      <c r="AZP10" s="1"/>
      <c r="AZQ10" s="1"/>
      <c r="AZR10" s="1"/>
      <c r="AZS10" s="1"/>
      <c r="AZT10" s="1"/>
      <c r="AZU10" s="1"/>
      <c r="AZV10" s="1"/>
      <c r="AZW10" s="1"/>
      <c r="AZX10" s="1"/>
      <c r="AZY10" s="1"/>
      <c r="AZZ10" s="1"/>
      <c r="BAA10" s="1"/>
      <c r="BAB10" s="1"/>
      <c r="BAC10" s="1"/>
      <c r="BAD10" s="1"/>
      <c r="BAE10" s="1"/>
      <c r="BAF10" s="1"/>
      <c r="BAG10" s="1"/>
      <c r="BAH10" s="1"/>
      <c r="BAI10" s="1"/>
      <c r="BAJ10" s="1"/>
      <c r="BAK10" s="1"/>
      <c r="BAL10" s="1"/>
      <c r="BAM10" s="1"/>
      <c r="BAN10" s="1"/>
      <c r="BAO10" s="1"/>
      <c r="BAP10" s="1"/>
      <c r="BAQ10" s="1"/>
      <c r="BAR10" s="1"/>
      <c r="BAS10" s="1"/>
      <c r="BAT10" s="1"/>
      <c r="BAU10" s="1"/>
      <c r="BAV10" s="1"/>
      <c r="BAW10" s="1"/>
      <c r="BAX10" s="1"/>
      <c r="BAY10" s="1"/>
      <c r="BAZ10" s="1"/>
      <c r="BBA10" s="1"/>
      <c r="BBB10" s="1"/>
      <c r="BBC10" s="1"/>
      <c r="BBD10" s="1"/>
      <c r="BBE10" s="1"/>
      <c r="BBF10" s="1"/>
      <c r="BBG10" s="1"/>
      <c r="BBH10" s="1"/>
      <c r="BBI10" s="1"/>
      <c r="BBJ10" s="1"/>
      <c r="BBK10" s="1"/>
      <c r="BBL10" s="1"/>
      <c r="BBM10" s="1"/>
      <c r="BBN10" s="1"/>
      <c r="BBO10" s="1"/>
      <c r="BBP10" s="1"/>
      <c r="BBQ10" s="1"/>
      <c r="BBR10" s="1"/>
      <c r="BBS10" s="1"/>
      <c r="BBT10" s="1"/>
      <c r="BBU10" s="1"/>
      <c r="BBV10" s="1"/>
      <c r="BBW10" s="1"/>
      <c r="BBX10" s="1"/>
      <c r="BBY10" s="1"/>
      <c r="BBZ10" s="1"/>
      <c r="BCA10" s="1"/>
      <c r="BCB10" s="1"/>
      <c r="BCC10" s="1"/>
      <c r="BCD10" s="1"/>
      <c r="BCE10" s="1"/>
      <c r="BCF10" s="1"/>
      <c r="BCG10" s="1"/>
      <c r="BCH10" s="1"/>
      <c r="BCI10" s="1"/>
      <c r="BCJ10" s="1"/>
      <c r="BCK10" s="1"/>
      <c r="BCL10" s="1"/>
      <c r="BCM10" s="1"/>
      <c r="BCN10" s="1"/>
      <c r="BCO10" s="1"/>
      <c r="BCP10" s="1"/>
      <c r="BCQ10" s="1"/>
      <c r="BCR10" s="1"/>
      <c r="BCS10" s="1"/>
      <c r="BCT10" s="1"/>
      <c r="BCU10" s="1"/>
      <c r="BCV10" s="1"/>
      <c r="BCW10" s="1"/>
      <c r="BCX10" s="1"/>
      <c r="BCY10" s="1"/>
      <c r="BCZ10" s="1"/>
      <c r="BDA10" s="1"/>
      <c r="BDB10" s="1"/>
      <c r="BDC10" s="1"/>
      <c r="BDD10" s="1"/>
      <c r="BDE10" s="1"/>
      <c r="BDF10" s="1"/>
      <c r="BDG10" s="1"/>
      <c r="BDH10" s="1"/>
      <c r="BDI10" s="1"/>
      <c r="BDJ10" s="1"/>
      <c r="BDK10" s="1"/>
      <c r="BDL10" s="1"/>
      <c r="BDM10" s="1"/>
      <c r="BDN10" s="1"/>
      <c r="BDO10" s="1"/>
      <c r="BDP10" s="1"/>
      <c r="BDQ10" s="1"/>
      <c r="BDR10" s="1"/>
      <c r="BDS10" s="1"/>
      <c r="BDT10" s="1"/>
      <c r="BDU10" s="1"/>
      <c r="BDV10" s="1"/>
      <c r="BDW10" s="1"/>
      <c r="BDX10" s="1"/>
      <c r="BDY10" s="1"/>
      <c r="BDZ10" s="1"/>
      <c r="BEA10" s="1"/>
      <c r="BEB10" s="1"/>
      <c r="BEC10" s="1"/>
      <c r="BED10" s="1"/>
      <c r="BEE10" s="1"/>
      <c r="BEF10" s="1"/>
      <c r="BEG10" s="1"/>
      <c r="BEH10" s="1"/>
      <c r="BEI10" s="1"/>
      <c r="BEJ10" s="1"/>
      <c r="BEK10" s="1"/>
      <c r="BEL10" s="1"/>
      <c r="BEM10" s="1"/>
      <c r="BEN10" s="1"/>
      <c r="BEO10" s="1"/>
      <c r="BEP10" s="1"/>
      <c r="BEQ10" s="1"/>
      <c r="BER10" s="1"/>
      <c r="BES10" s="1"/>
      <c r="BET10" s="1"/>
      <c r="BEU10" s="1"/>
      <c r="BEV10" s="1"/>
      <c r="BEW10" s="1"/>
      <c r="BEX10" s="1"/>
      <c r="BEY10" s="1"/>
      <c r="BEZ10" s="1"/>
      <c r="BFA10" s="1"/>
      <c r="BFB10" s="1"/>
      <c r="BFC10" s="1"/>
      <c r="BFD10" s="1"/>
      <c r="BFE10" s="1"/>
      <c r="BFF10" s="1"/>
      <c r="BFG10" s="1"/>
      <c r="BFH10" s="1"/>
      <c r="BFI10" s="1"/>
      <c r="BFJ10" s="1"/>
      <c r="BFK10" s="1"/>
      <c r="BFL10" s="1"/>
      <c r="BFM10" s="1"/>
      <c r="BFN10" s="1"/>
      <c r="BFO10" s="1"/>
      <c r="BFP10" s="1"/>
      <c r="BFQ10" s="1"/>
      <c r="BFR10" s="1"/>
      <c r="BFS10" s="1"/>
      <c r="BFT10" s="1"/>
      <c r="BFU10" s="1"/>
      <c r="BFV10" s="1"/>
      <c r="BFW10" s="1"/>
      <c r="BFX10" s="1"/>
      <c r="BFY10" s="1"/>
      <c r="BFZ10" s="1"/>
      <c r="BGA10" s="1"/>
      <c r="BGB10" s="1"/>
      <c r="BGC10" s="1"/>
      <c r="BGD10" s="1"/>
      <c r="BGE10" s="1"/>
      <c r="BGF10" s="1"/>
      <c r="BGG10" s="1"/>
      <c r="BGH10" s="1"/>
      <c r="BGI10" s="1"/>
      <c r="BGJ10" s="1"/>
      <c r="BGK10" s="1"/>
      <c r="BGL10" s="1"/>
      <c r="BGM10" s="1"/>
      <c r="BGN10" s="1"/>
      <c r="BGO10" s="1"/>
      <c r="BGP10" s="1"/>
      <c r="BGQ10" s="1"/>
      <c r="BGR10" s="1"/>
      <c r="BGS10" s="1"/>
      <c r="BGT10" s="1"/>
      <c r="BGU10" s="1"/>
      <c r="BGV10" s="1"/>
      <c r="BGW10" s="1"/>
      <c r="BGX10" s="1"/>
      <c r="BGY10" s="1"/>
      <c r="BGZ10" s="1"/>
      <c r="BHA10" s="1"/>
      <c r="BHB10" s="1"/>
      <c r="BHC10" s="1"/>
      <c r="BHD10" s="1"/>
      <c r="BHE10" s="1"/>
      <c r="BHF10" s="1"/>
      <c r="BHG10" s="1"/>
      <c r="BHH10" s="1"/>
      <c r="BHI10" s="1"/>
      <c r="BHJ10" s="1"/>
      <c r="BHK10" s="1"/>
      <c r="BHL10" s="1"/>
      <c r="BHM10" s="1"/>
      <c r="BHN10" s="1"/>
      <c r="BHO10" s="1"/>
      <c r="BHP10" s="1"/>
      <c r="BHQ10" s="1"/>
      <c r="BHR10" s="1"/>
      <c r="BHS10" s="1"/>
      <c r="BHT10" s="1"/>
      <c r="BHU10" s="1"/>
      <c r="BHV10" s="1"/>
      <c r="BHW10" s="1"/>
      <c r="BHX10" s="1"/>
      <c r="BHY10" s="1"/>
      <c r="BHZ10" s="1"/>
      <c r="BIA10" s="1"/>
      <c r="BIB10" s="1"/>
      <c r="BIC10" s="1"/>
      <c r="BID10" s="1"/>
      <c r="BIE10" s="1"/>
      <c r="BIF10" s="1"/>
      <c r="BIG10" s="1"/>
      <c r="BIH10" s="1"/>
      <c r="BII10" s="1"/>
      <c r="BIJ10" s="1"/>
      <c r="BIK10" s="1"/>
      <c r="BIL10" s="1"/>
      <c r="BIM10" s="1"/>
      <c r="BIN10" s="1"/>
      <c r="BIO10" s="1"/>
      <c r="BIP10" s="1"/>
      <c r="BIQ10" s="1"/>
      <c r="BIR10" s="1"/>
      <c r="BIS10" s="1"/>
      <c r="BIT10" s="1"/>
      <c r="BIU10" s="1"/>
      <c r="BIV10" s="1"/>
      <c r="BIW10" s="1"/>
      <c r="BIX10" s="1"/>
      <c r="BIY10" s="1"/>
      <c r="BIZ10" s="1"/>
      <c r="BJA10" s="1"/>
      <c r="BJB10" s="1"/>
      <c r="BJC10" s="1"/>
      <c r="BJD10" s="1"/>
      <c r="BJE10" s="1"/>
      <c r="BJF10" s="1"/>
      <c r="BJG10" s="1"/>
      <c r="BJH10" s="1"/>
      <c r="BJI10" s="1"/>
      <c r="BJJ10" s="1"/>
      <c r="BJK10" s="1"/>
      <c r="BJL10" s="1"/>
      <c r="BJM10" s="1"/>
      <c r="BJN10" s="1"/>
      <c r="BJO10" s="1"/>
      <c r="BJP10" s="1"/>
      <c r="BJQ10" s="1"/>
      <c r="BJR10" s="1"/>
      <c r="BJS10" s="1"/>
      <c r="BJT10" s="1"/>
      <c r="BJU10" s="1"/>
      <c r="BJV10" s="1"/>
      <c r="BJW10" s="1"/>
      <c r="BJX10" s="1"/>
      <c r="BJY10" s="1"/>
      <c r="BJZ10" s="1"/>
      <c r="BKA10" s="1"/>
      <c r="BKB10" s="1"/>
      <c r="BKC10" s="1"/>
      <c r="BKD10" s="1"/>
      <c r="BKE10" s="1"/>
      <c r="BKF10" s="1"/>
      <c r="BKG10" s="1"/>
      <c r="BKH10" s="1"/>
      <c r="BKI10" s="1"/>
      <c r="BKJ10" s="1"/>
      <c r="BKK10" s="1"/>
      <c r="BKL10" s="1"/>
      <c r="BKM10" s="1"/>
      <c r="BKN10" s="1"/>
      <c r="BKO10" s="1"/>
      <c r="BKP10" s="1"/>
      <c r="BKQ10" s="1"/>
      <c r="BKR10" s="1"/>
      <c r="BKS10" s="1"/>
      <c r="BKT10" s="1"/>
      <c r="BKU10" s="1"/>
      <c r="BKV10" s="1"/>
      <c r="BKW10" s="1"/>
      <c r="BKX10" s="1"/>
      <c r="BKY10" s="1"/>
      <c r="BKZ10" s="1"/>
      <c r="BLA10" s="1"/>
      <c r="BLB10" s="1"/>
      <c r="BLC10" s="1"/>
      <c r="BLD10" s="1"/>
      <c r="BLE10" s="1"/>
      <c r="BLF10" s="1"/>
      <c r="BLG10" s="1"/>
      <c r="BLH10" s="1"/>
      <c r="BLI10" s="1"/>
      <c r="BLJ10" s="1"/>
      <c r="BLK10" s="1"/>
      <c r="BLL10" s="1"/>
      <c r="BLM10" s="1"/>
      <c r="BLN10" s="1"/>
      <c r="BLO10" s="1"/>
      <c r="BLP10" s="1"/>
      <c r="BLQ10" s="1"/>
      <c r="BLR10" s="1"/>
      <c r="BLS10" s="1"/>
      <c r="BLT10" s="1"/>
      <c r="BLU10" s="1"/>
      <c r="BLV10" s="1"/>
      <c r="BLW10" s="1"/>
      <c r="BLX10" s="1"/>
      <c r="BLY10" s="1"/>
      <c r="BLZ10" s="1"/>
      <c r="BMA10" s="1"/>
      <c r="BMB10" s="1"/>
      <c r="BMC10" s="1"/>
      <c r="BMD10" s="1"/>
      <c r="BME10" s="1"/>
      <c r="BMF10" s="1"/>
      <c r="BMG10" s="1"/>
      <c r="BMH10" s="1"/>
      <c r="BMI10" s="1"/>
      <c r="BMJ10" s="1"/>
      <c r="BMK10" s="1"/>
      <c r="BML10" s="1"/>
      <c r="BMM10" s="1"/>
      <c r="BMN10" s="1"/>
      <c r="BMO10" s="1"/>
      <c r="BMP10" s="1"/>
      <c r="BMQ10" s="1"/>
      <c r="BMR10" s="1"/>
      <c r="BMS10" s="1"/>
      <c r="BMT10" s="1"/>
      <c r="BMU10" s="1"/>
      <c r="BMV10" s="1"/>
      <c r="BMW10" s="1"/>
      <c r="BMX10" s="1"/>
      <c r="BMY10" s="1"/>
      <c r="BMZ10" s="1"/>
      <c r="BNA10" s="1"/>
      <c r="BNB10" s="1"/>
      <c r="BNC10" s="1"/>
      <c r="BND10" s="1"/>
      <c r="BNE10" s="1"/>
      <c r="BNF10" s="1"/>
      <c r="BNG10" s="1"/>
      <c r="BNH10" s="1"/>
      <c r="BNI10" s="1"/>
      <c r="BNJ10" s="1"/>
      <c r="BNK10" s="1"/>
      <c r="BNL10" s="1"/>
      <c r="BNM10" s="1"/>
      <c r="BNN10" s="1"/>
      <c r="BNO10" s="1"/>
      <c r="BNP10" s="1"/>
      <c r="BNQ10" s="1"/>
      <c r="BNR10" s="1"/>
      <c r="BNS10" s="1"/>
      <c r="BNT10" s="1"/>
      <c r="BNU10" s="1"/>
      <c r="BNV10" s="1"/>
      <c r="BNW10" s="1"/>
      <c r="BNX10" s="1"/>
      <c r="BNY10" s="1"/>
      <c r="BNZ10" s="1"/>
      <c r="BOA10" s="1"/>
      <c r="BOB10" s="1"/>
      <c r="BOC10" s="1"/>
      <c r="BOD10" s="1"/>
      <c r="BOE10" s="1"/>
      <c r="BOF10" s="1"/>
      <c r="BOG10" s="1"/>
      <c r="BOH10" s="1"/>
      <c r="BOI10" s="1"/>
      <c r="BOJ10" s="1"/>
      <c r="BOK10" s="1"/>
      <c r="BOL10" s="1"/>
      <c r="BOM10" s="1"/>
      <c r="BON10" s="1"/>
      <c r="BOO10" s="1"/>
      <c r="BOP10" s="1"/>
      <c r="BOQ10" s="1"/>
      <c r="BOR10" s="1"/>
      <c r="BOS10" s="1"/>
      <c r="BOT10" s="1"/>
      <c r="BOU10" s="1"/>
      <c r="BOV10" s="1"/>
      <c r="BOW10" s="1"/>
      <c r="BOX10" s="1"/>
      <c r="BOY10" s="1"/>
      <c r="BOZ10" s="1"/>
      <c r="BPA10" s="1"/>
      <c r="BPB10" s="1"/>
      <c r="BPC10" s="1"/>
      <c r="BPD10" s="1"/>
      <c r="BPE10" s="1"/>
      <c r="BPF10" s="1"/>
      <c r="BPG10" s="1"/>
      <c r="BPH10" s="1"/>
      <c r="BPI10" s="1"/>
      <c r="BPJ10" s="1"/>
      <c r="BPK10" s="1"/>
      <c r="BPL10" s="1"/>
      <c r="BPM10" s="1"/>
      <c r="BPN10" s="1"/>
      <c r="BPO10" s="1"/>
      <c r="BPP10" s="1"/>
      <c r="BPQ10" s="1"/>
      <c r="BPR10" s="1"/>
      <c r="BPS10" s="1"/>
      <c r="BPT10" s="1"/>
      <c r="BPU10" s="1"/>
      <c r="BPV10" s="1"/>
      <c r="BPW10" s="1"/>
      <c r="BPX10" s="1"/>
      <c r="BPY10" s="1"/>
      <c r="BPZ10" s="1"/>
      <c r="BQA10" s="1"/>
      <c r="BQB10" s="1"/>
      <c r="BQC10" s="1"/>
      <c r="BQD10" s="1"/>
      <c r="BQE10" s="1"/>
      <c r="BQF10" s="1"/>
      <c r="BQG10" s="1"/>
      <c r="BQH10" s="1"/>
      <c r="BQI10" s="1"/>
      <c r="BQJ10" s="1"/>
      <c r="BQK10" s="1"/>
      <c r="BQL10" s="1"/>
      <c r="BQM10" s="1"/>
      <c r="BQN10" s="1"/>
      <c r="BQO10" s="1"/>
      <c r="BQP10" s="1"/>
      <c r="BQQ10" s="1"/>
      <c r="BQR10" s="1"/>
      <c r="BQS10" s="1"/>
      <c r="BQT10" s="1"/>
      <c r="BQU10" s="1"/>
      <c r="BQV10" s="1"/>
      <c r="BQW10" s="1"/>
      <c r="BQX10" s="1"/>
      <c r="BQY10" s="1"/>
      <c r="BQZ10" s="1"/>
      <c r="BRA10" s="1"/>
      <c r="BRB10" s="1"/>
      <c r="BRC10" s="1"/>
      <c r="BRD10" s="1"/>
      <c r="BRE10" s="1"/>
      <c r="BRF10" s="1"/>
      <c r="BRG10" s="1"/>
      <c r="BRH10" s="1"/>
      <c r="BRI10" s="1"/>
      <c r="BRJ10" s="1"/>
      <c r="BRK10" s="1"/>
      <c r="BRL10" s="1"/>
      <c r="BRM10" s="1"/>
      <c r="BRN10" s="1"/>
      <c r="BRO10" s="1"/>
      <c r="BRP10" s="1"/>
      <c r="BRQ10" s="1"/>
      <c r="BRR10" s="1"/>
      <c r="BRS10" s="1"/>
      <c r="BRT10" s="1"/>
      <c r="BRU10" s="1"/>
      <c r="BRV10" s="1"/>
      <c r="BRW10" s="1"/>
      <c r="BRX10" s="1"/>
      <c r="BRY10" s="1"/>
      <c r="BRZ10" s="1"/>
      <c r="BSA10" s="1"/>
      <c r="BSB10" s="1"/>
    </row>
    <row r="11" spans="1:1848" ht="24" customHeight="1">
      <c r="A11" s="872"/>
      <c r="B11" s="240">
        <v>6</v>
      </c>
      <c r="C11" s="121" t="s">
        <v>368</v>
      </c>
      <c r="D11" s="220">
        <v>3207</v>
      </c>
      <c r="E11" s="382"/>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c r="AML11" s="1"/>
      <c r="AMM11" s="1"/>
      <c r="AMN11" s="1"/>
      <c r="AMO11" s="1"/>
      <c r="AMP11" s="1"/>
      <c r="AMQ11" s="1"/>
      <c r="AMR11" s="1"/>
      <c r="AMS11" s="1"/>
      <c r="AMT11" s="1"/>
      <c r="AMU11" s="1"/>
      <c r="AMV11" s="1"/>
      <c r="AMW11" s="1"/>
      <c r="AMX11" s="1"/>
      <c r="AMY11" s="1"/>
      <c r="AMZ11" s="1"/>
      <c r="ANA11" s="1"/>
      <c r="ANB11" s="1"/>
      <c r="ANC11" s="1"/>
      <c r="AND11" s="1"/>
      <c r="ANE11" s="1"/>
      <c r="ANF11" s="1"/>
      <c r="ANG11" s="1"/>
      <c r="ANH11" s="1"/>
      <c r="ANI11" s="1"/>
      <c r="ANJ11" s="1"/>
      <c r="ANK11" s="1"/>
      <c r="ANL11" s="1"/>
      <c r="ANM11" s="1"/>
      <c r="ANN11" s="1"/>
      <c r="ANO11" s="1"/>
      <c r="ANP11" s="1"/>
      <c r="ANQ11" s="1"/>
      <c r="ANR11" s="1"/>
      <c r="ANS11" s="1"/>
      <c r="ANT11" s="1"/>
      <c r="ANU11" s="1"/>
      <c r="ANV11" s="1"/>
      <c r="ANW11" s="1"/>
      <c r="ANX11" s="1"/>
      <c r="ANY11" s="1"/>
      <c r="ANZ11" s="1"/>
      <c r="AOA11" s="1"/>
      <c r="AOB11" s="1"/>
      <c r="AOC11" s="1"/>
      <c r="AOD11" s="1"/>
      <c r="AOE11" s="1"/>
      <c r="AOF11" s="1"/>
      <c r="AOG11" s="1"/>
      <c r="AOH11" s="1"/>
      <c r="AOI11" s="1"/>
      <c r="AOJ11" s="1"/>
      <c r="AOK11" s="1"/>
      <c r="AOL11" s="1"/>
      <c r="AOM11" s="1"/>
      <c r="AON11" s="1"/>
      <c r="AOO11" s="1"/>
      <c r="AOP11" s="1"/>
      <c r="AOQ11" s="1"/>
      <c r="AOR11" s="1"/>
      <c r="AOS11" s="1"/>
      <c r="AOT11" s="1"/>
      <c r="AOU11" s="1"/>
      <c r="AOV11" s="1"/>
      <c r="AOW11" s="1"/>
      <c r="AOX11" s="1"/>
      <c r="AOY11" s="1"/>
      <c r="AOZ11" s="1"/>
      <c r="APA11" s="1"/>
      <c r="APB11" s="1"/>
      <c r="APC11" s="1"/>
      <c r="APD11" s="1"/>
      <c r="APE11" s="1"/>
      <c r="APF11" s="1"/>
      <c r="APG11" s="1"/>
      <c r="APH11" s="1"/>
      <c r="API11" s="1"/>
      <c r="APJ11" s="1"/>
      <c r="APK11" s="1"/>
      <c r="APL11" s="1"/>
      <c r="APM11" s="1"/>
      <c r="APN11" s="1"/>
      <c r="APO11" s="1"/>
      <c r="APP11" s="1"/>
      <c r="APQ11" s="1"/>
      <c r="APR11" s="1"/>
      <c r="APS11" s="1"/>
      <c r="APT11" s="1"/>
      <c r="APU11" s="1"/>
      <c r="APV11" s="1"/>
      <c r="APW11" s="1"/>
      <c r="APX11" s="1"/>
      <c r="APY11" s="1"/>
      <c r="APZ11" s="1"/>
      <c r="AQA11" s="1"/>
      <c r="AQB11" s="1"/>
      <c r="AQC11" s="1"/>
      <c r="AQD11" s="1"/>
      <c r="AQE11" s="1"/>
      <c r="AQF11" s="1"/>
      <c r="AQG11" s="1"/>
      <c r="AQH11" s="1"/>
      <c r="AQI11" s="1"/>
      <c r="AQJ11" s="1"/>
      <c r="AQK11" s="1"/>
      <c r="AQL11" s="1"/>
      <c r="AQM11" s="1"/>
      <c r="AQN11" s="1"/>
      <c r="AQO11" s="1"/>
      <c r="AQP11" s="1"/>
      <c r="AQQ11" s="1"/>
      <c r="AQR11" s="1"/>
      <c r="AQS11" s="1"/>
      <c r="AQT11" s="1"/>
      <c r="AQU11" s="1"/>
      <c r="AQV11" s="1"/>
      <c r="AQW11" s="1"/>
      <c r="AQX11" s="1"/>
      <c r="AQY11" s="1"/>
      <c r="AQZ11" s="1"/>
      <c r="ARA11" s="1"/>
      <c r="ARB11" s="1"/>
      <c r="ARC11" s="1"/>
      <c r="ARD11" s="1"/>
      <c r="ARE11" s="1"/>
      <c r="ARF11" s="1"/>
      <c r="ARG11" s="1"/>
      <c r="ARH11" s="1"/>
      <c r="ARI11" s="1"/>
      <c r="ARJ11" s="1"/>
      <c r="ARK11" s="1"/>
      <c r="ARL11" s="1"/>
      <c r="ARM11" s="1"/>
      <c r="ARN11" s="1"/>
      <c r="ARO11" s="1"/>
      <c r="ARP11" s="1"/>
      <c r="ARQ11" s="1"/>
      <c r="ARR11" s="1"/>
      <c r="ARS11" s="1"/>
      <c r="ART11" s="1"/>
      <c r="ARU11" s="1"/>
      <c r="ARV11" s="1"/>
      <c r="ARW11" s="1"/>
      <c r="ARX11" s="1"/>
      <c r="ARY11" s="1"/>
      <c r="ARZ11" s="1"/>
      <c r="ASA11" s="1"/>
      <c r="ASB11" s="1"/>
      <c r="ASC11" s="1"/>
      <c r="ASD11" s="1"/>
      <c r="ASE11" s="1"/>
      <c r="ASF11" s="1"/>
      <c r="ASG11" s="1"/>
      <c r="ASH11" s="1"/>
      <c r="ASI11" s="1"/>
      <c r="ASJ11" s="1"/>
      <c r="ASK11" s="1"/>
      <c r="ASL11" s="1"/>
      <c r="ASM11" s="1"/>
      <c r="ASN11" s="1"/>
      <c r="ASO11" s="1"/>
      <c r="ASP11" s="1"/>
      <c r="ASQ11" s="1"/>
      <c r="ASR11" s="1"/>
      <c r="ASS11" s="1"/>
      <c r="AST11" s="1"/>
      <c r="ASU11" s="1"/>
      <c r="ASV11" s="1"/>
      <c r="ASW11" s="1"/>
      <c r="ASX11" s="1"/>
      <c r="ASY11" s="1"/>
      <c r="ASZ11" s="1"/>
      <c r="ATA11" s="1"/>
      <c r="ATB11" s="1"/>
      <c r="ATC11" s="1"/>
      <c r="ATD11" s="1"/>
      <c r="ATE11" s="1"/>
      <c r="ATF11" s="1"/>
      <c r="ATG11" s="1"/>
      <c r="ATH11" s="1"/>
      <c r="ATI11" s="1"/>
      <c r="ATJ11" s="1"/>
      <c r="ATK11" s="1"/>
      <c r="ATL11" s="1"/>
      <c r="ATM11" s="1"/>
      <c r="ATN11" s="1"/>
      <c r="ATO11" s="1"/>
      <c r="ATP11" s="1"/>
      <c r="ATQ11" s="1"/>
      <c r="ATR11" s="1"/>
      <c r="ATS11" s="1"/>
      <c r="ATT11" s="1"/>
      <c r="ATU11" s="1"/>
      <c r="ATV11" s="1"/>
      <c r="ATW11" s="1"/>
      <c r="ATX11" s="1"/>
      <c r="ATY11" s="1"/>
      <c r="ATZ11" s="1"/>
      <c r="AUA11" s="1"/>
      <c r="AUB11" s="1"/>
      <c r="AUC11" s="1"/>
      <c r="AUD11" s="1"/>
      <c r="AUE11" s="1"/>
      <c r="AUF11" s="1"/>
      <c r="AUG11" s="1"/>
      <c r="AUH11" s="1"/>
      <c r="AUI11" s="1"/>
      <c r="AUJ11" s="1"/>
      <c r="AUK11" s="1"/>
      <c r="AUL11" s="1"/>
      <c r="AUM11" s="1"/>
      <c r="AUN11" s="1"/>
      <c r="AUO11" s="1"/>
      <c r="AUP11" s="1"/>
      <c r="AUQ11" s="1"/>
      <c r="AUR11" s="1"/>
      <c r="AUS11" s="1"/>
      <c r="AUT11" s="1"/>
      <c r="AUU11" s="1"/>
      <c r="AUV11" s="1"/>
      <c r="AUW11" s="1"/>
      <c r="AUX11" s="1"/>
      <c r="AUY11" s="1"/>
      <c r="AUZ11" s="1"/>
      <c r="AVA11" s="1"/>
      <c r="AVB11" s="1"/>
      <c r="AVC11" s="1"/>
      <c r="AVD11" s="1"/>
      <c r="AVE11" s="1"/>
      <c r="AVF11" s="1"/>
      <c r="AVG11" s="1"/>
      <c r="AVH11" s="1"/>
      <c r="AVI11" s="1"/>
      <c r="AVJ11" s="1"/>
      <c r="AVK11" s="1"/>
      <c r="AVL11" s="1"/>
      <c r="AVM11" s="1"/>
      <c r="AVN11" s="1"/>
      <c r="AVO11" s="1"/>
      <c r="AVP11" s="1"/>
      <c r="AVQ11" s="1"/>
      <c r="AVR11" s="1"/>
      <c r="AVS11" s="1"/>
      <c r="AVT11" s="1"/>
      <c r="AVU11" s="1"/>
      <c r="AVV11" s="1"/>
      <c r="AVW11" s="1"/>
      <c r="AVX11" s="1"/>
      <c r="AVY11" s="1"/>
      <c r="AVZ11" s="1"/>
      <c r="AWA11" s="1"/>
      <c r="AWB11" s="1"/>
      <c r="AWC11" s="1"/>
      <c r="AWD11" s="1"/>
      <c r="AWE11" s="1"/>
      <c r="AWF11" s="1"/>
      <c r="AWG11" s="1"/>
      <c r="AWH11" s="1"/>
      <c r="AWI11" s="1"/>
      <c r="AWJ11" s="1"/>
      <c r="AWK11" s="1"/>
      <c r="AWL11" s="1"/>
      <c r="AWM11" s="1"/>
      <c r="AWN11" s="1"/>
      <c r="AWO11" s="1"/>
      <c r="AWP11" s="1"/>
      <c r="AWQ11" s="1"/>
      <c r="AWR11" s="1"/>
      <c r="AWS11" s="1"/>
      <c r="AWT11" s="1"/>
      <c r="AWU11" s="1"/>
      <c r="AWV11" s="1"/>
      <c r="AWW11" s="1"/>
      <c r="AWX11" s="1"/>
      <c r="AWY11" s="1"/>
      <c r="AWZ11" s="1"/>
      <c r="AXA11" s="1"/>
      <c r="AXB11" s="1"/>
      <c r="AXC11" s="1"/>
      <c r="AXD11" s="1"/>
      <c r="AXE11" s="1"/>
      <c r="AXF11" s="1"/>
      <c r="AXG11" s="1"/>
      <c r="AXH11" s="1"/>
      <c r="AXI11" s="1"/>
      <c r="AXJ11" s="1"/>
      <c r="AXK11" s="1"/>
      <c r="AXL11" s="1"/>
      <c r="AXM11" s="1"/>
      <c r="AXN11" s="1"/>
      <c r="AXO11" s="1"/>
      <c r="AXP11" s="1"/>
      <c r="AXQ11" s="1"/>
      <c r="AXR11" s="1"/>
      <c r="AXS11" s="1"/>
      <c r="AXT11" s="1"/>
      <c r="AXU11" s="1"/>
      <c r="AXV11" s="1"/>
      <c r="AXW11" s="1"/>
      <c r="AXX11" s="1"/>
      <c r="AXY11" s="1"/>
      <c r="AXZ11" s="1"/>
      <c r="AYA11" s="1"/>
      <c r="AYB11" s="1"/>
      <c r="AYC11" s="1"/>
      <c r="AYD11" s="1"/>
      <c r="AYE11" s="1"/>
      <c r="AYF11" s="1"/>
      <c r="AYG11" s="1"/>
      <c r="AYH11" s="1"/>
      <c r="AYI11" s="1"/>
      <c r="AYJ11" s="1"/>
      <c r="AYK11" s="1"/>
      <c r="AYL11" s="1"/>
      <c r="AYM11" s="1"/>
      <c r="AYN11" s="1"/>
      <c r="AYO11" s="1"/>
      <c r="AYP11" s="1"/>
      <c r="AYQ11" s="1"/>
      <c r="AYR11" s="1"/>
      <c r="AYS11" s="1"/>
      <c r="AYT11" s="1"/>
      <c r="AYU11" s="1"/>
      <c r="AYV11" s="1"/>
      <c r="AYW11" s="1"/>
      <c r="AYX11" s="1"/>
      <c r="AYY11" s="1"/>
      <c r="AYZ11" s="1"/>
      <c r="AZA11" s="1"/>
      <c r="AZB11" s="1"/>
      <c r="AZC11" s="1"/>
      <c r="AZD11" s="1"/>
      <c r="AZE11" s="1"/>
      <c r="AZF11" s="1"/>
      <c r="AZG11" s="1"/>
      <c r="AZH11" s="1"/>
      <c r="AZI11" s="1"/>
      <c r="AZJ11" s="1"/>
      <c r="AZK11" s="1"/>
      <c r="AZL11" s="1"/>
      <c r="AZM11" s="1"/>
      <c r="AZN11" s="1"/>
      <c r="AZO11" s="1"/>
      <c r="AZP11" s="1"/>
      <c r="AZQ11" s="1"/>
      <c r="AZR11" s="1"/>
      <c r="AZS11" s="1"/>
      <c r="AZT11" s="1"/>
      <c r="AZU11" s="1"/>
      <c r="AZV11" s="1"/>
      <c r="AZW11" s="1"/>
      <c r="AZX11" s="1"/>
      <c r="AZY11" s="1"/>
      <c r="AZZ11" s="1"/>
      <c r="BAA11" s="1"/>
      <c r="BAB11" s="1"/>
      <c r="BAC11" s="1"/>
      <c r="BAD11" s="1"/>
      <c r="BAE11" s="1"/>
      <c r="BAF11" s="1"/>
      <c r="BAG11" s="1"/>
      <c r="BAH11" s="1"/>
      <c r="BAI11" s="1"/>
      <c r="BAJ11" s="1"/>
      <c r="BAK11" s="1"/>
      <c r="BAL11" s="1"/>
      <c r="BAM11" s="1"/>
      <c r="BAN11" s="1"/>
      <c r="BAO11" s="1"/>
      <c r="BAP11" s="1"/>
      <c r="BAQ11" s="1"/>
      <c r="BAR11" s="1"/>
      <c r="BAS11" s="1"/>
      <c r="BAT11" s="1"/>
      <c r="BAU11" s="1"/>
      <c r="BAV11" s="1"/>
      <c r="BAW11" s="1"/>
      <c r="BAX11" s="1"/>
      <c r="BAY11" s="1"/>
      <c r="BAZ11" s="1"/>
      <c r="BBA11" s="1"/>
      <c r="BBB11" s="1"/>
      <c r="BBC11" s="1"/>
      <c r="BBD11" s="1"/>
      <c r="BBE11" s="1"/>
      <c r="BBF11" s="1"/>
      <c r="BBG11" s="1"/>
      <c r="BBH11" s="1"/>
      <c r="BBI11" s="1"/>
      <c r="BBJ11" s="1"/>
      <c r="BBK11" s="1"/>
      <c r="BBL11" s="1"/>
      <c r="BBM11" s="1"/>
      <c r="BBN11" s="1"/>
      <c r="BBO11" s="1"/>
      <c r="BBP11" s="1"/>
      <c r="BBQ11" s="1"/>
      <c r="BBR11" s="1"/>
      <c r="BBS11" s="1"/>
      <c r="BBT11" s="1"/>
      <c r="BBU11" s="1"/>
      <c r="BBV11" s="1"/>
      <c r="BBW11" s="1"/>
      <c r="BBX11" s="1"/>
      <c r="BBY11" s="1"/>
      <c r="BBZ11" s="1"/>
      <c r="BCA11" s="1"/>
      <c r="BCB11" s="1"/>
      <c r="BCC11" s="1"/>
      <c r="BCD11" s="1"/>
      <c r="BCE11" s="1"/>
      <c r="BCF11" s="1"/>
      <c r="BCG11" s="1"/>
      <c r="BCH11" s="1"/>
      <c r="BCI11" s="1"/>
      <c r="BCJ11" s="1"/>
      <c r="BCK11" s="1"/>
      <c r="BCL11" s="1"/>
      <c r="BCM11" s="1"/>
      <c r="BCN11" s="1"/>
      <c r="BCO11" s="1"/>
      <c r="BCP11" s="1"/>
      <c r="BCQ11" s="1"/>
      <c r="BCR11" s="1"/>
      <c r="BCS11" s="1"/>
      <c r="BCT11" s="1"/>
      <c r="BCU11" s="1"/>
      <c r="BCV11" s="1"/>
      <c r="BCW11" s="1"/>
      <c r="BCX11" s="1"/>
      <c r="BCY11" s="1"/>
      <c r="BCZ11" s="1"/>
      <c r="BDA11" s="1"/>
      <c r="BDB11" s="1"/>
      <c r="BDC11" s="1"/>
      <c r="BDD11" s="1"/>
      <c r="BDE11" s="1"/>
      <c r="BDF11" s="1"/>
      <c r="BDG11" s="1"/>
      <c r="BDH11" s="1"/>
      <c r="BDI11" s="1"/>
      <c r="BDJ11" s="1"/>
      <c r="BDK11" s="1"/>
      <c r="BDL11" s="1"/>
      <c r="BDM11" s="1"/>
      <c r="BDN11" s="1"/>
      <c r="BDO11" s="1"/>
      <c r="BDP11" s="1"/>
      <c r="BDQ11" s="1"/>
      <c r="BDR11" s="1"/>
      <c r="BDS11" s="1"/>
      <c r="BDT11" s="1"/>
      <c r="BDU11" s="1"/>
      <c r="BDV11" s="1"/>
      <c r="BDW11" s="1"/>
      <c r="BDX11" s="1"/>
      <c r="BDY11" s="1"/>
      <c r="BDZ11" s="1"/>
      <c r="BEA11" s="1"/>
      <c r="BEB11" s="1"/>
      <c r="BEC11" s="1"/>
      <c r="BED11" s="1"/>
      <c r="BEE11" s="1"/>
      <c r="BEF11" s="1"/>
      <c r="BEG11" s="1"/>
      <c r="BEH11" s="1"/>
      <c r="BEI11" s="1"/>
      <c r="BEJ11" s="1"/>
      <c r="BEK11" s="1"/>
      <c r="BEL11" s="1"/>
      <c r="BEM11" s="1"/>
      <c r="BEN11" s="1"/>
      <c r="BEO11" s="1"/>
      <c r="BEP11" s="1"/>
      <c r="BEQ11" s="1"/>
      <c r="BER11" s="1"/>
      <c r="BES11" s="1"/>
      <c r="BET11" s="1"/>
      <c r="BEU11" s="1"/>
      <c r="BEV11" s="1"/>
      <c r="BEW11" s="1"/>
      <c r="BEX11" s="1"/>
      <c r="BEY11" s="1"/>
      <c r="BEZ11" s="1"/>
      <c r="BFA11" s="1"/>
      <c r="BFB11" s="1"/>
      <c r="BFC11" s="1"/>
      <c r="BFD11" s="1"/>
      <c r="BFE11" s="1"/>
      <c r="BFF11" s="1"/>
      <c r="BFG11" s="1"/>
      <c r="BFH11" s="1"/>
      <c r="BFI11" s="1"/>
      <c r="BFJ11" s="1"/>
      <c r="BFK11" s="1"/>
      <c r="BFL11" s="1"/>
      <c r="BFM11" s="1"/>
      <c r="BFN11" s="1"/>
      <c r="BFO11" s="1"/>
      <c r="BFP11" s="1"/>
      <c r="BFQ11" s="1"/>
      <c r="BFR11" s="1"/>
      <c r="BFS11" s="1"/>
      <c r="BFT11" s="1"/>
      <c r="BFU11" s="1"/>
      <c r="BFV11" s="1"/>
      <c r="BFW11" s="1"/>
      <c r="BFX11" s="1"/>
      <c r="BFY11" s="1"/>
      <c r="BFZ11" s="1"/>
      <c r="BGA11" s="1"/>
      <c r="BGB11" s="1"/>
      <c r="BGC11" s="1"/>
      <c r="BGD11" s="1"/>
      <c r="BGE11" s="1"/>
      <c r="BGF11" s="1"/>
      <c r="BGG11" s="1"/>
      <c r="BGH11" s="1"/>
      <c r="BGI11" s="1"/>
      <c r="BGJ11" s="1"/>
      <c r="BGK11" s="1"/>
      <c r="BGL11" s="1"/>
      <c r="BGM11" s="1"/>
      <c r="BGN11" s="1"/>
      <c r="BGO11" s="1"/>
      <c r="BGP11" s="1"/>
      <c r="BGQ11" s="1"/>
      <c r="BGR11" s="1"/>
      <c r="BGS11" s="1"/>
      <c r="BGT11" s="1"/>
      <c r="BGU11" s="1"/>
      <c r="BGV11" s="1"/>
      <c r="BGW11" s="1"/>
      <c r="BGX11" s="1"/>
      <c r="BGY11" s="1"/>
      <c r="BGZ11" s="1"/>
      <c r="BHA11" s="1"/>
      <c r="BHB11" s="1"/>
      <c r="BHC11" s="1"/>
      <c r="BHD11" s="1"/>
      <c r="BHE11" s="1"/>
      <c r="BHF11" s="1"/>
      <c r="BHG11" s="1"/>
      <c r="BHH11" s="1"/>
      <c r="BHI11" s="1"/>
      <c r="BHJ11" s="1"/>
      <c r="BHK11" s="1"/>
      <c r="BHL11" s="1"/>
      <c r="BHM11" s="1"/>
      <c r="BHN11" s="1"/>
      <c r="BHO11" s="1"/>
      <c r="BHP11" s="1"/>
      <c r="BHQ11" s="1"/>
      <c r="BHR11" s="1"/>
      <c r="BHS11" s="1"/>
      <c r="BHT11" s="1"/>
      <c r="BHU11" s="1"/>
      <c r="BHV11" s="1"/>
      <c r="BHW11" s="1"/>
      <c r="BHX11" s="1"/>
      <c r="BHY11" s="1"/>
      <c r="BHZ11" s="1"/>
      <c r="BIA11" s="1"/>
      <c r="BIB11" s="1"/>
      <c r="BIC11" s="1"/>
      <c r="BID11" s="1"/>
      <c r="BIE11" s="1"/>
      <c r="BIF11" s="1"/>
      <c r="BIG11" s="1"/>
      <c r="BIH11" s="1"/>
      <c r="BII11" s="1"/>
      <c r="BIJ11" s="1"/>
      <c r="BIK11" s="1"/>
      <c r="BIL11" s="1"/>
      <c r="BIM11" s="1"/>
      <c r="BIN11" s="1"/>
      <c r="BIO11" s="1"/>
      <c r="BIP11" s="1"/>
      <c r="BIQ11" s="1"/>
      <c r="BIR11" s="1"/>
      <c r="BIS11" s="1"/>
      <c r="BIT11" s="1"/>
      <c r="BIU11" s="1"/>
      <c r="BIV11" s="1"/>
      <c r="BIW11" s="1"/>
      <c r="BIX11" s="1"/>
      <c r="BIY11" s="1"/>
      <c r="BIZ11" s="1"/>
      <c r="BJA11" s="1"/>
      <c r="BJB11" s="1"/>
      <c r="BJC11" s="1"/>
      <c r="BJD11" s="1"/>
      <c r="BJE11" s="1"/>
      <c r="BJF11" s="1"/>
      <c r="BJG11" s="1"/>
      <c r="BJH11" s="1"/>
      <c r="BJI11" s="1"/>
      <c r="BJJ11" s="1"/>
      <c r="BJK11" s="1"/>
      <c r="BJL11" s="1"/>
      <c r="BJM11" s="1"/>
      <c r="BJN11" s="1"/>
      <c r="BJO11" s="1"/>
      <c r="BJP11" s="1"/>
      <c r="BJQ11" s="1"/>
      <c r="BJR11" s="1"/>
      <c r="BJS11" s="1"/>
      <c r="BJT11" s="1"/>
      <c r="BJU11" s="1"/>
      <c r="BJV11" s="1"/>
      <c r="BJW11" s="1"/>
      <c r="BJX11" s="1"/>
      <c r="BJY11" s="1"/>
      <c r="BJZ11" s="1"/>
      <c r="BKA11" s="1"/>
      <c r="BKB11" s="1"/>
      <c r="BKC11" s="1"/>
      <c r="BKD11" s="1"/>
      <c r="BKE11" s="1"/>
      <c r="BKF11" s="1"/>
      <c r="BKG11" s="1"/>
      <c r="BKH11" s="1"/>
      <c r="BKI11" s="1"/>
      <c r="BKJ11" s="1"/>
      <c r="BKK11" s="1"/>
      <c r="BKL11" s="1"/>
      <c r="BKM11" s="1"/>
      <c r="BKN11" s="1"/>
      <c r="BKO11" s="1"/>
      <c r="BKP11" s="1"/>
      <c r="BKQ11" s="1"/>
      <c r="BKR11" s="1"/>
      <c r="BKS11" s="1"/>
      <c r="BKT11" s="1"/>
      <c r="BKU11" s="1"/>
      <c r="BKV11" s="1"/>
      <c r="BKW11" s="1"/>
      <c r="BKX11" s="1"/>
      <c r="BKY11" s="1"/>
      <c r="BKZ11" s="1"/>
      <c r="BLA11" s="1"/>
      <c r="BLB11" s="1"/>
      <c r="BLC11" s="1"/>
      <c r="BLD11" s="1"/>
      <c r="BLE11" s="1"/>
      <c r="BLF11" s="1"/>
      <c r="BLG11" s="1"/>
      <c r="BLH11" s="1"/>
      <c r="BLI11" s="1"/>
      <c r="BLJ11" s="1"/>
      <c r="BLK11" s="1"/>
      <c r="BLL11" s="1"/>
      <c r="BLM11" s="1"/>
      <c r="BLN11" s="1"/>
      <c r="BLO11" s="1"/>
      <c r="BLP11" s="1"/>
      <c r="BLQ11" s="1"/>
      <c r="BLR11" s="1"/>
      <c r="BLS11" s="1"/>
      <c r="BLT11" s="1"/>
      <c r="BLU11" s="1"/>
      <c r="BLV11" s="1"/>
      <c r="BLW11" s="1"/>
      <c r="BLX11" s="1"/>
      <c r="BLY11" s="1"/>
      <c r="BLZ11" s="1"/>
      <c r="BMA11" s="1"/>
      <c r="BMB11" s="1"/>
      <c r="BMC11" s="1"/>
      <c r="BMD11" s="1"/>
      <c r="BME11" s="1"/>
      <c r="BMF11" s="1"/>
      <c r="BMG11" s="1"/>
      <c r="BMH11" s="1"/>
      <c r="BMI11" s="1"/>
      <c r="BMJ11" s="1"/>
      <c r="BMK11" s="1"/>
      <c r="BML11" s="1"/>
      <c r="BMM11" s="1"/>
      <c r="BMN11" s="1"/>
      <c r="BMO11" s="1"/>
      <c r="BMP11" s="1"/>
      <c r="BMQ11" s="1"/>
      <c r="BMR11" s="1"/>
      <c r="BMS11" s="1"/>
      <c r="BMT11" s="1"/>
      <c r="BMU11" s="1"/>
      <c r="BMV11" s="1"/>
      <c r="BMW11" s="1"/>
      <c r="BMX11" s="1"/>
      <c r="BMY11" s="1"/>
      <c r="BMZ11" s="1"/>
      <c r="BNA11" s="1"/>
      <c r="BNB11" s="1"/>
      <c r="BNC11" s="1"/>
      <c r="BND11" s="1"/>
      <c r="BNE11" s="1"/>
      <c r="BNF11" s="1"/>
      <c r="BNG11" s="1"/>
      <c r="BNH11" s="1"/>
      <c r="BNI11" s="1"/>
      <c r="BNJ11" s="1"/>
      <c r="BNK11" s="1"/>
      <c r="BNL11" s="1"/>
      <c r="BNM11" s="1"/>
      <c r="BNN11" s="1"/>
      <c r="BNO11" s="1"/>
      <c r="BNP11" s="1"/>
      <c r="BNQ11" s="1"/>
      <c r="BNR11" s="1"/>
      <c r="BNS11" s="1"/>
      <c r="BNT11" s="1"/>
      <c r="BNU11" s="1"/>
      <c r="BNV11" s="1"/>
      <c r="BNW11" s="1"/>
      <c r="BNX11" s="1"/>
      <c r="BNY11" s="1"/>
      <c r="BNZ11" s="1"/>
      <c r="BOA11" s="1"/>
      <c r="BOB11" s="1"/>
      <c r="BOC11" s="1"/>
      <c r="BOD11" s="1"/>
      <c r="BOE11" s="1"/>
      <c r="BOF11" s="1"/>
      <c r="BOG11" s="1"/>
      <c r="BOH11" s="1"/>
      <c r="BOI11" s="1"/>
      <c r="BOJ11" s="1"/>
      <c r="BOK11" s="1"/>
      <c r="BOL11" s="1"/>
      <c r="BOM11" s="1"/>
      <c r="BON11" s="1"/>
      <c r="BOO11" s="1"/>
      <c r="BOP11" s="1"/>
      <c r="BOQ11" s="1"/>
      <c r="BOR11" s="1"/>
      <c r="BOS11" s="1"/>
      <c r="BOT11" s="1"/>
      <c r="BOU11" s="1"/>
      <c r="BOV11" s="1"/>
      <c r="BOW11" s="1"/>
      <c r="BOX11" s="1"/>
      <c r="BOY11" s="1"/>
      <c r="BOZ11" s="1"/>
      <c r="BPA11" s="1"/>
      <c r="BPB11" s="1"/>
      <c r="BPC11" s="1"/>
      <c r="BPD11" s="1"/>
      <c r="BPE11" s="1"/>
      <c r="BPF11" s="1"/>
      <c r="BPG11" s="1"/>
      <c r="BPH11" s="1"/>
      <c r="BPI11" s="1"/>
      <c r="BPJ11" s="1"/>
      <c r="BPK11" s="1"/>
      <c r="BPL11" s="1"/>
      <c r="BPM11" s="1"/>
      <c r="BPN11" s="1"/>
      <c r="BPO11" s="1"/>
      <c r="BPP11" s="1"/>
      <c r="BPQ11" s="1"/>
      <c r="BPR11" s="1"/>
      <c r="BPS11" s="1"/>
      <c r="BPT11" s="1"/>
      <c r="BPU11" s="1"/>
      <c r="BPV11" s="1"/>
      <c r="BPW11" s="1"/>
      <c r="BPX11" s="1"/>
      <c r="BPY11" s="1"/>
      <c r="BPZ11" s="1"/>
      <c r="BQA11" s="1"/>
      <c r="BQB11" s="1"/>
      <c r="BQC11" s="1"/>
      <c r="BQD11" s="1"/>
      <c r="BQE11" s="1"/>
      <c r="BQF11" s="1"/>
      <c r="BQG11" s="1"/>
      <c r="BQH11" s="1"/>
      <c r="BQI11" s="1"/>
      <c r="BQJ11" s="1"/>
      <c r="BQK11" s="1"/>
      <c r="BQL11" s="1"/>
      <c r="BQM11" s="1"/>
      <c r="BQN11" s="1"/>
      <c r="BQO11" s="1"/>
      <c r="BQP11" s="1"/>
      <c r="BQQ11" s="1"/>
      <c r="BQR11" s="1"/>
      <c r="BQS11" s="1"/>
      <c r="BQT11" s="1"/>
      <c r="BQU11" s="1"/>
      <c r="BQV11" s="1"/>
      <c r="BQW11" s="1"/>
      <c r="BQX11" s="1"/>
      <c r="BQY11" s="1"/>
      <c r="BQZ11" s="1"/>
      <c r="BRA11" s="1"/>
      <c r="BRB11" s="1"/>
      <c r="BRC11" s="1"/>
      <c r="BRD11" s="1"/>
      <c r="BRE11" s="1"/>
      <c r="BRF11" s="1"/>
      <c r="BRG11" s="1"/>
      <c r="BRH11" s="1"/>
      <c r="BRI11" s="1"/>
      <c r="BRJ11" s="1"/>
      <c r="BRK11" s="1"/>
      <c r="BRL11" s="1"/>
      <c r="BRM11" s="1"/>
      <c r="BRN11" s="1"/>
      <c r="BRO11" s="1"/>
      <c r="BRP11" s="1"/>
      <c r="BRQ11" s="1"/>
      <c r="BRR11" s="1"/>
      <c r="BRS11" s="1"/>
      <c r="BRT11" s="1"/>
      <c r="BRU11" s="1"/>
      <c r="BRV11" s="1"/>
      <c r="BRW11" s="1"/>
      <c r="BRX11" s="1"/>
      <c r="BRY11" s="1"/>
      <c r="BRZ11" s="1"/>
      <c r="BSA11" s="1"/>
      <c r="BSB11" s="1"/>
    </row>
    <row r="12" spans="1:1848" ht="24" customHeight="1">
      <c r="A12" s="872"/>
      <c r="B12" s="240">
        <v>7</v>
      </c>
      <c r="C12" s="121" t="s">
        <v>369</v>
      </c>
      <c r="D12" s="220">
        <v>3208</v>
      </c>
      <c r="E12" s="382"/>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c r="AML12" s="1"/>
      <c r="AMM12" s="1"/>
      <c r="AMN12" s="1"/>
      <c r="AMO12" s="1"/>
      <c r="AMP12" s="1"/>
      <c r="AMQ12" s="1"/>
      <c r="AMR12" s="1"/>
      <c r="AMS12" s="1"/>
      <c r="AMT12" s="1"/>
      <c r="AMU12" s="1"/>
      <c r="AMV12" s="1"/>
      <c r="AMW12" s="1"/>
      <c r="AMX12" s="1"/>
      <c r="AMY12" s="1"/>
      <c r="AMZ12" s="1"/>
      <c r="ANA12" s="1"/>
      <c r="ANB12" s="1"/>
      <c r="ANC12" s="1"/>
      <c r="AND12" s="1"/>
      <c r="ANE12" s="1"/>
      <c r="ANF12" s="1"/>
      <c r="ANG12" s="1"/>
      <c r="ANH12" s="1"/>
      <c r="ANI12" s="1"/>
      <c r="ANJ12" s="1"/>
      <c r="ANK12" s="1"/>
      <c r="ANL12" s="1"/>
      <c r="ANM12" s="1"/>
      <c r="ANN12" s="1"/>
      <c r="ANO12" s="1"/>
      <c r="ANP12" s="1"/>
      <c r="ANQ12" s="1"/>
      <c r="ANR12" s="1"/>
      <c r="ANS12" s="1"/>
      <c r="ANT12" s="1"/>
      <c r="ANU12" s="1"/>
      <c r="ANV12" s="1"/>
      <c r="ANW12" s="1"/>
      <c r="ANX12" s="1"/>
      <c r="ANY12" s="1"/>
      <c r="ANZ12" s="1"/>
      <c r="AOA12" s="1"/>
      <c r="AOB12" s="1"/>
      <c r="AOC12" s="1"/>
      <c r="AOD12" s="1"/>
      <c r="AOE12" s="1"/>
      <c r="AOF12" s="1"/>
      <c r="AOG12" s="1"/>
      <c r="AOH12" s="1"/>
      <c r="AOI12" s="1"/>
      <c r="AOJ12" s="1"/>
      <c r="AOK12" s="1"/>
      <c r="AOL12" s="1"/>
      <c r="AOM12" s="1"/>
      <c r="AON12" s="1"/>
      <c r="AOO12" s="1"/>
      <c r="AOP12" s="1"/>
      <c r="AOQ12" s="1"/>
      <c r="AOR12" s="1"/>
      <c r="AOS12" s="1"/>
      <c r="AOT12" s="1"/>
      <c r="AOU12" s="1"/>
      <c r="AOV12" s="1"/>
      <c r="AOW12" s="1"/>
      <c r="AOX12" s="1"/>
      <c r="AOY12" s="1"/>
      <c r="AOZ12" s="1"/>
      <c r="APA12" s="1"/>
      <c r="APB12" s="1"/>
      <c r="APC12" s="1"/>
      <c r="APD12" s="1"/>
      <c r="APE12" s="1"/>
      <c r="APF12" s="1"/>
      <c r="APG12" s="1"/>
      <c r="APH12" s="1"/>
      <c r="API12" s="1"/>
      <c r="APJ12" s="1"/>
      <c r="APK12" s="1"/>
      <c r="APL12" s="1"/>
      <c r="APM12" s="1"/>
      <c r="APN12" s="1"/>
      <c r="APO12" s="1"/>
      <c r="APP12" s="1"/>
      <c r="APQ12" s="1"/>
      <c r="APR12" s="1"/>
      <c r="APS12" s="1"/>
      <c r="APT12" s="1"/>
      <c r="APU12" s="1"/>
      <c r="APV12" s="1"/>
      <c r="APW12" s="1"/>
      <c r="APX12" s="1"/>
      <c r="APY12" s="1"/>
      <c r="APZ12" s="1"/>
      <c r="AQA12" s="1"/>
      <c r="AQB12" s="1"/>
      <c r="AQC12" s="1"/>
      <c r="AQD12" s="1"/>
      <c r="AQE12" s="1"/>
      <c r="AQF12" s="1"/>
      <c r="AQG12" s="1"/>
      <c r="AQH12" s="1"/>
      <c r="AQI12" s="1"/>
      <c r="AQJ12" s="1"/>
      <c r="AQK12" s="1"/>
      <c r="AQL12" s="1"/>
      <c r="AQM12" s="1"/>
      <c r="AQN12" s="1"/>
      <c r="AQO12" s="1"/>
      <c r="AQP12" s="1"/>
      <c r="AQQ12" s="1"/>
      <c r="AQR12" s="1"/>
      <c r="AQS12" s="1"/>
      <c r="AQT12" s="1"/>
      <c r="AQU12" s="1"/>
      <c r="AQV12" s="1"/>
      <c r="AQW12" s="1"/>
      <c r="AQX12" s="1"/>
      <c r="AQY12" s="1"/>
      <c r="AQZ12" s="1"/>
      <c r="ARA12" s="1"/>
      <c r="ARB12" s="1"/>
      <c r="ARC12" s="1"/>
      <c r="ARD12" s="1"/>
      <c r="ARE12" s="1"/>
      <c r="ARF12" s="1"/>
      <c r="ARG12" s="1"/>
      <c r="ARH12" s="1"/>
      <c r="ARI12" s="1"/>
      <c r="ARJ12" s="1"/>
      <c r="ARK12" s="1"/>
      <c r="ARL12" s="1"/>
      <c r="ARM12" s="1"/>
      <c r="ARN12" s="1"/>
      <c r="ARO12" s="1"/>
      <c r="ARP12" s="1"/>
      <c r="ARQ12" s="1"/>
      <c r="ARR12" s="1"/>
      <c r="ARS12" s="1"/>
      <c r="ART12" s="1"/>
      <c r="ARU12" s="1"/>
      <c r="ARV12" s="1"/>
      <c r="ARW12" s="1"/>
      <c r="ARX12" s="1"/>
      <c r="ARY12" s="1"/>
      <c r="ARZ12" s="1"/>
      <c r="ASA12" s="1"/>
      <c r="ASB12" s="1"/>
      <c r="ASC12" s="1"/>
      <c r="ASD12" s="1"/>
      <c r="ASE12" s="1"/>
      <c r="ASF12" s="1"/>
      <c r="ASG12" s="1"/>
      <c r="ASH12" s="1"/>
      <c r="ASI12" s="1"/>
      <c r="ASJ12" s="1"/>
      <c r="ASK12" s="1"/>
      <c r="ASL12" s="1"/>
      <c r="ASM12" s="1"/>
      <c r="ASN12" s="1"/>
      <c r="ASO12" s="1"/>
      <c r="ASP12" s="1"/>
      <c r="ASQ12" s="1"/>
      <c r="ASR12" s="1"/>
      <c r="ASS12" s="1"/>
      <c r="AST12" s="1"/>
      <c r="ASU12" s="1"/>
      <c r="ASV12" s="1"/>
      <c r="ASW12" s="1"/>
      <c r="ASX12" s="1"/>
      <c r="ASY12" s="1"/>
      <c r="ASZ12" s="1"/>
      <c r="ATA12" s="1"/>
      <c r="ATB12" s="1"/>
      <c r="ATC12" s="1"/>
      <c r="ATD12" s="1"/>
      <c r="ATE12" s="1"/>
      <c r="ATF12" s="1"/>
      <c r="ATG12" s="1"/>
      <c r="ATH12" s="1"/>
      <c r="ATI12" s="1"/>
      <c r="ATJ12" s="1"/>
      <c r="ATK12" s="1"/>
      <c r="ATL12" s="1"/>
      <c r="ATM12" s="1"/>
      <c r="ATN12" s="1"/>
      <c r="ATO12" s="1"/>
      <c r="ATP12" s="1"/>
      <c r="ATQ12" s="1"/>
      <c r="ATR12" s="1"/>
      <c r="ATS12" s="1"/>
      <c r="ATT12" s="1"/>
      <c r="ATU12" s="1"/>
      <c r="ATV12" s="1"/>
      <c r="ATW12" s="1"/>
      <c r="ATX12" s="1"/>
      <c r="ATY12" s="1"/>
      <c r="ATZ12" s="1"/>
      <c r="AUA12" s="1"/>
      <c r="AUB12" s="1"/>
      <c r="AUC12" s="1"/>
      <c r="AUD12" s="1"/>
      <c r="AUE12" s="1"/>
      <c r="AUF12" s="1"/>
      <c r="AUG12" s="1"/>
      <c r="AUH12" s="1"/>
      <c r="AUI12" s="1"/>
      <c r="AUJ12" s="1"/>
      <c r="AUK12" s="1"/>
      <c r="AUL12" s="1"/>
      <c r="AUM12" s="1"/>
      <c r="AUN12" s="1"/>
      <c r="AUO12" s="1"/>
      <c r="AUP12" s="1"/>
      <c r="AUQ12" s="1"/>
      <c r="AUR12" s="1"/>
      <c r="AUS12" s="1"/>
      <c r="AUT12" s="1"/>
      <c r="AUU12" s="1"/>
      <c r="AUV12" s="1"/>
      <c r="AUW12" s="1"/>
      <c r="AUX12" s="1"/>
      <c r="AUY12" s="1"/>
      <c r="AUZ12" s="1"/>
      <c r="AVA12" s="1"/>
      <c r="AVB12" s="1"/>
      <c r="AVC12" s="1"/>
      <c r="AVD12" s="1"/>
      <c r="AVE12" s="1"/>
      <c r="AVF12" s="1"/>
      <c r="AVG12" s="1"/>
      <c r="AVH12" s="1"/>
      <c r="AVI12" s="1"/>
      <c r="AVJ12" s="1"/>
      <c r="AVK12" s="1"/>
      <c r="AVL12" s="1"/>
      <c r="AVM12" s="1"/>
      <c r="AVN12" s="1"/>
      <c r="AVO12" s="1"/>
      <c r="AVP12" s="1"/>
      <c r="AVQ12" s="1"/>
      <c r="AVR12" s="1"/>
      <c r="AVS12" s="1"/>
      <c r="AVT12" s="1"/>
      <c r="AVU12" s="1"/>
      <c r="AVV12" s="1"/>
      <c r="AVW12" s="1"/>
      <c r="AVX12" s="1"/>
      <c r="AVY12" s="1"/>
      <c r="AVZ12" s="1"/>
      <c r="AWA12" s="1"/>
      <c r="AWB12" s="1"/>
      <c r="AWC12" s="1"/>
      <c r="AWD12" s="1"/>
      <c r="AWE12" s="1"/>
      <c r="AWF12" s="1"/>
      <c r="AWG12" s="1"/>
      <c r="AWH12" s="1"/>
      <c r="AWI12" s="1"/>
      <c r="AWJ12" s="1"/>
      <c r="AWK12" s="1"/>
      <c r="AWL12" s="1"/>
      <c r="AWM12" s="1"/>
      <c r="AWN12" s="1"/>
      <c r="AWO12" s="1"/>
      <c r="AWP12" s="1"/>
      <c r="AWQ12" s="1"/>
      <c r="AWR12" s="1"/>
      <c r="AWS12" s="1"/>
      <c r="AWT12" s="1"/>
      <c r="AWU12" s="1"/>
      <c r="AWV12" s="1"/>
      <c r="AWW12" s="1"/>
      <c r="AWX12" s="1"/>
      <c r="AWY12" s="1"/>
      <c r="AWZ12" s="1"/>
      <c r="AXA12" s="1"/>
      <c r="AXB12" s="1"/>
      <c r="AXC12" s="1"/>
      <c r="AXD12" s="1"/>
      <c r="AXE12" s="1"/>
      <c r="AXF12" s="1"/>
      <c r="AXG12" s="1"/>
      <c r="AXH12" s="1"/>
      <c r="AXI12" s="1"/>
      <c r="AXJ12" s="1"/>
      <c r="AXK12" s="1"/>
      <c r="AXL12" s="1"/>
      <c r="AXM12" s="1"/>
      <c r="AXN12" s="1"/>
      <c r="AXO12" s="1"/>
      <c r="AXP12" s="1"/>
      <c r="AXQ12" s="1"/>
      <c r="AXR12" s="1"/>
      <c r="AXS12" s="1"/>
      <c r="AXT12" s="1"/>
      <c r="AXU12" s="1"/>
      <c r="AXV12" s="1"/>
      <c r="AXW12" s="1"/>
      <c r="AXX12" s="1"/>
      <c r="AXY12" s="1"/>
      <c r="AXZ12" s="1"/>
      <c r="AYA12" s="1"/>
      <c r="AYB12" s="1"/>
      <c r="AYC12" s="1"/>
      <c r="AYD12" s="1"/>
      <c r="AYE12" s="1"/>
      <c r="AYF12" s="1"/>
      <c r="AYG12" s="1"/>
      <c r="AYH12" s="1"/>
      <c r="AYI12" s="1"/>
      <c r="AYJ12" s="1"/>
      <c r="AYK12" s="1"/>
      <c r="AYL12" s="1"/>
      <c r="AYM12" s="1"/>
      <c r="AYN12" s="1"/>
      <c r="AYO12" s="1"/>
      <c r="AYP12" s="1"/>
      <c r="AYQ12" s="1"/>
      <c r="AYR12" s="1"/>
      <c r="AYS12" s="1"/>
      <c r="AYT12" s="1"/>
      <c r="AYU12" s="1"/>
      <c r="AYV12" s="1"/>
      <c r="AYW12" s="1"/>
      <c r="AYX12" s="1"/>
      <c r="AYY12" s="1"/>
      <c r="AYZ12" s="1"/>
      <c r="AZA12" s="1"/>
      <c r="AZB12" s="1"/>
      <c r="AZC12" s="1"/>
      <c r="AZD12" s="1"/>
      <c r="AZE12" s="1"/>
      <c r="AZF12" s="1"/>
      <c r="AZG12" s="1"/>
      <c r="AZH12" s="1"/>
      <c r="AZI12" s="1"/>
      <c r="AZJ12" s="1"/>
      <c r="AZK12" s="1"/>
      <c r="AZL12" s="1"/>
      <c r="AZM12" s="1"/>
      <c r="AZN12" s="1"/>
      <c r="AZO12" s="1"/>
      <c r="AZP12" s="1"/>
      <c r="AZQ12" s="1"/>
      <c r="AZR12" s="1"/>
      <c r="AZS12" s="1"/>
      <c r="AZT12" s="1"/>
      <c r="AZU12" s="1"/>
      <c r="AZV12" s="1"/>
      <c r="AZW12" s="1"/>
      <c r="AZX12" s="1"/>
      <c r="AZY12" s="1"/>
      <c r="AZZ12" s="1"/>
      <c r="BAA12" s="1"/>
      <c r="BAB12" s="1"/>
      <c r="BAC12" s="1"/>
      <c r="BAD12" s="1"/>
      <c r="BAE12" s="1"/>
      <c r="BAF12" s="1"/>
      <c r="BAG12" s="1"/>
      <c r="BAH12" s="1"/>
      <c r="BAI12" s="1"/>
      <c r="BAJ12" s="1"/>
      <c r="BAK12" s="1"/>
      <c r="BAL12" s="1"/>
      <c r="BAM12" s="1"/>
      <c r="BAN12" s="1"/>
      <c r="BAO12" s="1"/>
      <c r="BAP12" s="1"/>
      <c r="BAQ12" s="1"/>
      <c r="BAR12" s="1"/>
      <c r="BAS12" s="1"/>
      <c r="BAT12" s="1"/>
      <c r="BAU12" s="1"/>
      <c r="BAV12" s="1"/>
      <c r="BAW12" s="1"/>
      <c r="BAX12" s="1"/>
      <c r="BAY12" s="1"/>
      <c r="BAZ12" s="1"/>
      <c r="BBA12" s="1"/>
      <c r="BBB12" s="1"/>
      <c r="BBC12" s="1"/>
      <c r="BBD12" s="1"/>
      <c r="BBE12" s="1"/>
      <c r="BBF12" s="1"/>
      <c r="BBG12" s="1"/>
      <c r="BBH12" s="1"/>
      <c r="BBI12" s="1"/>
      <c r="BBJ12" s="1"/>
      <c r="BBK12" s="1"/>
      <c r="BBL12" s="1"/>
      <c r="BBM12" s="1"/>
      <c r="BBN12" s="1"/>
      <c r="BBO12" s="1"/>
      <c r="BBP12" s="1"/>
      <c r="BBQ12" s="1"/>
      <c r="BBR12" s="1"/>
      <c r="BBS12" s="1"/>
      <c r="BBT12" s="1"/>
      <c r="BBU12" s="1"/>
      <c r="BBV12" s="1"/>
      <c r="BBW12" s="1"/>
      <c r="BBX12" s="1"/>
      <c r="BBY12" s="1"/>
      <c r="BBZ12" s="1"/>
      <c r="BCA12" s="1"/>
      <c r="BCB12" s="1"/>
      <c r="BCC12" s="1"/>
      <c r="BCD12" s="1"/>
      <c r="BCE12" s="1"/>
      <c r="BCF12" s="1"/>
      <c r="BCG12" s="1"/>
      <c r="BCH12" s="1"/>
      <c r="BCI12" s="1"/>
      <c r="BCJ12" s="1"/>
      <c r="BCK12" s="1"/>
      <c r="BCL12" s="1"/>
      <c r="BCM12" s="1"/>
      <c r="BCN12" s="1"/>
      <c r="BCO12" s="1"/>
      <c r="BCP12" s="1"/>
      <c r="BCQ12" s="1"/>
      <c r="BCR12" s="1"/>
      <c r="BCS12" s="1"/>
      <c r="BCT12" s="1"/>
      <c r="BCU12" s="1"/>
      <c r="BCV12" s="1"/>
      <c r="BCW12" s="1"/>
      <c r="BCX12" s="1"/>
      <c r="BCY12" s="1"/>
      <c r="BCZ12" s="1"/>
      <c r="BDA12" s="1"/>
      <c r="BDB12" s="1"/>
      <c r="BDC12" s="1"/>
      <c r="BDD12" s="1"/>
      <c r="BDE12" s="1"/>
      <c r="BDF12" s="1"/>
      <c r="BDG12" s="1"/>
      <c r="BDH12" s="1"/>
      <c r="BDI12" s="1"/>
      <c r="BDJ12" s="1"/>
      <c r="BDK12" s="1"/>
      <c r="BDL12" s="1"/>
      <c r="BDM12" s="1"/>
      <c r="BDN12" s="1"/>
      <c r="BDO12" s="1"/>
      <c r="BDP12" s="1"/>
      <c r="BDQ12" s="1"/>
      <c r="BDR12" s="1"/>
      <c r="BDS12" s="1"/>
      <c r="BDT12" s="1"/>
      <c r="BDU12" s="1"/>
      <c r="BDV12" s="1"/>
      <c r="BDW12" s="1"/>
      <c r="BDX12" s="1"/>
      <c r="BDY12" s="1"/>
      <c r="BDZ12" s="1"/>
      <c r="BEA12" s="1"/>
      <c r="BEB12" s="1"/>
      <c r="BEC12" s="1"/>
      <c r="BED12" s="1"/>
      <c r="BEE12" s="1"/>
      <c r="BEF12" s="1"/>
      <c r="BEG12" s="1"/>
      <c r="BEH12" s="1"/>
      <c r="BEI12" s="1"/>
      <c r="BEJ12" s="1"/>
      <c r="BEK12" s="1"/>
      <c r="BEL12" s="1"/>
      <c r="BEM12" s="1"/>
      <c r="BEN12" s="1"/>
      <c r="BEO12" s="1"/>
      <c r="BEP12" s="1"/>
      <c r="BEQ12" s="1"/>
      <c r="BER12" s="1"/>
      <c r="BES12" s="1"/>
      <c r="BET12" s="1"/>
      <c r="BEU12" s="1"/>
      <c r="BEV12" s="1"/>
      <c r="BEW12" s="1"/>
      <c r="BEX12" s="1"/>
      <c r="BEY12" s="1"/>
      <c r="BEZ12" s="1"/>
      <c r="BFA12" s="1"/>
      <c r="BFB12" s="1"/>
      <c r="BFC12" s="1"/>
      <c r="BFD12" s="1"/>
      <c r="BFE12" s="1"/>
      <c r="BFF12" s="1"/>
      <c r="BFG12" s="1"/>
      <c r="BFH12" s="1"/>
      <c r="BFI12" s="1"/>
      <c r="BFJ12" s="1"/>
      <c r="BFK12" s="1"/>
      <c r="BFL12" s="1"/>
      <c r="BFM12" s="1"/>
      <c r="BFN12" s="1"/>
      <c r="BFO12" s="1"/>
      <c r="BFP12" s="1"/>
      <c r="BFQ12" s="1"/>
      <c r="BFR12" s="1"/>
      <c r="BFS12" s="1"/>
      <c r="BFT12" s="1"/>
      <c r="BFU12" s="1"/>
      <c r="BFV12" s="1"/>
      <c r="BFW12" s="1"/>
      <c r="BFX12" s="1"/>
      <c r="BFY12" s="1"/>
      <c r="BFZ12" s="1"/>
      <c r="BGA12" s="1"/>
      <c r="BGB12" s="1"/>
      <c r="BGC12" s="1"/>
      <c r="BGD12" s="1"/>
      <c r="BGE12" s="1"/>
      <c r="BGF12" s="1"/>
      <c r="BGG12" s="1"/>
      <c r="BGH12" s="1"/>
      <c r="BGI12" s="1"/>
      <c r="BGJ12" s="1"/>
      <c r="BGK12" s="1"/>
      <c r="BGL12" s="1"/>
      <c r="BGM12" s="1"/>
      <c r="BGN12" s="1"/>
      <c r="BGO12" s="1"/>
      <c r="BGP12" s="1"/>
      <c r="BGQ12" s="1"/>
      <c r="BGR12" s="1"/>
      <c r="BGS12" s="1"/>
      <c r="BGT12" s="1"/>
      <c r="BGU12" s="1"/>
      <c r="BGV12" s="1"/>
      <c r="BGW12" s="1"/>
      <c r="BGX12" s="1"/>
      <c r="BGY12" s="1"/>
      <c r="BGZ12" s="1"/>
      <c r="BHA12" s="1"/>
      <c r="BHB12" s="1"/>
      <c r="BHC12" s="1"/>
      <c r="BHD12" s="1"/>
      <c r="BHE12" s="1"/>
      <c r="BHF12" s="1"/>
      <c r="BHG12" s="1"/>
      <c r="BHH12" s="1"/>
      <c r="BHI12" s="1"/>
      <c r="BHJ12" s="1"/>
      <c r="BHK12" s="1"/>
      <c r="BHL12" s="1"/>
      <c r="BHM12" s="1"/>
      <c r="BHN12" s="1"/>
      <c r="BHO12" s="1"/>
      <c r="BHP12" s="1"/>
      <c r="BHQ12" s="1"/>
      <c r="BHR12" s="1"/>
      <c r="BHS12" s="1"/>
      <c r="BHT12" s="1"/>
      <c r="BHU12" s="1"/>
      <c r="BHV12" s="1"/>
      <c r="BHW12" s="1"/>
      <c r="BHX12" s="1"/>
      <c r="BHY12" s="1"/>
      <c r="BHZ12" s="1"/>
      <c r="BIA12" s="1"/>
      <c r="BIB12" s="1"/>
      <c r="BIC12" s="1"/>
      <c r="BID12" s="1"/>
      <c r="BIE12" s="1"/>
      <c r="BIF12" s="1"/>
      <c r="BIG12" s="1"/>
      <c r="BIH12" s="1"/>
      <c r="BII12" s="1"/>
      <c r="BIJ12" s="1"/>
      <c r="BIK12" s="1"/>
      <c r="BIL12" s="1"/>
      <c r="BIM12" s="1"/>
      <c r="BIN12" s="1"/>
      <c r="BIO12" s="1"/>
      <c r="BIP12" s="1"/>
      <c r="BIQ12" s="1"/>
      <c r="BIR12" s="1"/>
      <c r="BIS12" s="1"/>
      <c r="BIT12" s="1"/>
      <c r="BIU12" s="1"/>
      <c r="BIV12" s="1"/>
      <c r="BIW12" s="1"/>
      <c r="BIX12" s="1"/>
      <c r="BIY12" s="1"/>
      <c r="BIZ12" s="1"/>
      <c r="BJA12" s="1"/>
      <c r="BJB12" s="1"/>
      <c r="BJC12" s="1"/>
      <c r="BJD12" s="1"/>
      <c r="BJE12" s="1"/>
      <c r="BJF12" s="1"/>
      <c r="BJG12" s="1"/>
      <c r="BJH12" s="1"/>
      <c r="BJI12" s="1"/>
      <c r="BJJ12" s="1"/>
      <c r="BJK12" s="1"/>
      <c r="BJL12" s="1"/>
      <c r="BJM12" s="1"/>
      <c r="BJN12" s="1"/>
      <c r="BJO12" s="1"/>
      <c r="BJP12" s="1"/>
      <c r="BJQ12" s="1"/>
      <c r="BJR12" s="1"/>
      <c r="BJS12" s="1"/>
      <c r="BJT12" s="1"/>
      <c r="BJU12" s="1"/>
      <c r="BJV12" s="1"/>
      <c r="BJW12" s="1"/>
      <c r="BJX12" s="1"/>
      <c r="BJY12" s="1"/>
      <c r="BJZ12" s="1"/>
      <c r="BKA12" s="1"/>
      <c r="BKB12" s="1"/>
      <c r="BKC12" s="1"/>
      <c r="BKD12" s="1"/>
      <c r="BKE12" s="1"/>
      <c r="BKF12" s="1"/>
      <c r="BKG12" s="1"/>
      <c r="BKH12" s="1"/>
      <c r="BKI12" s="1"/>
      <c r="BKJ12" s="1"/>
      <c r="BKK12" s="1"/>
      <c r="BKL12" s="1"/>
      <c r="BKM12" s="1"/>
      <c r="BKN12" s="1"/>
      <c r="BKO12" s="1"/>
      <c r="BKP12" s="1"/>
      <c r="BKQ12" s="1"/>
      <c r="BKR12" s="1"/>
      <c r="BKS12" s="1"/>
      <c r="BKT12" s="1"/>
      <c r="BKU12" s="1"/>
      <c r="BKV12" s="1"/>
      <c r="BKW12" s="1"/>
      <c r="BKX12" s="1"/>
      <c r="BKY12" s="1"/>
      <c r="BKZ12" s="1"/>
      <c r="BLA12" s="1"/>
      <c r="BLB12" s="1"/>
      <c r="BLC12" s="1"/>
      <c r="BLD12" s="1"/>
      <c r="BLE12" s="1"/>
      <c r="BLF12" s="1"/>
      <c r="BLG12" s="1"/>
      <c r="BLH12" s="1"/>
      <c r="BLI12" s="1"/>
      <c r="BLJ12" s="1"/>
      <c r="BLK12" s="1"/>
      <c r="BLL12" s="1"/>
      <c r="BLM12" s="1"/>
      <c r="BLN12" s="1"/>
      <c r="BLO12" s="1"/>
      <c r="BLP12" s="1"/>
      <c r="BLQ12" s="1"/>
      <c r="BLR12" s="1"/>
      <c r="BLS12" s="1"/>
      <c r="BLT12" s="1"/>
      <c r="BLU12" s="1"/>
      <c r="BLV12" s="1"/>
      <c r="BLW12" s="1"/>
      <c r="BLX12" s="1"/>
      <c r="BLY12" s="1"/>
      <c r="BLZ12" s="1"/>
      <c r="BMA12" s="1"/>
      <c r="BMB12" s="1"/>
      <c r="BMC12" s="1"/>
      <c r="BMD12" s="1"/>
      <c r="BME12" s="1"/>
      <c r="BMF12" s="1"/>
      <c r="BMG12" s="1"/>
      <c r="BMH12" s="1"/>
      <c r="BMI12" s="1"/>
      <c r="BMJ12" s="1"/>
      <c r="BMK12" s="1"/>
      <c r="BML12" s="1"/>
      <c r="BMM12" s="1"/>
      <c r="BMN12" s="1"/>
      <c r="BMO12" s="1"/>
      <c r="BMP12" s="1"/>
      <c r="BMQ12" s="1"/>
      <c r="BMR12" s="1"/>
      <c r="BMS12" s="1"/>
      <c r="BMT12" s="1"/>
      <c r="BMU12" s="1"/>
      <c r="BMV12" s="1"/>
      <c r="BMW12" s="1"/>
      <c r="BMX12" s="1"/>
      <c r="BMY12" s="1"/>
      <c r="BMZ12" s="1"/>
      <c r="BNA12" s="1"/>
      <c r="BNB12" s="1"/>
      <c r="BNC12" s="1"/>
      <c r="BND12" s="1"/>
      <c r="BNE12" s="1"/>
      <c r="BNF12" s="1"/>
      <c r="BNG12" s="1"/>
      <c r="BNH12" s="1"/>
      <c r="BNI12" s="1"/>
      <c r="BNJ12" s="1"/>
      <c r="BNK12" s="1"/>
      <c r="BNL12" s="1"/>
      <c r="BNM12" s="1"/>
      <c r="BNN12" s="1"/>
      <c r="BNO12" s="1"/>
      <c r="BNP12" s="1"/>
      <c r="BNQ12" s="1"/>
      <c r="BNR12" s="1"/>
      <c r="BNS12" s="1"/>
      <c r="BNT12" s="1"/>
      <c r="BNU12" s="1"/>
      <c r="BNV12" s="1"/>
      <c r="BNW12" s="1"/>
      <c r="BNX12" s="1"/>
      <c r="BNY12" s="1"/>
      <c r="BNZ12" s="1"/>
      <c r="BOA12" s="1"/>
      <c r="BOB12" s="1"/>
      <c r="BOC12" s="1"/>
      <c r="BOD12" s="1"/>
      <c r="BOE12" s="1"/>
      <c r="BOF12" s="1"/>
      <c r="BOG12" s="1"/>
      <c r="BOH12" s="1"/>
      <c r="BOI12" s="1"/>
      <c r="BOJ12" s="1"/>
      <c r="BOK12" s="1"/>
      <c r="BOL12" s="1"/>
      <c r="BOM12" s="1"/>
      <c r="BON12" s="1"/>
      <c r="BOO12" s="1"/>
      <c r="BOP12" s="1"/>
      <c r="BOQ12" s="1"/>
      <c r="BOR12" s="1"/>
      <c r="BOS12" s="1"/>
      <c r="BOT12" s="1"/>
      <c r="BOU12" s="1"/>
      <c r="BOV12" s="1"/>
      <c r="BOW12" s="1"/>
      <c r="BOX12" s="1"/>
      <c r="BOY12" s="1"/>
      <c r="BOZ12" s="1"/>
      <c r="BPA12" s="1"/>
      <c r="BPB12" s="1"/>
      <c r="BPC12" s="1"/>
      <c r="BPD12" s="1"/>
      <c r="BPE12" s="1"/>
      <c r="BPF12" s="1"/>
      <c r="BPG12" s="1"/>
      <c r="BPH12" s="1"/>
      <c r="BPI12" s="1"/>
      <c r="BPJ12" s="1"/>
      <c r="BPK12" s="1"/>
      <c r="BPL12" s="1"/>
      <c r="BPM12" s="1"/>
      <c r="BPN12" s="1"/>
      <c r="BPO12" s="1"/>
      <c r="BPP12" s="1"/>
      <c r="BPQ12" s="1"/>
      <c r="BPR12" s="1"/>
      <c r="BPS12" s="1"/>
      <c r="BPT12" s="1"/>
      <c r="BPU12" s="1"/>
      <c r="BPV12" s="1"/>
      <c r="BPW12" s="1"/>
      <c r="BPX12" s="1"/>
      <c r="BPY12" s="1"/>
      <c r="BPZ12" s="1"/>
      <c r="BQA12" s="1"/>
      <c r="BQB12" s="1"/>
      <c r="BQC12" s="1"/>
      <c r="BQD12" s="1"/>
      <c r="BQE12" s="1"/>
      <c r="BQF12" s="1"/>
      <c r="BQG12" s="1"/>
      <c r="BQH12" s="1"/>
      <c r="BQI12" s="1"/>
      <c r="BQJ12" s="1"/>
      <c r="BQK12" s="1"/>
      <c r="BQL12" s="1"/>
      <c r="BQM12" s="1"/>
      <c r="BQN12" s="1"/>
      <c r="BQO12" s="1"/>
      <c r="BQP12" s="1"/>
      <c r="BQQ12" s="1"/>
      <c r="BQR12" s="1"/>
      <c r="BQS12" s="1"/>
      <c r="BQT12" s="1"/>
      <c r="BQU12" s="1"/>
      <c r="BQV12" s="1"/>
      <c r="BQW12" s="1"/>
      <c r="BQX12" s="1"/>
      <c r="BQY12" s="1"/>
      <c r="BQZ12" s="1"/>
      <c r="BRA12" s="1"/>
      <c r="BRB12" s="1"/>
      <c r="BRC12" s="1"/>
      <c r="BRD12" s="1"/>
      <c r="BRE12" s="1"/>
      <c r="BRF12" s="1"/>
      <c r="BRG12" s="1"/>
      <c r="BRH12" s="1"/>
      <c r="BRI12" s="1"/>
      <c r="BRJ12" s="1"/>
      <c r="BRK12" s="1"/>
      <c r="BRL12" s="1"/>
      <c r="BRM12" s="1"/>
      <c r="BRN12" s="1"/>
      <c r="BRO12" s="1"/>
      <c r="BRP12" s="1"/>
      <c r="BRQ12" s="1"/>
      <c r="BRR12" s="1"/>
      <c r="BRS12" s="1"/>
      <c r="BRT12" s="1"/>
      <c r="BRU12" s="1"/>
      <c r="BRV12" s="1"/>
      <c r="BRW12" s="1"/>
      <c r="BRX12" s="1"/>
      <c r="BRY12" s="1"/>
      <c r="BRZ12" s="1"/>
      <c r="BSA12" s="1"/>
      <c r="BSB12" s="1"/>
    </row>
    <row r="13" spans="1:1848" ht="24" customHeight="1">
      <c r="A13" s="872"/>
      <c r="B13" s="240">
        <v>8</v>
      </c>
      <c r="C13" s="121" t="s">
        <v>370</v>
      </c>
      <c r="D13" s="220">
        <v>3209</v>
      </c>
      <c r="E13" s="382"/>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c r="AML13" s="1"/>
      <c r="AMM13" s="1"/>
      <c r="AMN13" s="1"/>
      <c r="AMO13" s="1"/>
      <c r="AMP13" s="1"/>
      <c r="AMQ13" s="1"/>
      <c r="AMR13" s="1"/>
      <c r="AMS13" s="1"/>
      <c r="AMT13" s="1"/>
      <c r="AMU13" s="1"/>
      <c r="AMV13" s="1"/>
      <c r="AMW13" s="1"/>
      <c r="AMX13" s="1"/>
      <c r="AMY13" s="1"/>
      <c r="AMZ13" s="1"/>
      <c r="ANA13" s="1"/>
      <c r="ANB13" s="1"/>
      <c r="ANC13" s="1"/>
      <c r="AND13" s="1"/>
      <c r="ANE13" s="1"/>
      <c r="ANF13" s="1"/>
      <c r="ANG13" s="1"/>
      <c r="ANH13" s="1"/>
      <c r="ANI13" s="1"/>
      <c r="ANJ13" s="1"/>
      <c r="ANK13" s="1"/>
      <c r="ANL13" s="1"/>
      <c r="ANM13" s="1"/>
      <c r="ANN13" s="1"/>
      <c r="ANO13" s="1"/>
      <c r="ANP13" s="1"/>
      <c r="ANQ13" s="1"/>
      <c r="ANR13" s="1"/>
      <c r="ANS13" s="1"/>
      <c r="ANT13" s="1"/>
      <c r="ANU13" s="1"/>
      <c r="ANV13" s="1"/>
      <c r="ANW13" s="1"/>
      <c r="ANX13" s="1"/>
      <c r="ANY13" s="1"/>
      <c r="ANZ13" s="1"/>
      <c r="AOA13" s="1"/>
      <c r="AOB13" s="1"/>
      <c r="AOC13" s="1"/>
      <c r="AOD13" s="1"/>
      <c r="AOE13" s="1"/>
      <c r="AOF13" s="1"/>
      <c r="AOG13" s="1"/>
      <c r="AOH13" s="1"/>
      <c r="AOI13" s="1"/>
      <c r="AOJ13" s="1"/>
      <c r="AOK13" s="1"/>
      <c r="AOL13" s="1"/>
      <c r="AOM13" s="1"/>
      <c r="AON13" s="1"/>
      <c r="AOO13" s="1"/>
      <c r="AOP13" s="1"/>
      <c r="AOQ13" s="1"/>
      <c r="AOR13" s="1"/>
      <c r="AOS13" s="1"/>
      <c r="AOT13" s="1"/>
      <c r="AOU13" s="1"/>
      <c r="AOV13" s="1"/>
      <c r="AOW13" s="1"/>
      <c r="AOX13" s="1"/>
      <c r="AOY13" s="1"/>
      <c r="AOZ13" s="1"/>
      <c r="APA13" s="1"/>
      <c r="APB13" s="1"/>
      <c r="APC13" s="1"/>
      <c r="APD13" s="1"/>
      <c r="APE13" s="1"/>
      <c r="APF13" s="1"/>
      <c r="APG13" s="1"/>
      <c r="APH13" s="1"/>
      <c r="API13" s="1"/>
      <c r="APJ13" s="1"/>
      <c r="APK13" s="1"/>
      <c r="APL13" s="1"/>
      <c r="APM13" s="1"/>
      <c r="APN13" s="1"/>
      <c r="APO13" s="1"/>
      <c r="APP13" s="1"/>
      <c r="APQ13" s="1"/>
      <c r="APR13" s="1"/>
      <c r="APS13" s="1"/>
      <c r="APT13" s="1"/>
      <c r="APU13" s="1"/>
      <c r="APV13" s="1"/>
      <c r="APW13" s="1"/>
      <c r="APX13" s="1"/>
      <c r="APY13" s="1"/>
      <c r="APZ13" s="1"/>
      <c r="AQA13" s="1"/>
      <c r="AQB13" s="1"/>
      <c r="AQC13" s="1"/>
      <c r="AQD13" s="1"/>
      <c r="AQE13" s="1"/>
      <c r="AQF13" s="1"/>
      <c r="AQG13" s="1"/>
      <c r="AQH13" s="1"/>
      <c r="AQI13" s="1"/>
      <c r="AQJ13" s="1"/>
      <c r="AQK13" s="1"/>
      <c r="AQL13" s="1"/>
      <c r="AQM13" s="1"/>
      <c r="AQN13" s="1"/>
      <c r="AQO13" s="1"/>
      <c r="AQP13" s="1"/>
      <c r="AQQ13" s="1"/>
      <c r="AQR13" s="1"/>
      <c r="AQS13" s="1"/>
      <c r="AQT13" s="1"/>
      <c r="AQU13" s="1"/>
      <c r="AQV13" s="1"/>
      <c r="AQW13" s="1"/>
      <c r="AQX13" s="1"/>
      <c r="AQY13" s="1"/>
      <c r="AQZ13" s="1"/>
      <c r="ARA13" s="1"/>
      <c r="ARB13" s="1"/>
      <c r="ARC13" s="1"/>
      <c r="ARD13" s="1"/>
      <c r="ARE13" s="1"/>
      <c r="ARF13" s="1"/>
      <c r="ARG13" s="1"/>
      <c r="ARH13" s="1"/>
      <c r="ARI13" s="1"/>
      <c r="ARJ13" s="1"/>
      <c r="ARK13" s="1"/>
      <c r="ARL13" s="1"/>
      <c r="ARM13" s="1"/>
      <c r="ARN13" s="1"/>
      <c r="ARO13" s="1"/>
      <c r="ARP13" s="1"/>
      <c r="ARQ13" s="1"/>
      <c r="ARR13" s="1"/>
      <c r="ARS13" s="1"/>
      <c r="ART13" s="1"/>
      <c r="ARU13" s="1"/>
      <c r="ARV13" s="1"/>
      <c r="ARW13" s="1"/>
      <c r="ARX13" s="1"/>
      <c r="ARY13" s="1"/>
      <c r="ARZ13" s="1"/>
      <c r="ASA13" s="1"/>
      <c r="ASB13" s="1"/>
      <c r="ASC13" s="1"/>
      <c r="ASD13" s="1"/>
      <c r="ASE13" s="1"/>
      <c r="ASF13" s="1"/>
      <c r="ASG13" s="1"/>
      <c r="ASH13" s="1"/>
      <c r="ASI13" s="1"/>
      <c r="ASJ13" s="1"/>
      <c r="ASK13" s="1"/>
      <c r="ASL13" s="1"/>
      <c r="ASM13" s="1"/>
      <c r="ASN13" s="1"/>
      <c r="ASO13" s="1"/>
      <c r="ASP13" s="1"/>
      <c r="ASQ13" s="1"/>
      <c r="ASR13" s="1"/>
      <c r="ASS13" s="1"/>
      <c r="AST13" s="1"/>
      <c r="ASU13" s="1"/>
      <c r="ASV13" s="1"/>
      <c r="ASW13" s="1"/>
      <c r="ASX13" s="1"/>
      <c r="ASY13" s="1"/>
      <c r="ASZ13" s="1"/>
      <c r="ATA13" s="1"/>
      <c r="ATB13" s="1"/>
      <c r="ATC13" s="1"/>
      <c r="ATD13" s="1"/>
      <c r="ATE13" s="1"/>
      <c r="ATF13" s="1"/>
      <c r="ATG13" s="1"/>
      <c r="ATH13" s="1"/>
      <c r="ATI13" s="1"/>
      <c r="ATJ13" s="1"/>
      <c r="ATK13" s="1"/>
      <c r="ATL13" s="1"/>
      <c r="ATM13" s="1"/>
      <c r="ATN13" s="1"/>
      <c r="ATO13" s="1"/>
      <c r="ATP13" s="1"/>
      <c r="ATQ13" s="1"/>
      <c r="ATR13" s="1"/>
      <c r="ATS13" s="1"/>
      <c r="ATT13" s="1"/>
      <c r="ATU13" s="1"/>
      <c r="ATV13" s="1"/>
      <c r="ATW13" s="1"/>
      <c r="ATX13" s="1"/>
      <c r="ATY13" s="1"/>
      <c r="ATZ13" s="1"/>
      <c r="AUA13" s="1"/>
      <c r="AUB13" s="1"/>
      <c r="AUC13" s="1"/>
      <c r="AUD13" s="1"/>
      <c r="AUE13" s="1"/>
      <c r="AUF13" s="1"/>
      <c r="AUG13" s="1"/>
      <c r="AUH13" s="1"/>
      <c r="AUI13" s="1"/>
      <c r="AUJ13" s="1"/>
      <c r="AUK13" s="1"/>
      <c r="AUL13" s="1"/>
      <c r="AUM13" s="1"/>
      <c r="AUN13" s="1"/>
      <c r="AUO13" s="1"/>
      <c r="AUP13" s="1"/>
      <c r="AUQ13" s="1"/>
      <c r="AUR13" s="1"/>
      <c r="AUS13" s="1"/>
      <c r="AUT13" s="1"/>
      <c r="AUU13" s="1"/>
      <c r="AUV13" s="1"/>
      <c r="AUW13" s="1"/>
      <c r="AUX13" s="1"/>
      <c r="AUY13" s="1"/>
      <c r="AUZ13" s="1"/>
      <c r="AVA13" s="1"/>
      <c r="AVB13" s="1"/>
      <c r="AVC13" s="1"/>
      <c r="AVD13" s="1"/>
      <c r="AVE13" s="1"/>
      <c r="AVF13" s="1"/>
      <c r="AVG13" s="1"/>
      <c r="AVH13" s="1"/>
      <c r="AVI13" s="1"/>
      <c r="AVJ13" s="1"/>
      <c r="AVK13" s="1"/>
      <c r="AVL13" s="1"/>
      <c r="AVM13" s="1"/>
      <c r="AVN13" s="1"/>
      <c r="AVO13" s="1"/>
      <c r="AVP13" s="1"/>
      <c r="AVQ13" s="1"/>
      <c r="AVR13" s="1"/>
      <c r="AVS13" s="1"/>
      <c r="AVT13" s="1"/>
      <c r="AVU13" s="1"/>
      <c r="AVV13" s="1"/>
      <c r="AVW13" s="1"/>
      <c r="AVX13" s="1"/>
      <c r="AVY13" s="1"/>
      <c r="AVZ13" s="1"/>
      <c r="AWA13" s="1"/>
      <c r="AWB13" s="1"/>
      <c r="AWC13" s="1"/>
      <c r="AWD13" s="1"/>
      <c r="AWE13" s="1"/>
      <c r="AWF13" s="1"/>
      <c r="AWG13" s="1"/>
      <c r="AWH13" s="1"/>
      <c r="AWI13" s="1"/>
      <c r="AWJ13" s="1"/>
      <c r="AWK13" s="1"/>
      <c r="AWL13" s="1"/>
      <c r="AWM13" s="1"/>
      <c r="AWN13" s="1"/>
      <c r="AWO13" s="1"/>
      <c r="AWP13" s="1"/>
      <c r="AWQ13" s="1"/>
      <c r="AWR13" s="1"/>
      <c r="AWS13" s="1"/>
      <c r="AWT13" s="1"/>
      <c r="AWU13" s="1"/>
      <c r="AWV13" s="1"/>
      <c r="AWW13" s="1"/>
      <c r="AWX13" s="1"/>
      <c r="AWY13" s="1"/>
      <c r="AWZ13" s="1"/>
      <c r="AXA13" s="1"/>
      <c r="AXB13" s="1"/>
      <c r="AXC13" s="1"/>
      <c r="AXD13" s="1"/>
      <c r="AXE13" s="1"/>
      <c r="AXF13" s="1"/>
      <c r="AXG13" s="1"/>
      <c r="AXH13" s="1"/>
      <c r="AXI13" s="1"/>
      <c r="AXJ13" s="1"/>
      <c r="AXK13" s="1"/>
      <c r="AXL13" s="1"/>
      <c r="AXM13" s="1"/>
      <c r="AXN13" s="1"/>
      <c r="AXO13" s="1"/>
      <c r="AXP13" s="1"/>
      <c r="AXQ13" s="1"/>
      <c r="AXR13" s="1"/>
      <c r="AXS13" s="1"/>
      <c r="AXT13" s="1"/>
      <c r="AXU13" s="1"/>
      <c r="AXV13" s="1"/>
      <c r="AXW13" s="1"/>
      <c r="AXX13" s="1"/>
      <c r="AXY13" s="1"/>
      <c r="AXZ13" s="1"/>
      <c r="AYA13" s="1"/>
      <c r="AYB13" s="1"/>
      <c r="AYC13" s="1"/>
      <c r="AYD13" s="1"/>
      <c r="AYE13" s="1"/>
      <c r="AYF13" s="1"/>
      <c r="AYG13" s="1"/>
      <c r="AYH13" s="1"/>
      <c r="AYI13" s="1"/>
      <c r="AYJ13" s="1"/>
      <c r="AYK13" s="1"/>
      <c r="AYL13" s="1"/>
      <c r="AYM13" s="1"/>
      <c r="AYN13" s="1"/>
      <c r="AYO13" s="1"/>
      <c r="AYP13" s="1"/>
      <c r="AYQ13" s="1"/>
      <c r="AYR13" s="1"/>
      <c r="AYS13" s="1"/>
      <c r="AYT13" s="1"/>
      <c r="AYU13" s="1"/>
      <c r="AYV13" s="1"/>
      <c r="AYW13" s="1"/>
      <c r="AYX13" s="1"/>
      <c r="AYY13" s="1"/>
      <c r="AYZ13" s="1"/>
      <c r="AZA13" s="1"/>
      <c r="AZB13" s="1"/>
      <c r="AZC13" s="1"/>
      <c r="AZD13" s="1"/>
      <c r="AZE13" s="1"/>
      <c r="AZF13" s="1"/>
      <c r="AZG13" s="1"/>
      <c r="AZH13" s="1"/>
      <c r="AZI13" s="1"/>
      <c r="AZJ13" s="1"/>
      <c r="AZK13" s="1"/>
      <c r="AZL13" s="1"/>
      <c r="AZM13" s="1"/>
      <c r="AZN13" s="1"/>
      <c r="AZO13" s="1"/>
      <c r="AZP13" s="1"/>
      <c r="AZQ13" s="1"/>
      <c r="AZR13" s="1"/>
      <c r="AZS13" s="1"/>
      <c r="AZT13" s="1"/>
      <c r="AZU13" s="1"/>
      <c r="AZV13" s="1"/>
      <c r="AZW13" s="1"/>
      <c r="AZX13" s="1"/>
      <c r="AZY13" s="1"/>
      <c r="AZZ13" s="1"/>
      <c r="BAA13" s="1"/>
      <c r="BAB13" s="1"/>
      <c r="BAC13" s="1"/>
      <c r="BAD13" s="1"/>
      <c r="BAE13" s="1"/>
      <c r="BAF13" s="1"/>
      <c r="BAG13" s="1"/>
      <c r="BAH13" s="1"/>
      <c r="BAI13" s="1"/>
      <c r="BAJ13" s="1"/>
      <c r="BAK13" s="1"/>
      <c r="BAL13" s="1"/>
      <c r="BAM13" s="1"/>
      <c r="BAN13" s="1"/>
      <c r="BAO13" s="1"/>
      <c r="BAP13" s="1"/>
      <c r="BAQ13" s="1"/>
      <c r="BAR13" s="1"/>
      <c r="BAS13" s="1"/>
      <c r="BAT13" s="1"/>
      <c r="BAU13" s="1"/>
      <c r="BAV13" s="1"/>
      <c r="BAW13" s="1"/>
      <c r="BAX13" s="1"/>
      <c r="BAY13" s="1"/>
      <c r="BAZ13" s="1"/>
      <c r="BBA13" s="1"/>
      <c r="BBB13" s="1"/>
      <c r="BBC13" s="1"/>
      <c r="BBD13" s="1"/>
      <c r="BBE13" s="1"/>
      <c r="BBF13" s="1"/>
      <c r="BBG13" s="1"/>
      <c r="BBH13" s="1"/>
      <c r="BBI13" s="1"/>
      <c r="BBJ13" s="1"/>
      <c r="BBK13" s="1"/>
      <c r="BBL13" s="1"/>
      <c r="BBM13" s="1"/>
      <c r="BBN13" s="1"/>
      <c r="BBO13" s="1"/>
      <c r="BBP13" s="1"/>
      <c r="BBQ13" s="1"/>
      <c r="BBR13" s="1"/>
      <c r="BBS13" s="1"/>
      <c r="BBT13" s="1"/>
      <c r="BBU13" s="1"/>
      <c r="BBV13" s="1"/>
      <c r="BBW13" s="1"/>
      <c r="BBX13" s="1"/>
      <c r="BBY13" s="1"/>
      <c r="BBZ13" s="1"/>
      <c r="BCA13" s="1"/>
      <c r="BCB13" s="1"/>
      <c r="BCC13" s="1"/>
      <c r="BCD13" s="1"/>
      <c r="BCE13" s="1"/>
      <c r="BCF13" s="1"/>
      <c r="BCG13" s="1"/>
      <c r="BCH13" s="1"/>
      <c r="BCI13" s="1"/>
      <c r="BCJ13" s="1"/>
      <c r="BCK13" s="1"/>
      <c r="BCL13" s="1"/>
      <c r="BCM13" s="1"/>
      <c r="BCN13" s="1"/>
      <c r="BCO13" s="1"/>
      <c r="BCP13" s="1"/>
      <c r="BCQ13" s="1"/>
      <c r="BCR13" s="1"/>
      <c r="BCS13" s="1"/>
      <c r="BCT13" s="1"/>
      <c r="BCU13" s="1"/>
      <c r="BCV13" s="1"/>
      <c r="BCW13" s="1"/>
      <c r="BCX13" s="1"/>
      <c r="BCY13" s="1"/>
      <c r="BCZ13" s="1"/>
      <c r="BDA13" s="1"/>
      <c r="BDB13" s="1"/>
      <c r="BDC13" s="1"/>
      <c r="BDD13" s="1"/>
      <c r="BDE13" s="1"/>
      <c r="BDF13" s="1"/>
      <c r="BDG13" s="1"/>
      <c r="BDH13" s="1"/>
      <c r="BDI13" s="1"/>
      <c r="BDJ13" s="1"/>
      <c r="BDK13" s="1"/>
      <c r="BDL13" s="1"/>
      <c r="BDM13" s="1"/>
      <c r="BDN13" s="1"/>
      <c r="BDO13" s="1"/>
      <c r="BDP13" s="1"/>
      <c r="BDQ13" s="1"/>
      <c r="BDR13" s="1"/>
      <c r="BDS13" s="1"/>
      <c r="BDT13" s="1"/>
      <c r="BDU13" s="1"/>
      <c r="BDV13" s="1"/>
      <c r="BDW13" s="1"/>
      <c r="BDX13" s="1"/>
      <c r="BDY13" s="1"/>
      <c r="BDZ13" s="1"/>
      <c r="BEA13" s="1"/>
      <c r="BEB13" s="1"/>
      <c r="BEC13" s="1"/>
      <c r="BED13" s="1"/>
      <c r="BEE13" s="1"/>
      <c r="BEF13" s="1"/>
      <c r="BEG13" s="1"/>
      <c r="BEH13" s="1"/>
      <c r="BEI13" s="1"/>
      <c r="BEJ13" s="1"/>
      <c r="BEK13" s="1"/>
      <c r="BEL13" s="1"/>
      <c r="BEM13" s="1"/>
      <c r="BEN13" s="1"/>
      <c r="BEO13" s="1"/>
      <c r="BEP13" s="1"/>
      <c r="BEQ13" s="1"/>
      <c r="BER13" s="1"/>
      <c r="BES13" s="1"/>
      <c r="BET13" s="1"/>
      <c r="BEU13" s="1"/>
      <c r="BEV13" s="1"/>
      <c r="BEW13" s="1"/>
      <c r="BEX13" s="1"/>
      <c r="BEY13" s="1"/>
      <c r="BEZ13" s="1"/>
      <c r="BFA13" s="1"/>
      <c r="BFB13" s="1"/>
      <c r="BFC13" s="1"/>
      <c r="BFD13" s="1"/>
      <c r="BFE13" s="1"/>
      <c r="BFF13" s="1"/>
      <c r="BFG13" s="1"/>
      <c r="BFH13" s="1"/>
      <c r="BFI13" s="1"/>
      <c r="BFJ13" s="1"/>
      <c r="BFK13" s="1"/>
      <c r="BFL13" s="1"/>
      <c r="BFM13" s="1"/>
      <c r="BFN13" s="1"/>
      <c r="BFO13" s="1"/>
      <c r="BFP13" s="1"/>
      <c r="BFQ13" s="1"/>
      <c r="BFR13" s="1"/>
      <c r="BFS13" s="1"/>
      <c r="BFT13" s="1"/>
      <c r="BFU13" s="1"/>
      <c r="BFV13" s="1"/>
      <c r="BFW13" s="1"/>
      <c r="BFX13" s="1"/>
      <c r="BFY13" s="1"/>
      <c r="BFZ13" s="1"/>
      <c r="BGA13" s="1"/>
      <c r="BGB13" s="1"/>
      <c r="BGC13" s="1"/>
      <c r="BGD13" s="1"/>
      <c r="BGE13" s="1"/>
      <c r="BGF13" s="1"/>
      <c r="BGG13" s="1"/>
      <c r="BGH13" s="1"/>
      <c r="BGI13" s="1"/>
      <c r="BGJ13" s="1"/>
      <c r="BGK13" s="1"/>
      <c r="BGL13" s="1"/>
      <c r="BGM13" s="1"/>
      <c r="BGN13" s="1"/>
      <c r="BGO13" s="1"/>
      <c r="BGP13" s="1"/>
      <c r="BGQ13" s="1"/>
      <c r="BGR13" s="1"/>
      <c r="BGS13" s="1"/>
      <c r="BGT13" s="1"/>
      <c r="BGU13" s="1"/>
      <c r="BGV13" s="1"/>
      <c r="BGW13" s="1"/>
      <c r="BGX13" s="1"/>
      <c r="BGY13" s="1"/>
      <c r="BGZ13" s="1"/>
      <c r="BHA13" s="1"/>
      <c r="BHB13" s="1"/>
      <c r="BHC13" s="1"/>
      <c r="BHD13" s="1"/>
      <c r="BHE13" s="1"/>
      <c r="BHF13" s="1"/>
      <c r="BHG13" s="1"/>
      <c r="BHH13" s="1"/>
      <c r="BHI13" s="1"/>
      <c r="BHJ13" s="1"/>
      <c r="BHK13" s="1"/>
      <c r="BHL13" s="1"/>
      <c r="BHM13" s="1"/>
      <c r="BHN13" s="1"/>
      <c r="BHO13" s="1"/>
      <c r="BHP13" s="1"/>
      <c r="BHQ13" s="1"/>
      <c r="BHR13" s="1"/>
      <c r="BHS13" s="1"/>
      <c r="BHT13" s="1"/>
      <c r="BHU13" s="1"/>
      <c r="BHV13" s="1"/>
      <c r="BHW13" s="1"/>
      <c r="BHX13" s="1"/>
      <c r="BHY13" s="1"/>
      <c r="BHZ13" s="1"/>
      <c r="BIA13" s="1"/>
      <c r="BIB13" s="1"/>
      <c r="BIC13" s="1"/>
      <c r="BID13" s="1"/>
      <c r="BIE13" s="1"/>
      <c r="BIF13" s="1"/>
      <c r="BIG13" s="1"/>
      <c r="BIH13" s="1"/>
      <c r="BII13" s="1"/>
      <c r="BIJ13" s="1"/>
      <c r="BIK13" s="1"/>
      <c r="BIL13" s="1"/>
      <c r="BIM13" s="1"/>
      <c r="BIN13" s="1"/>
      <c r="BIO13" s="1"/>
      <c r="BIP13" s="1"/>
      <c r="BIQ13" s="1"/>
      <c r="BIR13" s="1"/>
      <c r="BIS13" s="1"/>
      <c r="BIT13" s="1"/>
      <c r="BIU13" s="1"/>
      <c r="BIV13" s="1"/>
      <c r="BIW13" s="1"/>
      <c r="BIX13" s="1"/>
      <c r="BIY13" s="1"/>
      <c r="BIZ13" s="1"/>
      <c r="BJA13" s="1"/>
      <c r="BJB13" s="1"/>
      <c r="BJC13" s="1"/>
      <c r="BJD13" s="1"/>
      <c r="BJE13" s="1"/>
      <c r="BJF13" s="1"/>
      <c r="BJG13" s="1"/>
      <c r="BJH13" s="1"/>
      <c r="BJI13" s="1"/>
      <c r="BJJ13" s="1"/>
      <c r="BJK13" s="1"/>
      <c r="BJL13" s="1"/>
      <c r="BJM13" s="1"/>
      <c r="BJN13" s="1"/>
      <c r="BJO13" s="1"/>
      <c r="BJP13" s="1"/>
      <c r="BJQ13" s="1"/>
      <c r="BJR13" s="1"/>
      <c r="BJS13" s="1"/>
      <c r="BJT13" s="1"/>
      <c r="BJU13" s="1"/>
      <c r="BJV13" s="1"/>
      <c r="BJW13" s="1"/>
      <c r="BJX13" s="1"/>
      <c r="BJY13" s="1"/>
      <c r="BJZ13" s="1"/>
      <c r="BKA13" s="1"/>
      <c r="BKB13" s="1"/>
      <c r="BKC13" s="1"/>
      <c r="BKD13" s="1"/>
      <c r="BKE13" s="1"/>
      <c r="BKF13" s="1"/>
      <c r="BKG13" s="1"/>
      <c r="BKH13" s="1"/>
      <c r="BKI13" s="1"/>
      <c r="BKJ13" s="1"/>
      <c r="BKK13" s="1"/>
      <c r="BKL13" s="1"/>
      <c r="BKM13" s="1"/>
      <c r="BKN13" s="1"/>
      <c r="BKO13" s="1"/>
      <c r="BKP13" s="1"/>
      <c r="BKQ13" s="1"/>
      <c r="BKR13" s="1"/>
      <c r="BKS13" s="1"/>
      <c r="BKT13" s="1"/>
      <c r="BKU13" s="1"/>
      <c r="BKV13" s="1"/>
      <c r="BKW13" s="1"/>
      <c r="BKX13" s="1"/>
      <c r="BKY13" s="1"/>
      <c r="BKZ13" s="1"/>
      <c r="BLA13" s="1"/>
      <c r="BLB13" s="1"/>
      <c r="BLC13" s="1"/>
      <c r="BLD13" s="1"/>
      <c r="BLE13" s="1"/>
      <c r="BLF13" s="1"/>
      <c r="BLG13" s="1"/>
      <c r="BLH13" s="1"/>
      <c r="BLI13" s="1"/>
      <c r="BLJ13" s="1"/>
      <c r="BLK13" s="1"/>
      <c r="BLL13" s="1"/>
      <c r="BLM13" s="1"/>
      <c r="BLN13" s="1"/>
      <c r="BLO13" s="1"/>
      <c r="BLP13" s="1"/>
      <c r="BLQ13" s="1"/>
      <c r="BLR13" s="1"/>
      <c r="BLS13" s="1"/>
      <c r="BLT13" s="1"/>
      <c r="BLU13" s="1"/>
      <c r="BLV13" s="1"/>
      <c r="BLW13" s="1"/>
      <c r="BLX13" s="1"/>
      <c r="BLY13" s="1"/>
      <c r="BLZ13" s="1"/>
      <c r="BMA13" s="1"/>
      <c r="BMB13" s="1"/>
      <c r="BMC13" s="1"/>
      <c r="BMD13" s="1"/>
      <c r="BME13" s="1"/>
      <c r="BMF13" s="1"/>
      <c r="BMG13" s="1"/>
      <c r="BMH13" s="1"/>
      <c r="BMI13" s="1"/>
      <c r="BMJ13" s="1"/>
      <c r="BMK13" s="1"/>
      <c r="BML13" s="1"/>
      <c r="BMM13" s="1"/>
      <c r="BMN13" s="1"/>
      <c r="BMO13" s="1"/>
      <c r="BMP13" s="1"/>
      <c r="BMQ13" s="1"/>
      <c r="BMR13" s="1"/>
      <c r="BMS13" s="1"/>
      <c r="BMT13" s="1"/>
      <c r="BMU13" s="1"/>
      <c r="BMV13" s="1"/>
      <c r="BMW13" s="1"/>
      <c r="BMX13" s="1"/>
      <c r="BMY13" s="1"/>
      <c r="BMZ13" s="1"/>
      <c r="BNA13" s="1"/>
      <c r="BNB13" s="1"/>
      <c r="BNC13" s="1"/>
      <c r="BND13" s="1"/>
      <c r="BNE13" s="1"/>
      <c r="BNF13" s="1"/>
      <c r="BNG13" s="1"/>
      <c r="BNH13" s="1"/>
      <c r="BNI13" s="1"/>
      <c r="BNJ13" s="1"/>
      <c r="BNK13" s="1"/>
      <c r="BNL13" s="1"/>
      <c r="BNM13" s="1"/>
      <c r="BNN13" s="1"/>
      <c r="BNO13" s="1"/>
      <c r="BNP13" s="1"/>
      <c r="BNQ13" s="1"/>
      <c r="BNR13" s="1"/>
      <c r="BNS13" s="1"/>
      <c r="BNT13" s="1"/>
      <c r="BNU13" s="1"/>
      <c r="BNV13" s="1"/>
      <c r="BNW13" s="1"/>
      <c r="BNX13" s="1"/>
      <c r="BNY13" s="1"/>
      <c r="BNZ13" s="1"/>
      <c r="BOA13" s="1"/>
      <c r="BOB13" s="1"/>
      <c r="BOC13" s="1"/>
      <c r="BOD13" s="1"/>
      <c r="BOE13" s="1"/>
      <c r="BOF13" s="1"/>
      <c r="BOG13" s="1"/>
      <c r="BOH13" s="1"/>
      <c r="BOI13" s="1"/>
      <c r="BOJ13" s="1"/>
      <c r="BOK13" s="1"/>
      <c r="BOL13" s="1"/>
      <c r="BOM13" s="1"/>
      <c r="BON13" s="1"/>
      <c r="BOO13" s="1"/>
      <c r="BOP13" s="1"/>
      <c r="BOQ13" s="1"/>
      <c r="BOR13" s="1"/>
      <c r="BOS13" s="1"/>
      <c r="BOT13" s="1"/>
      <c r="BOU13" s="1"/>
      <c r="BOV13" s="1"/>
      <c r="BOW13" s="1"/>
      <c r="BOX13" s="1"/>
      <c r="BOY13" s="1"/>
      <c r="BOZ13" s="1"/>
      <c r="BPA13" s="1"/>
      <c r="BPB13" s="1"/>
      <c r="BPC13" s="1"/>
      <c r="BPD13" s="1"/>
      <c r="BPE13" s="1"/>
      <c r="BPF13" s="1"/>
      <c r="BPG13" s="1"/>
      <c r="BPH13" s="1"/>
      <c r="BPI13" s="1"/>
      <c r="BPJ13" s="1"/>
      <c r="BPK13" s="1"/>
      <c r="BPL13" s="1"/>
      <c r="BPM13" s="1"/>
      <c r="BPN13" s="1"/>
      <c r="BPO13" s="1"/>
      <c r="BPP13" s="1"/>
      <c r="BPQ13" s="1"/>
      <c r="BPR13" s="1"/>
      <c r="BPS13" s="1"/>
      <c r="BPT13" s="1"/>
      <c r="BPU13" s="1"/>
      <c r="BPV13" s="1"/>
      <c r="BPW13" s="1"/>
      <c r="BPX13" s="1"/>
      <c r="BPY13" s="1"/>
      <c r="BPZ13" s="1"/>
      <c r="BQA13" s="1"/>
      <c r="BQB13" s="1"/>
      <c r="BQC13" s="1"/>
      <c r="BQD13" s="1"/>
      <c r="BQE13" s="1"/>
      <c r="BQF13" s="1"/>
      <c r="BQG13" s="1"/>
      <c r="BQH13" s="1"/>
      <c r="BQI13" s="1"/>
      <c r="BQJ13" s="1"/>
      <c r="BQK13" s="1"/>
      <c r="BQL13" s="1"/>
      <c r="BQM13" s="1"/>
      <c r="BQN13" s="1"/>
      <c r="BQO13" s="1"/>
      <c r="BQP13" s="1"/>
      <c r="BQQ13" s="1"/>
      <c r="BQR13" s="1"/>
      <c r="BQS13" s="1"/>
      <c r="BQT13" s="1"/>
      <c r="BQU13" s="1"/>
      <c r="BQV13" s="1"/>
      <c r="BQW13" s="1"/>
      <c r="BQX13" s="1"/>
      <c r="BQY13" s="1"/>
      <c r="BQZ13" s="1"/>
      <c r="BRA13" s="1"/>
      <c r="BRB13" s="1"/>
      <c r="BRC13" s="1"/>
      <c r="BRD13" s="1"/>
      <c r="BRE13" s="1"/>
      <c r="BRF13" s="1"/>
      <c r="BRG13" s="1"/>
      <c r="BRH13" s="1"/>
      <c r="BRI13" s="1"/>
      <c r="BRJ13" s="1"/>
      <c r="BRK13" s="1"/>
      <c r="BRL13" s="1"/>
      <c r="BRM13" s="1"/>
      <c r="BRN13" s="1"/>
      <c r="BRO13" s="1"/>
      <c r="BRP13" s="1"/>
      <c r="BRQ13" s="1"/>
      <c r="BRR13" s="1"/>
      <c r="BRS13" s="1"/>
      <c r="BRT13" s="1"/>
      <c r="BRU13" s="1"/>
      <c r="BRV13" s="1"/>
      <c r="BRW13" s="1"/>
      <c r="BRX13" s="1"/>
      <c r="BRY13" s="1"/>
      <c r="BRZ13" s="1"/>
      <c r="BSA13" s="1"/>
      <c r="BSB13" s="1"/>
    </row>
    <row r="14" spans="1:1848" ht="24" customHeight="1">
      <c r="A14" s="872"/>
      <c r="B14" s="240">
        <v>9</v>
      </c>
      <c r="C14" s="121" t="s">
        <v>371</v>
      </c>
      <c r="D14" s="220">
        <v>3210</v>
      </c>
      <c r="E14" s="382"/>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c r="AML14" s="1"/>
      <c r="AMM14" s="1"/>
      <c r="AMN14" s="1"/>
      <c r="AMO14" s="1"/>
      <c r="AMP14" s="1"/>
      <c r="AMQ14" s="1"/>
      <c r="AMR14" s="1"/>
      <c r="AMS14" s="1"/>
      <c r="AMT14" s="1"/>
      <c r="AMU14" s="1"/>
      <c r="AMV14" s="1"/>
      <c r="AMW14" s="1"/>
      <c r="AMX14" s="1"/>
      <c r="AMY14" s="1"/>
      <c r="AMZ14" s="1"/>
      <c r="ANA14" s="1"/>
      <c r="ANB14" s="1"/>
      <c r="ANC14" s="1"/>
      <c r="AND14" s="1"/>
      <c r="ANE14" s="1"/>
      <c r="ANF14" s="1"/>
      <c r="ANG14" s="1"/>
      <c r="ANH14" s="1"/>
      <c r="ANI14" s="1"/>
      <c r="ANJ14" s="1"/>
      <c r="ANK14" s="1"/>
      <c r="ANL14" s="1"/>
      <c r="ANM14" s="1"/>
      <c r="ANN14" s="1"/>
      <c r="ANO14" s="1"/>
      <c r="ANP14" s="1"/>
      <c r="ANQ14" s="1"/>
      <c r="ANR14" s="1"/>
      <c r="ANS14" s="1"/>
      <c r="ANT14" s="1"/>
      <c r="ANU14" s="1"/>
      <c r="ANV14" s="1"/>
      <c r="ANW14" s="1"/>
      <c r="ANX14" s="1"/>
      <c r="ANY14" s="1"/>
      <c r="ANZ14" s="1"/>
      <c r="AOA14" s="1"/>
      <c r="AOB14" s="1"/>
      <c r="AOC14" s="1"/>
      <c r="AOD14" s="1"/>
      <c r="AOE14" s="1"/>
      <c r="AOF14" s="1"/>
      <c r="AOG14" s="1"/>
      <c r="AOH14" s="1"/>
      <c r="AOI14" s="1"/>
      <c r="AOJ14" s="1"/>
      <c r="AOK14" s="1"/>
      <c r="AOL14" s="1"/>
      <c r="AOM14" s="1"/>
      <c r="AON14" s="1"/>
      <c r="AOO14" s="1"/>
      <c r="AOP14" s="1"/>
      <c r="AOQ14" s="1"/>
      <c r="AOR14" s="1"/>
      <c r="AOS14" s="1"/>
      <c r="AOT14" s="1"/>
      <c r="AOU14" s="1"/>
      <c r="AOV14" s="1"/>
      <c r="AOW14" s="1"/>
      <c r="AOX14" s="1"/>
      <c r="AOY14" s="1"/>
      <c r="AOZ14" s="1"/>
      <c r="APA14" s="1"/>
      <c r="APB14" s="1"/>
      <c r="APC14" s="1"/>
      <c r="APD14" s="1"/>
      <c r="APE14" s="1"/>
      <c r="APF14" s="1"/>
      <c r="APG14" s="1"/>
      <c r="APH14" s="1"/>
      <c r="API14" s="1"/>
      <c r="APJ14" s="1"/>
      <c r="APK14" s="1"/>
      <c r="APL14" s="1"/>
      <c r="APM14" s="1"/>
      <c r="APN14" s="1"/>
      <c r="APO14" s="1"/>
      <c r="APP14" s="1"/>
      <c r="APQ14" s="1"/>
      <c r="APR14" s="1"/>
      <c r="APS14" s="1"/>
      <c r="APT14" s="1"/>
      <c r="APU14" s="1"/>
      <c r="APV14" s="1"/>
      <c r="APW14" s="1"/>
      <c r="APX14" s="1"/>
      <c r="APY14" s="1"/>
      <c r="APZ14" s="1"/>
      <c r="AQA14" s="1"/>
      <c r="AQB14" s="1"/>
      <c r="AQC14" s="1"/>
      <c r="AQD14" s="1"/>
      <c r="AQE14" s="1"/>
      <c r="AQF14" s="1"/>
      <c r="AQG14" s="1"/>
      <c r="AQH14" s="1"/>
      <c r="AQI14" s="1"/>
      <c r="AQJ14" s="1"/>
      <c r="AQK14" s="1"/>
      <c r="AQL14" s="1"/>
      <c r="AQM14" s="1"/>
      <c r="AQN14" s="1"/>
      <c r="AQO14" s="1"/>
      <c r="AQP14" s="1"/>
      <c r="AQQ14" s="1"/>
      <c r="AQR14" s="1"/>
      <c r="AQS14" s="1"/>
      <c r="AQT14" s="1"/>
      <c r="AQU14" s="1"/>
      <c r="AQV14" s="1"/>
      <c r="AQW14" s="1"/>
      <c r="AQX14" s="1"/>
      <c r="AQY14" s="1"/>
      <c r="AQZ14" s="1"/>
      <c r="ARA14" s="1"/>
      <c r="ARB14" s="1"/>
      <c r="ARC14" s="1"/>
      <c r="ARD14" s="1"/>
      <c r="ARE14" s="1"/>
      <c r="ARF14" s="1"/>
      <c r="ARG14" s="1"/>
      <c r="ARH14" s="1"/>
      <c r="ARI14" s="1"/>
      <c r="ARJ14" s="1"/>
      <c r="ARK14" s="1"/>
      <c r="ARL14" s="1"/>
      <c r="ARM14" s="1"/>
      <c r="ARN14" s="1"/>
      <c r="ARO14" s="1"/>
      <c r="ARP14" s="1"/>
      <c r="ARQ14" s="1"/>
      <c r="ARR14" s="1"/>
      <c r="ARS14" s="1"/>
      <c r="ART14" s="1"/>
      <c r="ARU14" s="1"/>
      <c r="ARV14" s="1"/>
      <c r="ARW14" s="1"/>
      <c r="ARX14" s="1"/>
      <c r="ARY14" s="1"/>
      <c r="ARZ14" s="1"/>
      <c r="ASA14" s="1"/>
      <c r="ASB14" s="1"/>
      <c r="ASC14" s="1"/>
      <c r="ASD14" s="1"/>
      <c r="ASE14" s="1"/>
      <c r="ASF14" s="1"/>
      <c r="ASG14" s="1"/>
      <c r="ASH14" s="1"/>
      <c r="ASI14" s="1"/>
      <c r="ASJ14" s="1"/>
      <c r="ASK14" s="1"/>
      <c r="ASL14" s="1"/>
      <c r="ASM14" s="1"/>
      <c r="ASN14" s="1"/>
      <c r="ASO14" s="1"/>
      <c r="ASP14" s="1"/>
      <c r="ASQ14" s="1"/>
      <c r="ASR14" s="1"/>
      <c r="ASS14" s="1"/>
      <c r="AST14" s="1"/>
      <c r="ASU14" s="1"/>
      <c r="ASV14" s="1"/>
      <c r="ASW14" s="1"/>
      <c r="ASX14" s="1"/>
      <c r="ASY14" s="1"/>
      <c r="ASZ14" s="1"/>
      <c r="ATA14" s="1"/>
      <c r="ATB14" s="1"/>
      <c r="ATC14" s="1"/>
      <c r="ATD14" s="1"/>
      <c r="ATE14" s="1"/>
      <c r="ATF14" s="1"/>
      <c r="ATG14" s="1"/>
      <c r="ATH14" s="1"/>
      <c r="ATI14" s="1"/>
      <c r="ATJ14" s="1"/>
      <c r="ATK14" s="1"/>
      <c r="ATL14" s="1"/>
      <c r="ATM14" s="1"/>
      <c r="ATN14" s="1"/>
      <c r="ATO14" s="1"/>
      <c r="ATP14" s="1"/>
      <c r="ATQ14" s="1"/>
      <c r="ATR14" s="1"/>
      <c r="ATS14" s="1"/>
      <c r="ATT14" s="1"/>
      <c r="ATU14" s="1"/>
      <c r="ATV14" s="1"/>
      <c r="ATW14" s="1"/>
      <c r="ATX14" s="1"/>
      <c r="ATY14" s="1"/>
      <c r="ATZ14" s="1"/>
      <c r="AUA14" s="1"/>
      <c r="AUB14" s="1"/>
      <c r="AUC14" s="1"/>
      <c r="AUD14" s="1"/>
      <c r="AUE14" s="1"/>
      <c r="AUF14" s="1"/>
      <c r="AUG14" s="1"/>
      <c r="AUH14" s="1"/>
      <c r="AUI14" s="1"/>
      <c r="AUJ14" s="1"/>
      <c r="AUK14" s="1"/>
      <c r="AUL14" s="1"/>
      <c r="AUM14" s="1"/>
      <c r="AUN14" s="1"/>
      <c r="AUO14" s="1"/>
      <c r="AUP14" s="1"/>
      <c r="AUQ14" s="1"/>
      <c r="AUR14" s="1"/>
      <c r="AUS14" s="1"/>
      <c r="AUT14" s="1"/>
      <c r="AUU14" s="1"/>
      <c r="AUV14" s="1"/>
      <c r="AUW14" s="1"/>
      <c r="AUX14" s="1"/>
      <c r="AUY14" s="1"/>
      <c r="AUZ14" s="1"/>
      <c r="AVA14" s="1"/>
      <c r="AVB14" s="1"/>
      <c r="AVC14" s="1"/>
      <c r="AVD14" s="1"/>
      <c r="AVE14" s="1"/>
      <c r="AVF14" s="1"/>
      <c r="AVG14" s="1"/>
      <c r="AVH14" s="1"/>
      <c r="AVI14" s="1"/>
      <c r="AVJ14" s="1"/>
      <c r="AVK14" s="1"/>
      <c r="AVL14" s="1"/>
      <c r="AVM14" s="1"/>
      <c r="AVN14" s="1"/>
      <c r="AVO14" s="1"/>
      <c r="AVP14" s="1"/>
      <c r="AVQ14" s="1"/>
      <c r="AVR14" s="1"/>
      <c r="AVS14" s="1"/>
      <c r="AVT14" s="1"/>
      <c r="AVU14" s="1"/>
      <c r="AVV14" s="1"/>
      <c r="AVW14" s="1"/>
      <c r="AVX14" s="1"/>
      <c r="AVY14" s="1"/>
      <c r="AVZ14" s="1"/>
      <c r="AWA14" s="1"/>
      <c r="AWB14" s="1"/>
      <c r="AWC14" s="1"/>
      <c r="AWD14" s="1"/>
      <c r="AWE14" s="1"/>
      <c r="AWF14" s="1"/>
      <c r="AWG14" s="1"/>
      <c r="AWH14" s="1"/>
      <c r="AWI14" s="1"/>
      <c r="AWJ14" s="1"/>
      <c r="AWK14" s="1"/>
      <c r="AWL14" s="1"/>
      <c r="AWM14" s="1"/>
      <c r="AWN14" s="1"/>
      <c r="AWO14" s="1"/>
      <c r="AWP14" s="1"/>
      <c r="AWQ14" s="1"/>
      <c r="AWR14" s="1"/>
      <c r="AWS14" s="1"/>
      <c r="AWT14" s="1"/>
      <c r="AWU14" s="1"/>
      <c r="AWV14" s="1"/>
      <c r="AWW14" s="1"/>
      <c r="AWX14" s="1"/>
      <c r="AWY14" s="1"/>
      <c r="AWZ14" s="1"/>
      <c r="AXA14" s="1"/>
      <c r="AXB14" s="1"/>
      <c r="AXC14" s="1"/>
      <c r="AXD14" s="1"/>
      <c r="AXE14" s="1"/>
      <c r="AXF14" s="1"/>
      <c r="AXG14" s="1"/>
      <c r="AXH14" s="1"/>
      <c r="AXI14" s="1"/>
      <c r="AXJ14" s="1"/>
      <c r="AXK14" s="1"/>
      <c r="AXL14" s="1"/>
      <c r="AXM14" s="1"/>
      <c r="AXN14" s="1"/>
      <c r="AXO14" s="1"/>
      <c r="AXP14" s="1"/>
      <c r="AXQ14" s="1"/>
      <c r="AXR14" s="1"/>
      <c r="AXS14" s="1"/>
      <c r="AXT14" s="1"/>
      <c r="AXU14" s="1"/>
      <c r="AXV14" s="1"/>
      <c r="AXW14" s="1"/>
      <c r="AXX14" s="1"/>
      <c r="AXY14" s="1"/>
      <c r="AXZ14" s="1"/>
      <c r="AYA14" s="1"/>
      <c r="AYB14" s="1"/>
      <c r="AYC14" s="1"/>
      <c r="AYD14" s="1"/>
      <c r="AYE14" s="1"/>
      <c r="AYF14" s="1"/>
      <c r="AYG14" s="1"/>
      <c r="AYH14" s="1"/>
      <c r="AYI14" s="1"/>
      <c r="AYJ14" s="1"/>
      <c r="AYK14" s="1"/>
      <c r="AYL14" s="1"/>
      <c r="AYM14" s="1"/>
      <c r="AYN14" s="1"/>
      <c r="AYO14" s="1"/>
      <c r="AYP14" s="1"/>
      <c r="AYQ14" s="1"/>
      <c r="AYR14" s="1"/>
      <c r="AYS14" s="1"/>
      <c r="AYT14" s="1"/>
      <c r="AYU14" s="1"/>
      <c r="AYV14" s="1"/>
      <c r="AYW14" s="1"/>
      <c r="AYX14" s="1"/>
      <c r="AYY14" s="1"/>
      <c r="AYZ14" s="1"/>
      <c r="AZA14" s="1"/>
      <c r="AZB14" s="1"/>
      <c r="AZC14" s="1"/>
      <c r="AZD14" s="1"/>
      <c r="AZE14" s="1"/>
      <c r="AZF14" s="1"/>
      <c r="AZG14" s="1"/>
      <c r="AZH14" s="1"/>
      <c r="AZI14" s="1"/>
      <c r="AZJ14" s="1"/>
      <c r="AZK14" s="1"/>
      <c r="AZL14" s="1"/>
      <c r="AZM14" s="1"/>
      <c r="AZN14" s="1"/>
      <c r="AZO14" s="1"/>
      <c r="AZP14" s="1"/>
      <c r="AZQ14" s="1"/>
      <c r="AZR14" s="1"/>
      <c r="AZS14" s="1"/>
      <c r="AZT14" s="1"/>
      <c r="AZU14" s="1"/>
      <c r="AZV14" s="1"/>
      <c r="AZW14" s="1"/>
      <c r="AZX14" s="1"/>
      <c r="AZY14" s="1"/>
      <c r="AZZ14" s="1"/>
      <c r="BAA14" s="1"/>
      <c r="BAB14" s="1"/>
      <c r="BAC14" s="1"/>
      <c r="BAD14" s="1"/>
      <c r="BAE14" s="1"/>
      <c r="BAF14" s="1"/>
      <c r="BAG14" s="1"/>
      <c r="BAH14" s="1"/>
      <c r="BAI14" s="1"/>
      <c r="BAJ14" s="1"/>
      <c r="BAK14" s="1"/>
      <c r="BAL14" s="1"/>
      <c r="BAM14" s="1"/>
      <c r="BAN14" s="1"/>
      <c r="BAO14" s="1"/>
      <c r="BAP14" s="1"/>
      <c r="BAQ14" s="1"/>
      <c r="BAR14" s="1"/>
      <c r="BAS14" s="1"/>
      <c r="BAT14" s="1"/>
      <c r="BAU14" s="1"/>
      <c r="BAV14" s="1"/>
      <c r="BAW14" s="1"/>
      <c r="BAX14" s="1"/>
      <c r="BAY14" s="1"/>
      <c r="BAZ14" s="1"/>
      <c r="BBA14" s="1"/>
      <c r="BBB14" s="1"/>
      <c r="BBC14" s="1"/>
      <c r="BBD14" s="1"/>
      <c r="BBE14" s="1"/>
      <c r="BBF14" s="1"/>
      <c r="BBG14" s="1"/>
      <c r="BBH14" s="1"/>
      <c r="BBI14" s="1"/>
      <c r="BBJ14" s="1"/>
      <c r="BBK14" s="1"/>
      <c r="BBL14" s="1"/>
      <c r="BBM14" s="1"/>
      <c r="BBN14" s="1"/>
      <c r="BBO14" s="1"/>
      <c r="BBP14" s="1"/>
      <c r="BBQ14" s="1"/>
      <c r="BBR14" s="1"/>
      <c r="BBS14" s="1"/>
      <c r="BBT14" s="1"/>
      <c r="BBU14" s="1"/>
      <c r="BBV14" s="1"/>
      <c r="BBW14" s="1"/>
      <c r="BBX14" s="1"/>
      <c r="BBY14" s="1"/>
      <c r="BBZ14" s="1"/>
      <c r="BCA14" s="1"/>
      <c r="BCB14" s="1"/>
      <c r="BCC14" s="1"/>
      <c r="BCD14" s="1"/>
      <c r="BCE14" s="1"/>
      <c r="BCF14" s="1"/>
      <c r="BCG14" s="1"/>
      <c r="BCH14" s="1"/>
      <c r="BCI14" s="1"/>
      <c r="BCJ14" s="1"/>
      <c r="BCK14" s="1"/>
      <c r="BCL14" s="1"/>
      <c r="BCM14" s="1"/>
      <c r="BCN14" s="1"/>
      <c r="BCO14" s="1"/>
      <c r="BCP14" s="1"/>
      <c r="BCQ14" s="1"/>
      <c r="BCR14" s="1"/>
      <c r="BCS14" s="1"/>
      <c r="BCT14" s="1"/>
      <c r="BCU14" s="1"/>
      <c r="BCV14" s="1"/>
      <c r="BCW14" s="1"/>
      <c r="BCX14" s="1"/>
      <c r="BCY14" s="1"/>
      <c r="BCZ14" s="1"/>
      <c r="BDA14" s="1"/>
      <c r="BDB14" s="1"/>
      <c r="BDC14" s="1"/>
      <c r="BDD14" s="1"/>
      <c r="BDE14" s="1"/>
      <c r="BDF14" s="1"/>
      <c r="BDG14" s="1"/>
      <c r="BDH14" s="1"/>
      <c r="BDI14" s="1"/>
      <c r="BDJ14" s="1"/>
      <c r="BDK14" s="1"/>
      <c r="BDL14" s="1"/>
      <c r="BDM14" s="1"/>
      <c r="BDN14" s="1"/>
      <c r="BDO14" s="1"/>
      <c r="BDP14" s="1"/>
      <c r="BDQ14" s="1"/>
      <c r="BDR14" s="1"/>
      <c r="BDS14" s="1"/>
      <c r="BDT14" s="1"/>
      <c r="BDU14" s="1"/>
      <c r="BDV14" s="1"/>
      <c r="BDW14" s="1"/>
      <c r="BDX14" s="1"/>
      <c r="BDY14" s="1"/>
      <c r="BDZ14" s="1"/>
      <c r="BEA14" s="1"/>
      <c r="BEB14" s="1"/>
      <c r="BEC14" s="1"/>
      <c r="BED14" s="1"/>
      <c r="BEE14" s="1"/>
      <c r="BEF14" s="1"/>
      <c r="BEG14" s="1"/>
      <c r="BEH14" s="1"/>
      <c r="BEI14" s="1"/>
      <c r="BEJ14" s="1"/>
      <c r="BEK14" s="1"/>
      <c r="BEL14" s="1"/>
      <c r="BEM14" s="1"/>
      <c r="BEN14" s="1"/>
      <c r="BEO14" s="1"/>
      <c r="BEP14" s="1"/>
      <c r="BEQ14" s="1"/>
      <c r="BER14" s="1"/>
      <c r="BES14" s="1"/>
      <c r="BET14" s="1"/>
      <c r="BEU14" s="1"/>
      <c r="BEV14" s="1"/>
      <c r="BEW14" s="1"/>
      <c r="BEX14" s="1"/>
      <c r="BEY14" s="1"/>
      <c r="BEZ14" s="1"/>
      <c r="BFA14" s="1"/>
      <c r="BFB14" s="1"/>
      <c r="BFC14" s="1"/>
      <c r="BFD14" s="1"/>
      <c r="BFE14" s="1"/>
      <c r="BFF14" s="1"/>
      <c r="BFG14" s="1"/>
      <c r="BFH14" s="1"/>
      <c r="BFI14" s="1"/>
      <c r="BFJ14" s="1"/>
      <c r="BFK14" s="1"/>
      <c r="BFL14" s="1"/>
      <c r="BFM14" s="1"/>
      <c r="BFN14" s="1"/>
      <c r="BFO14" s="1"/>
      <c r="BFP14" s="1"/>
      <c r="BFQ14" s="1"/>
      <c r="BFR14" s="1"/>
      <c r="BFS14" s="1"/>
      <c r="BFT14" s="1"/>
      <c r="BFU14" s="1"/>
      <c r="BFV14" s="1"/>
      <c r="BFW14" s="1"/>
      <c r="BFX14" s="1"/>
      <c r="BFY14" s="1"/>
      <c r="BFZ14" s="1"/>
      <c r="BGA14" s="1"/>
      <c r="BGB14" s="1"/>
      <c r="BGC14" s="1"/>
      <c r="BGD14" s="1"/>
      <c r="BGE14" s="1"/>
      <c r="BGF14" s="1"/>
      <c r="BGG14" s="1"/>
      <c r="BGH14" s="1"/>
      <c r="BGI14" s="1"/>
      <c r="BGJ14" s="1"/>
      <c r="BGK14" s="1"/>
      <c r="BGL14" s="1"/>
      <c r="BGM14" s="1"/>
      <c r="BGN14" s="1"/>
      <c r="BGO14" s="1"/>
      <c r="BGP14" s="1"/>
      <c r="BGQ14" s="1"/>
      <c r="BGR14" s="1"/>
      <c r="BGS14" s="1"/>
      <c r="BGT14" s="1"/>
      <c r="BGU14" s="1"/>
      <c r="BGV14" s="1"/>
      <c r="BGW14" s="1"/>
      <c r="BGX14" s="1"/>
      <c r="BGY14" s="1"/>
      <c r="BGZ14" s="1"/>
      <c r="BHA14" s="1"/>
      <c r="BHB14" s="1"/>
      <c r="BHC14" s="1"/>
      <c r="BHD14" s="1"/>
      <c r="BHE14" s="1"/>
      <c r="BHF14" s="1"/>
      <c r="BHG14" s="1"/>
      <c r="BHH14" s="1"/>
      <c r="BHI14" s="1"/>
      <c r="BHJ14" s="1"/>
      <c r="BHK14" s="1"/>
      <c r="BHL14" s="1"/>
      <c r="BHM14" s="1"/>
      <c r="BHN14" s="1"/>
      <c r="BHO14" s="1"/>
      <c r="BHP14" s="1"/>
      <c r="BHQ14" s="1"/>
      <c r="BHR14" s="1"/>
      <c r="BHS14" s="1"/>
      <c r="BHT14" s="1"/>
      <c r="BHU14" s="1"/>
      <c r="BHV14" s="1"/>
      <c r="BHW14" s="1"/>
      <c r="BHX14" s="1"/>
      <c r="BHY14" s="1"/>
      <c r="BHZ14" s="1"/>
      <c r="BIA14" s="1"/>
      <c r="BIB14" s="1"/>
      <c r="BIC14" s="1"/>
      <c r="BID14" s="1"/>
      <c r="BIE14" s="1"/>
      <c r="BIF14" s="1"/>
      <c r="BIG14" s="1"/>
      <c r="BIH14" s="1"/>
      <c r="BII14" s="1"/>
      <c r="BIJ14" s="1"/>
      <c r="BIK14" s="1"/>
      <c r="BIL14" s="1"/>
      <c r="BIM14" s="1"/>
      <c r="BIN14" s="1"/>
      <c r="BIO14" s="1"/>
      <c r="BIP14" s="1"/>
      <c r="BIQ14" s="1"/>
      <c r="BIR14" s="1"/>
      <c r="BIS14" s="1"/>
      <c r="BIT14" s="1"/>
      <c r="BIU14" s="1"/>
      <c r="BIV14" s="1"/>
      <c r="BIW14" s="1"/>
      <c r="BIX14" s="1"/>
      <c r="BIY14" s="1"/>
      <c r="BIZ14" s="1"/>
      <c r="BJA14" s="1"/>
      <c r="BJB14" s="1"/>
      <c r="BJC14" s="1"/>
      <c r="BJD14" s="1"/>
      <c r="BJE14" s="1"/>
      <c r="BJF14" s="1"/>
      <c r="BJG14" s="1"/>
      <c r="BJH14" s="1"/>
      <c r="BJI14" s="1"/>
      <c r="BJJ14" s="1"/>
      <c r="BJK14" s="1"/>
      <c r="BJL14" s="1"/>
      <c r="BJM14" s="1"/>
      <c r="BJN14" s="1"/>
      <c r="BJO14" s="1"/>
      <c r="BJP14" s="1"/>
      <c r="BJQ14" s="1"/>
      <c r="BJR14" s="1"/>
      <c r="BJS14" s="1"/>
      <c r="BJT14" s="1"/>
      <c r="BJU14" s="1"/>
      <c r="BJV14" s="1"/>
      <c r="BJW14" s="1"/>
      <c r="BJX14" s="1"/>
      <c r="BJY14" s="1"/>
      <c r="BJZ14" s="1"/>
      <c r="BKA14" s="1"/>
      <c r="BKB14" s="1"/>
      <c r="BKC14" s="1"/>
      <c r="BKD14" s="1"/>
      <c r="BKE14" s="1"/>
      <c r="BKF14" s="1"/>
      <c r="BKG14" s="1"/>
      <c r="BKH14" s="1"/>
      <c r="BKI14" s="1"/>
      <c r="BKJ14" s="1"/>
      <c r="BKK14" s="1"/>
      <c r="BKL14" s="1"/>
      <c r="BKM14" s="1"/>
      <c r="BKN14" s="1"/>
      <c r="BKO14" s="1"/>
      <c r="BKP14" s="1"/>
      <c r="BKQ14" s="1"/>
      <c r="BKR14" s="1"/>
      <c r="BKS14" s="1"/>
      <c r="BKT14" s="1"/>
      <c r="BKU14" s="1"/>
      <c r="BKV14" s="1"/>
      <c r="BKW14" s="1"/>
      <c r="BKX14" s="1"/>
      <c r="BKY14" s="1"/>
      <c r="BKZ14" s="1"/>
      <c r="BLA14" s="1"/>
      <c r="BLB14" s="1"/>
      <c r="BLC14" s="1"/>
      <c r="BLD14" s="1"/>
      <c r="BLE14" s="1"/>
      <c r="BLF14" s="1"/>
      <c r="BLG14" s="1"/>
      <c r="BLH14" s="1"/>
      <c r="BLI14" s="1"/>
      <c r="BLJ14" s="1"/>
      <c r="BLK14" s="1"/>
      <c r="BLL14" s="1"/>
      <c r="BLM14" s="1"/>
      <c r="BLN14" s="1"/>
      <c r="BLO14" s="1"/>
      <c r="BLP14" s="1"/>
      <c r="BLQ14" s="1"/>
      <c r="BLR14" s="1"/>
      <c r="BLS14" s="1"/>
      <c r="BLT14" s="1"/>
      <c r="BLU14" s="1"/>
      <c r="BLV14" s="1"/>
      <c r="BLW14" s="1"/>
      <c r="BLX14" s="1"/>
      <c r="BLY14" s="1"/>
      <c r="BLZ14" s="1"/>
      <c r="BMA14" s="1"/>
      <c r="BMB14" s="1"/>
      <c r="BMC14" s="1"/>
      <c r="BMD14" s="1"/>
      <c r="BME14" s="1"/>
      <c r="BMF14" s="1"/>
      <c r="BMG14" s="1"/>
      <c r="BMH14" s="1"/>
      <c r="BMI14" s="1"/>
      <c r="BMJ14" s="1"/>
      <c r="BMK14" s="1"/>
      <c r="BML14" s="1"/>
      <c r="BMM14" s="1"/>
      <c r="BMN14" s="1"/>
      <c r="BMO14" s="1"/>
      <c r="BMP14" s="1"/>
      <c r="BMQ14" s="1"/>
      <c r="BMR14" s="1"/>
      <c r="BMS14" s="1"/>
      <c r="BMT14" s="1"/>
      <c r="BMU14" s="1"/>
      <c r="BMV14" s="1"/>
      <c r="BMW14" s="1"/>
      <c r="BMX14" s="1"/>
      <c r="BMY14" s="1"/>
      <c r="BMZ14" s="1"/>
      <c r="BNA14" s="1"/>
      <c r="BNB14" s="1"/>
      <c r="BNC14" s="1"/>
      <c r="BND14" s="1"/>
      <c r="BNE14" s="1"/>
      <c r="BNF14" s="1"/>
      <c r="BNG14" s="1"/>
      <c r="BNH14" s="1"/>
      <c r="BNI14" s="1"/>
      <c r="BNJ14" s="1"/>
      <c r="BNK14" s="1"/>
      <c r="BNL14" s="1"/>
      <c r="BNM14" s="1"/>
      <c r="BNN14" s="1"/>
      <c r="BNO14" s="1"/>
      <c r="BNP14" s="1"/>
      <c r="BNQ14" s="1"/>
      <c r="BNR14" s="1"/>
      <c r="BNS14" s="1"/>
      <c r="BNT14" s="1"/>
      <c r="BNU14" s="1"/>
      <c r="BNV14" s="1"/>
      <c r="BNW14" s="1"/>
      <c r="BNX14" s="1"/>
      <c r="BNY14" s="1"/>
      <c r="BNZ14" s="1"/>
      <c r="BOA14" s="1"/>
      <c r="BOB14" s="1"/>
      <c r="BOC14" s="1"/>
      <c r="BOD14" s="1"/>
      <c r="BOE14" s="1"/>
      <c r="BOF14" s="1"/>
      <c r="BOG14" s="1"/>
      <c r="BOH14" s="1"/>
      <c r="BOI14" s="1"/>
      <c r="BOJ14" s="1"/>
      <c r="BOK14" s="1"/>
      <c r="BOL14" s="1"/>
      <c r="BOM14" s="1"/>
      <c r="BON14" s="1"/>
      <c r="BOO14" s="1"/>
      <c r="BOP14" s="1"/>
      <c r="BOQ14" s="1"/>
      <c r="BOR14" s="1"/>
      <c r="BOS14" s="1"/>
      <c r="BOT14" s="1"/>
      <c r="BOU14" s="1"/>
      <c r="BOV14" s="1"/>
      <c r="BOW14" s="1"/>
      <c r="BOX14" s="1"/>
      <c r="BOY14" s="1"/>
      <c r="BOZ14" s="1"/>
      <c r="BPA14" s="1"/>
      <c r="BPB14" s="1"/>
      <c r="BPC14" s="1"/>
      <c r="BPD14" s="1"/>
      <c r="BPE14" s="1"/>
      <c r="BPF14" s="1"/>
      <c r="BPG14" s="1"/>
      <c r="BPH14" s="1"/>
      <c r="BPI14" s="1"/>
      <c r="BPJ14" s="1"/>
      <c r="BPK14" s="1"/>
      <c r="BPL14" s="1"/>
      <c r="BPM14" s="1"/>
      <c r="BPN14" s="1"/>
      <c r="BPO14" s="1"/>
      <c r="BPP14" s="1"/>
      <c r="BPQ14" s="1"/>
      <c r="BPR14" s="1"/>
      <c r="BPS14" s="1"/>
      <c r="BPT14" s="1"/>
      <c r="BPU14" s="1"/>
      <c r="BPV14" s="1"/>
      <c r="BPW14" s="1"/>
      <c r="BPX14" s="1"/>
      <c r="BPY14" s="1"/>
      <c r="BPZ14" s="1"/>
      <c r="BQA14" s="1"/>
      <c r="BQB14" s="1"/>
      <c r="BQC14" s="1"/>
      <c r="BQD14" s="1"/>
      <c r="BQE14" s="1"/>
      <c r="BQF14" s="1"/>
      <c r="BQG14" s="1"/>
      <c r="BQH14" s="1"/>
      <c r="BQI14" s="1"/>
      <c r="BQJ14" s="1"/>
      <c r="BQK14" s="1"/>
      <c r="BQL14" s="1"/>
      <c r="BQM14" s="1"/>
      <c r="BQN14" s="1"/>
      <c r="BQO14" s="1"/>
      <c r="BQP14" s="1"/>
      <c r="BQQ14" s="1"/>
      <c r="BQR14" s="1"/>
      <c r="BQS14" s="1"/>
      <c r="BQT14" s="1"/>
      <c r="BQU14" s="1"/>
      <c r="BQV14" s="1"/>
      <c r="BQW14" s="1"/>
      <c r="BQX14" s="1"/>
      <c r="BQY14" s="1"/>
      <c r="BQZ14" s="1"/>
      <c r="BRA14" s="1"/>
      <c r="BRB14" s="1"/>
      <c r="BRC14" s="1"/>
      <c r="BRD14" s="1"/>
      <c r="BRE14" s="1"/>
      <c r="BRF14" s="1"/>
      <c r="BRG14" s="1"/>
      <c r="BRH14" s="1"/>
      <c r="BRI14" s="1"/>
      <c r="BRJ14" s="1"/>
      <c r="BRK14" s="1"/>
      <c r="BRL14" s="1"/>
      <c r="BRM14" s="1"/>
      <c r="BRN14" s="1"/>
      <c r="BRO14" s="1"/>
      <c r="BRP14" s="1"/>
      <c r="BRQ14" s="1"/>
      <c r="BRR14" s="1"/>
      <c r="BRS14" s="1"/>
      <c r="BRT14" s="1"/>
      <c r="BRU14" s="1"/>
      <c r="BRV14" s="1"/>
      <c r="BRW14" s="1"/>
      <c r="BRX14" s="1"/>
      <c r="BRY14" s="1"/>
      <c r="BRZ14" s="1"/>
      <c r="BSA14" s="1"/>
      <c r="BSB14" s="1"/>
    </row>
    <row r="15" spans="1:1848" ht="24" customHeight="1">
      <c r="A15" s="872"/>
      <c r="B15" s="240">
        <v>10</v>
      </c>
      <c r="C15" s="121" t="s">
        <v>372</v>
      </c>
      <c r="D15" s="220">
        <v>3211</v>
      </c>
      <c r="E15" s="382"/>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c r="AML15" s="1"/>
      <c r="AMM15" s="1"/>
      <c r="AMN15" s="1"/>
      <c r="AMO15" s="1"/>
      <c r="AMP15" s="1"/>
      <c r="AMQ15" s="1"/>
      <c r="AMR15" s="1"/>
      <c r="AMS15" s="1"/>
      <c r="AMT15" s="1"/>
      <c r="AMU15" s="1"/>
      <c r="AMV15" s="1"/>
      <c r="AMW15" s="1"/>
      <c r="AMX15" s="1"/>
      <c r="AMY15" s="1"/>
      <c r="AMZ15" s="1"/>
      <c r="ANA15" s="1"/>
      <c r="ANB15" s="1"/>
      <c r="ANC15" s="1"/>
      <c r="AND15" s="1"/>
      <c r="ANE15" s="1"/>
      <c r="ANF15" s="1"/>
      <c r="ANG15" s="1"/>
      <c r="ANH15" s="1"/>
      <c r="ANI15" s="1"/>
      <c r="ANJ15" s="1"/>
      <c r="ANK15" s="1"/>
      <c r="ANL15" s="1"/>
      <c r="ANM15" s="1"/>
      <c r="ANN15" s="1"/>
      <c r="ANO15" s="1"/>
      <c r="ANP15" s="1"/>
      <c r="ANQ15" s="1"/>
      <c r="ANR15" s="1"/>
      <c r="ANS15" s="1"/>
      <c r="ANT15" s="1"/>
      <c r="ANU15" s="1"/>
      <c r="ANV15" s="1"/>
      <c r="ANW15" s="1"/>
      <c r="ANX15" s="1"/>
      <c r="ANY15" s="1"/>
      <c r="ANZ15" s="1"/>
      <c r="AOA15" s="1"/>
      <c r="AOB15" s="1"/>
      <c r="AOC15" s="1"/>
      <c r="AOD15" s="1"/>
      <c r="AOE15" s="1"/>
      <c r="AOF15" s="1"/>
      <c r="AOG15" s="1"/>
      <c r="AOH15" s="1"/>
      <c r="AOI15" s="1"/>
      <c r="AOJ15" s="1"/>
      <c r="AOK15" s="1"/>
      <c r="AOL15" s="1"/>
      <c r="AOM15" s="1"/>
      <c r="AON15" s="1"/>
      <c r="AOO15" s="1"/>
      <c r="AOP15" s="1"/>
      <c r="AOQ15" s="1"/>
      <c r="AOR15" s="1"/>
      <c r="AOS15" s="1"/>
      <c r="AOT15" s="1"/>
      <c r="AOU15" s="1"/>
      <c r="AOV15" s="1"/>
      <c r="AOW15" s="1"/>
      <c r="AOX15" s="1"/>
      <c r="AOY15" s="1"/>
      <c r="AOZ15" s="1"/>
      <c r="APA15" s="1"/>
      <c r="APB15" s="1"/>
      <c r="APC15" s="1"/>
      <c r="APD15" s="1"/>
      <c r="APE15" s="1"/>
      <c r="APF15" s="1"/>
      <c r="APG15" s="1"/>
      <c r="APH15" s="1"/>
      <c r="API15" s="1"/>
      <c r="APJ15" s="1"/>
      <c r="APK15" s="1"/>
      <c r="APL15" s="1"/>
      <c r="APM15" s="1"/>
      <c r="APN15" s="1"/>
      <c r="APO15" s="1"/>
      <c r="APP15" s="1"/>
      <c r="APQ15" s="1"/>
      <c r="APR15" s="1"/>
      <c r="APS15" s="1"/>
      <c r="APT15" s="1"/>
      <c r="APU15" s="1"/>
      <c r="APV15" s="1"/>
      <c r="APW15" s="1"/>
      <c r="APX15" s="1"/>
      <c r="APY15" s="1"/>
      <c r="APZ15" s="1"/>
      <c r="AQA15" s="1"/>
      <c r="AQB15" s="1"/>
      <c r="AQC15" s="1"/>
      <c r="AQD15" s="1"/>
      <c r="AQE15" s="1"/>
      <c r="AQF15" s="1"/>
      <c r="AQG15" s="1"/>
      <c r="AQH15" s="1"/>
      <c r="AQI15" s="1"/>
      <c r="AQJ15" s="1"/>
      <c r="AQK15" s="1"/>
      <c r="AQL15" s="1"/>
      <c r="AQM15" s="1"/>
      <c r="AQN15" s="1"/>
      <c r="AQO15" s="1"/>
      <c r="AQP15" s="1"/>
      <c r="AQQ15" s="1"/>
      <c r="AQR15" s="1"/>
      <c r="AQS15" s="1"/>
      <c r="AQT15" s="1"/>
      <c r="AQU15" s="1"/>
      <c r="AQV15" s="1"/>
      <c r="AQW15" s="1"/>
      <c r="AQX15" s="1"/>
      <c r="AQY15" s="1"/>
      <c r="AQZ15" s="1"/>
      <c r="ARA15" s="1"/>
      <c r="ARB15" s="1"/>
      <c r="ARC15" s="1"/>
      <c r="ARD15" s="1"/>
      <c r="ARE15" s="1"/>
      <c r="ARF15" s="1"/>
      <c r="ARG15" s="1"/>
      <c r="ARH15" s="1"/>
      <c r="ARI15" s="1"/>
      <c r="ARJ15" s="1"/>
      <c r="ARK15" s="1"/>
      <c r="ARL15" s="1"/>
      <c r="ARM15" s="1"/>
      <c r="ARN15" s="1"/>
      <c r="ARO15" s="1"/>
      <c r="ARP15" s="1"/>
      <c r="ARQ15" s="1"/>
      <c r="ARR15" s="1"/>
      <c r="ARS15" s="1"/>
      <c r="ART15" s="1"/>
      <c r="ARU15" s="1"/>
      <c r="ARV15" s="1"/>
      <c r="ARW15" s="1"/>
      <c r="ARX15" s="1"/>
      <c r="ARY15" s="1"/>
      <c r="ARZ15" s="1"/>
      <c r="ASA15" s="1"/>
      <c r="ASB15" s="1"/>
      <c r="ASC15" s="1"/>
      <c r="ASD15" s="1"/>
      <c r="ASE15" s="1"/>
      <c r="ASF15" s="1"/>
      <c r="ASG15" s="1"/>
      <c r="ASH15" s="1"/>
      <c r="ASI15" s="1"/>
      <c r="ASJ15" s="1"/>
      <c r="ASK15" s="1"/>
      <c r="ASL15" s="1"/>
      <c r="ASM15" s="1"/>
      <c r="ASN15" s="1"/>
      <c r="ASO15" s="1"/>
      <c r="ASP15" s="1"/>
      <c r="ASQ15" s="1"/>
      <c r="ASR15" s="1"/>
      <c r="ASS15" s="1"/>
      <c r="AST15" s="1"/>
      <c r="ASU15" s="1"/>
      <c r="ASV15" s="1"/>
      <c r="ASW15" s="1"/>
      <c r="ASX15" s="1"/>
      <c r="ASY15" s="1"/>
      <c r="ASZ15" s="1"/>
      <c r="ATA15" s="1"/>
      <c r="ATB15" s="1"/>
      <c r="ATC15" s="1"/>
      <c r="ATD15" s="1"/>
      <c r="ATE15" s="1"/>
      <c r="ATF15" s="1"/>
      <c r="ATG15" s="1"/>
      <c r="ATH15" s="1"/>
      <c r="ATI15" s="1"/>
      <c r="ATJ15" s="1"/>
      <c r="ATK15" s="1"/>
      <c r="ATL15" s="1"/>
      <c r="ATM15" s="1"/>
      <c r="ATN15" s="1"/>
      <c r="ATO15" s="1"/>
      <c r="ATP15" s="1"/>
      <c r="ATQ15" s="1"/>
      <c r="ATR15" s="1"/>
      <c r="ATS15" s="1"/>
      <c r="ATT15" s="1"/>
      <c r="ATU15" s="1"/>
      <c r="ATV15" s="1"/>
      <c r="ATW15" s="1"/>
      <c r="ATX15" s="1"/>
      <c r="ATY15" s="1"/>
      <c r="ATZ15" s="1"/>
      <c r="AUA15" s="1"/>
      <c r="AUB15" s="1"/>
      <c r="AUC15" s="1"/>
      <c r="AUD15" s="1"/>
      <c r="AUE15" s="1"/>
      <c r="AUF15" s="1"/>
      <c r="AUG15" s="1"/>
      <c r="AUH15" s="1"/>
      <c r="AUI15" s="1"/>
      <c r="AUJ15" s="1"/>
      <c r="AUK15" s="1"/>
      <c r="AUL15" s="1"/>
      <c r="AUM15" s="1"/>
      <c r="AUN15" s="1"/>
      <c r="AUO15" s="1"/>
      <c r="AUP15" s="1"/>
      <c r="AUQ15" s="1"/>
      <c r="AUR15" s="1"/>
      <c r="AUS15" s="1"/>
      <c r="AUT15" s="1"/>
      <c r="AUU15" s="1"/>
      <c r="AUV15" s="1"/>
      <c r="AUW15" s="1"/>
      <c r="AUX15" s="1"/>
      <c r="AUY15" s="1"/>
      <c r="AUZ15" s="1"/>
      <c r="AVA15" s="1"/>
      <c r="AVB15" s="1"/>
      <c r="AVC15" s="1"/>
      <c r="AVD15" s="1"/>
      <c r="AVE15" s="1"/>
      <c r="AVF15" s="1"/>
      <c r="AVG15" s="1"/>
      <c r="AVH15" s="1"/>
      <c r="AVI15" s="1"/>
      <c r="AVJ15" s="1"/>
      <c r="AVK15" s="1"/>
      <c r="AVL15" s="1"/>
      <c r="AVM15" s="1"/>
      <c r="AVN15" s="1"/>
      <c r="AVO15" s="1"/>
      <c r="AVP15" s="1"/>
      <c r="AVQ15" s="1"/>
      <c r="AVR15" s="1"/>
      <c r="AVS15" s="1"/>
      <c r="AVT15" s="1"/>
      <c r="AVU15" s="1"/>
      <c r="AVV15" s="1"/>
      <c r="AVW15" s="1"/>
      <c r="AVX15" s="1"/>
      <c r="AVY15" s="1"/>
      <c r="AVZ15" s="1"/>
      <c r="AWA15" s="1"/>
      <c r="AWB15" s="1"/>
      <c r="AWC15" s="1"/>
      <c r="AWD15" s="1"/>
      <c r="AWE15" s="1"/>
      <c r="AWF15" s="1"/>
      <c r="AWG15" s="1"/>
      <c r="AWH15" s="1"/>
      <c r="AWI15" s="1"/>
      <c r="AWJ15" s="1"/>
      <c r="AWK15" s="1"/>
      <c r="AWL15" s="1"/>
      <c r="AWM15" s="1"/>
      <c r="AWN15" s="1"/>
      <c r="AWO15" s="1"/>
      <c r="AWP15" s="1"/>
      <c r="AWQ15" s="1"/>
      <c r="AWR15" s="1"/>
      <c r="AWS15" s="1"/>
      <c r="AWT15" s="1"/>
      <c r="AWU15" s="1"/>
      <c r="AWV15" s="1"/>
      <c r="AWW15" s="1"/>
      <c r="AWX15" s="1"/>
      <c r="AWY15" s="1"/>
      <c r="AWZ15" s="1"/>
      <c r="AXA15" s="1"/>
      <c r="AXB15" s="1"/>
      <c r="AXC15" s="1"/>
      <c r="AXD15" s="1"/>
      <c r="AXE15" s="1"/>
      <c r="AXF15" s="1"/>
      <c r="AXG15" s="1"/>
      <c r="AXH15" s="1"/>
      <c r="AXI15" s="1"/>
      <c r="AXJ15" s="1"/>
      <c r="AXK15" s="1"/>
      <c r="AXL15" s="1"/>
      <c r="AXM15" s="1"/>
      <c r="AXN15" s="1"/>
      <c r="AXO15" s="1"/>
      <c r="AXP15" s="1"/>
      <c r="AXQ15" s="1"/>
      <c r="AXR15" s="1"/>
      <c r="AXS15" s="1"/>
      <c r="AXT15" s="1"/>
      <c r="AXU15" s="1"/>
      <c r="AXV15" s="1"/>
      <c r="AXW15" s="1"/>
      <c r="AXX15" s="1"/>
      <c r="AXY15" s="1"/>
      <c r="AXZ15" s="1"/>
      <c r="AYA15" s="1"/>
      <c r="AYB15" s="1"/>
      <c r="AYC15" s="1"/>
      <c r="AYD15" s="1"/>
      <c r="AYE15" s="1"/>
      <c r="AYF15" s="1"/>
      <c r="AYG15" s="1"/>
      <c r="AYH15" s="1"/>
      <c r="AYI15" s="1"/>
      <c r="AYJ15" s="1"/>
      <c r="AYK15" s="1"/>
      <c r="AYL15" s="1"/>
      <c r="AYM15" s="1"/>
      <c r="AYN15" s="1"/>
      <c r="AYO15" s="1"/>
      <c r="AYP15" s="1"/>
      <c r="AYQ15" s="1"/>
      <c r="AYR15" s="1"/>
      <c r="AYS15" s="1"/>
      <c r="AYT15" s="1"/>
      <c r="AYU15" s="1"/>
      <c r="AYV15" s="1"/>
      <c r="AYW15" s="1"/>
      <c r="AYX15" s="1"/>
      <c r="AYY15" s="1"/>
      <c r="AYZ15" s="1"/>
      <c r="AZA15" s="1"/>
      <c r="AZB15" s="1"/>
      <c r="AZC15" s="1"/>
      <c r="AZD15" s="1"/>
      <c r="AZE15" s="1"/>
      <c r="AZF15" s="1"/>
      <c r="AZG15" s="1"/>
      <c r="AZH15" s="1"/>
      <c r="AZI15" s="1"/>
      <c r="AZJ15" s="1"/>
      <c r="AZK15" s="1"/>
      <c r="AZL15" s="1"/>
      <c r="AZM15" s="1"/>
      <c r="AZN15" s="1"/>
      <c r="AZO15" s="1"/>
      <c r="AZP15" s="1"/>
      <c r="AZQ15" s="1"/>
      <c r="AZR15" s="1"/>
      <c r="AZS15" s="1"/>
      <c r="AZT15" s="1"/>
      <c r="AZU15" s="1"/>
      <c r="AZV15" s="1"/>
      <c r="AZW15" s="1"/>
      <c r="AZX15" s="1"/>
      <c r="AZY15" s="1"/>
      <c r="AZZ15" s="1"/>
      <c r="BAA15" s="1"/>
      <c r="BAB15" s="1"/>
      <c r="BAC15" s="1"/>
      <c r="BAD15" s="1"/>
      <c r="BAE15" s="1"/>
      <c r="BAF15" s="1"/>
      <c r="BAG15" s="1"/>
      <c r="BAH15" s="1"/>
      <c r="BAI15" s="1"/>
      <c r="BAJ15" s="1"/>
      <c r="BAK15" s="1"/>
      <c r="BAL15" s="1"/>
      <c r="BAM15" s="1"/>
      <c r="BAN15" s="1"/>
      <c r="BAO15" s="1"/>
      <c r="BAP15" s="1"/>
      <c r="BAQ15" s="1"/>
      <c r="BAR15" s="1"/>
      <c r="BAS15" s="1"/>
      <c r="BAT15" s="1"/>
      <c r="BAU15" s="1"/>
      <c r="BAV15" s="1"/>
      <c r="BAW15" s="1"/>
      <c r="BAX15" s="1"/>
      <c r="BAY15" s="1"/>
      <c r="BAZ15" s="1"/>
      <c r="BBA15" s="1"/>
      <c r="BBB15" s="1"/>
      <c r="BBC15" s="1"/>
      <c r="BBD15" s="1"/>
      <c r="BBE15" s="1"/>
      <c r="BBF15" s="1"/>
      <c r="BBG15" s="1"/>
      <c r="BBH15" s="1"/>
      <c r="BBI15" s="1"/>
      <c r="BBJ15" s="1"/>
      <c r="BBK15" s="1"/>
      <c r="BBL15" s="1"/>
      <c r="BBM15" s="1"/>
      <c r="BBN15" s="1"/>
      <c r="BBO15" s="1"/>
      <c r="BBP15" s="1"/>
      <c r="BBQ15" s="1"/>
      <c r="BBR15" s="1"/>
      <c r="BBS15" s="1"/>
      <c r="BBT15" s="1"/>
      <c r="BBU15" s="1"/>
      <c r="BBV15" s="1"/>
      <c r="BBW15" s="1"/>
      <c r="BBX15" s="1"/>
      <c r="BBY15" s="1"/>
      <c r="BBZ15" s="1"/>
      <c r="BCA15" s="1"/>
      <c r="BCB15" s="1"/>
      <c r="BCC15" s="1"/>
      <c r="BCD15" s="1"/>
      <c r="BCE15" s="1"/>
      <c r="BCF15" s="1"/>
      <c r="BCG15" s="1"/>
      <c r="BCH15" s="1"/>
      <c r="BCI15" s="1"/>
      <c r="BCJ15" s="1"/>
      <c r="BCK15" s="1"/>
      <c r="BCL15" s="1"/>
      <c r="BCM15" s="1"/>
      <c r="BCN15" s="1"/>
      <c r="BCO15" s="1"/>
      <c r="BCP15" s="1"/>
      <c r="BCQ15" s="1"/>
      <c r="BCR15" s="1"/>
      <c r="BCS15" s="1"/>
      <c r="BCT15" s="1"/>
      <c r="BCU15" s="1"/>
      <c r="BCV15" s="1"/>
      <c r="BCW15" s="1"/>
      <c r="BCX15" s="1"/>
      <c r="BCY15" s="1"/>
      <c r="BCZ15" s="1"/>
      <c r="BDA15" s="1"/>
      <c r="BDB15" s="1"/>
      <c r="BDC15" s="1"/>
      <c r="BDD15" s="1"/>
      <c r="BDE15" s="1"/>
      <c r="BDF15" s="1"/>
      <c r="BDG15" s="1"/>
      <c r="BDH15" s="1"/>
      <c r="BDI15" s="1"/>
      <c r="BDJ15" s="1"/>
      <c r="BDK15" s="1"/>
      <c r="BDL15" s="1"/>
      <c r="BDM15" s="1"/>
      <c r="BDN15" s="1"/>
      <c r="BDO15" s="1"/>
      <c r="BDP15" s="1"/>
      <c r="BDQ15" s="1"/>
      <c r="BDR15" s="1"/>
      <c r="BDS15" s="1"/>
      <c r="BDT15" s="1"/>
      <c r="BDU15" s="1"/>
      <c r="BDV15" s="1"/>
      <c r="BDW15" s="1"/>
      <c r="BDX15" s="1"/>
      <c r="BDY15" s="1"/>
      <c r="BDZ15" s="1"/>
      <c r="BEA15" s="1"/>
      <c r="BEB15" s="1"/>
      <c r="BEC15" s="1"/>
      <c r="BED15" s="1"/>
      <c r="BEE15" s="1"/>
      <c r="BEF15" s="1"/>
      <c r="BEG15" s="1"/>
      <c r="BEH15" s="1"/>
      <c r="BEI15" s="1"/>
      <c r="BEJ15" s="1"/>
      <c r="BEK15" s="1"/>
      <c r="BEL15" s="1"/>
      <c r="BEM15" s="1"/>
      <c r="BEN15" s="1"/>
      <c r="BEO15" s="1"/>
      <c r="BEP15" s="1"/>
      <c r="BEQ15" s="1"/>
      <c r="BER15" s="1"/>
      <c r="BES15" s="1"/>
      <c r="BET15" s="1"/>
      <c r="BEU15" s="1"/>
      <c r="BEV15" s="1"/>
      <c r="BEW15" s="1"/>
      <c r="BEX15" s="1"/>
      <c r="BEY15" s="1"/>
      <c r="BEZ15" s="1"/>
      <c r="BFA15" s="1"/>
      <c r="BFB15" s="1"/>
      <c r="BFC15" s="1"/>
      <c r="BFD15" s="1"/>
      <c r="BFE15" s="1"/>
      <c r="BFF15" s="1"/>
      <c r="BFG15" s="1"/>
      <c r="BFH15" s="1"/>
      <c r="BFI15" s="1"/>
      <c r="BFJ15" s="1"/>
      <c r="BFK15" s="1"/>
      <c r="BFL15" s="1"/>
      <c r="BFM15" s="1"/>
      <c r="BFN15" s="1"/>
      <c r="BFO15" s="1"/>
      <c r="BFP15" s="1"/>
      <c r="BFQ15" s="1"/>
      <c r="BFR15" s="1"/>
      <c r="BFS15" s="1"/>
      <c r="BFT15" s="1"/>
      <c r="BFU15" s="1"/>
      <c r="BFV15" s="1"/>
      <c r="BFW15" s="1"/>
      <c r="BFX15" s="1"/>
      <c r="BFY15" s="1"/>
      <c r="BFZ15" s="1"/>
      <c r="BGA15" s="1"/>
      <c r="BGB15" s="1"/>
      <c r="BGC15" s="1"/>
      <c r="BGD15" s="1"/>
      <c r="BGE15" s="1"/>
      <c r="BGF15" s="1"/>
      <c r="BGG15" s="1"/>
      <c r="BGH15" s="1"/>
      <c r="BGI15" s="1"/>
      <c r="BGJ15" s="1"/>
      <c r="BGK15" s="1"/>
      <c r="BGL15" s="1"/>
      <c r="BGM15" s="1"/>
      <c r="BGN15" s="1"/>
      <c r="BGO15" s="1"/>
      <c r="BGP15" s="1"/>
      <c r="BGQ15" s="1"/>
      <c r="BGR15" s="1"/>
      <c r="BGS15" s="1"/>
      <c r="BGT15" s="1"/>
      <c r="BGU15" s="1"/>
      <c r="BGV15" s="1"/>
      <c r="BGW15" s="1"/>
      <c r="BGX15" s="1"/>
      <c r="BGY15" s="1"/>
      <c r="BGZ15" s="1"/>
      <c r="BHA15" s="1"/>
      <c r="BHB15" s="1"/>
      <c r="BHC15" s="1"/>
      <c r="BHD15" s="1"/>
      <c r="BHE15" s="1"/>
      <c r="BHF15" s="1"/>
      <c r="BHG15" s="1"/>
      <c r="BHH15" s="1"/>
      <c r="BHI15" s="1"/>
      <c r="BHJ15" s="1"/>
      <c r="BHK15" s="1"/>
      <c r="BHL15" s="1"/>
      <c r="BHM15" s="1"/>
      <c r="BHN15" s="1"/>
      <c r="BHO15" s="1"/>
      <c r="BHP15" s="1"/>
      <c r="BHQ15" s="1"/>
      <c r="BHR15" s="1"/>
      <c r="BHS15" s="1"/>
      <c r="BHT15" s="1"/>
      <c r="BHU15" s="1"/>
      <c r="BHV15" s="1"/>
      <c r="BHW15" s="1"/>
      <c r="BHX15" s="1"/>
      <c r="BHY15" s="1"/>
      <c r="BHZ15" s="1"/>
      <c r="BIA15" s="1"/>
      <c r="BIB15" s="1"/>
      <c r="BIC15" s="1"/>
      <c r="BID15" s="1"/>
      <c r="BIE15" s="1"/>
      <c r="BIF15" s="1"/>
      <c r="BIG15" s="1"/>
      <c r="BIH15" s="1"/>
      <c r="BII15" s="1"/>
      <c r="BIJ15" s="1"/>
      <c r="BIK15" s="1"/>
      <c r="BIL15" s="1"/>
      <c r="BIM15" s="1"/>
      <c r="BIN15" s="1"/>
      <c r="BIO15" s="1"/>
      <c r="BIP15" s="1"/>
      <c r="BIQ15" s="1"/>
      <c r="BIR15" s="1"/>
      <c r="BIS15" s="1"/>
      <c r="BIT15" s="1"/>
      <c r="BIU15" s="1"/>
      <c r="BIV15" s="1"/>
      <c r="BIW15" s="1"/>
      <c r="BIX15" s="1"/>
      <c r="BIY15" s="1"/>
      <c r="BIZ15" s="1"/>
      <c r="BJA15" s="1"/>
      <c r="BJB15" s="1"/>
      <c r="BJC15" s="1"/>
      <c r="BJD15" s="1"/>
      <c r="BJE15" s="1"/>
      <c r="BJF15" s="1"/>
      <c r="BJG15" s="1"/>
      <c r="BJH15" s="1"/>
      <c r="BJI15" s="1"/>
      <c r="BJJ15" s="1"/>
      <c r="BJK15" s="1"/>
      <c r="BJL15" s="1"/>
      <c r="BJM15" s="1"/>
      <c r="BJN15" s="1"/>
      <c r="BJO15" s="1"/>
      <c r="BJP15" s="1"/>
      <c r="BJQ15" s="1"/>
      <c r="BJR15" s="1"/>
      <c r="BJS15" s="1"/>
      <c r="BJT15" s="1"/>
      <c r="BJU15" s="1"/>
      <c r="BJV15" s="1"/>
      <c r="BJW15" s="1"/>
      <c r="BJX15" s="1"/>
      <c r="BJY15" s="1"/>
      <c r="BJZ15" s="1"/>
      <c r="BKA15" s="1"/>
      <c r="BKB15" s="1"/>
      <c r="BKC15" s="1"/>
      <c r="BKD15" s="1"/>
      <c r="BKE15" s="1"/>
      <c r="BKF15" s="1"/>
      <c r="BKG15" s="1"/>
      <c r="BKH15" s="1"/>
      <c r="BKI15" s="1"/>
      <c r="BKJ15" s="1"/>
      <c r="BKK15" s="1"/>
      <c r="BKL15" s="1"/>
      <c r="BKM15" s="1"/>
      <c r="BKN15" s="1"/>
      <c r="BKO15" s="1"/>
      <c r="BKP15" s="1"/>
      <c r="BKQ15" s="1"/>
      <c r="BKR15" s="1"/>
      <c r="BKS15" s="1"/>
      <c r="BKT15" s="1"/>
      <c r="BKU15" s="1"/>
      <c r="BKV15" s="1"/>
      <c r="BKW15" s="1"/>
      <c r="BKX15" s="1"/>
      <c r="BKY15" s="1"/>
      <c r="BKZ15" s="1"/>
      <c r="BLA15" s="1"/>
      <c r="BLB15" s="1"/>
      <c r="BLC15" s="1"/>
      <c r="BLD15" s="1"/>
      <c r="BLE15" s="1"/>
      <c r="BLF15" s="1"/>
      <c r="BLG15" s="1"/>
      <c r="BLH15" s="1"/>
      <c r="BLI15" s="1"/>
      <c r="BLJ15" s="1"/>
      <c r="BLK15" s="1"/>
      <c r="BLL15" s="1"/>
      <c r="BLM15" s="1"/>
      <c r="BLN15" s="1"/>
      <c r="BLO15" s="1"/>
      <c r="BLP15" s="1"/>
      <c r="BLQ15" s="1"/>
      <c r="BLR15" s="1"/>
      <c r="BLS15" s="1"/>
      <c r="BLT15" s="1"/>
      <c r="BLU15" s="1"/>
      <c r="BLV15" s="1"/>
      <c r="BLW15" s="1"/>
      <c r="BLX15" s="1"/>
      <c r="BLY15" s="1"/>
      <c r="BLZ15" s="1"/>
      <c r="BMA15" s="1"/>
      <c r="BMB15" s="1"/>
      <c r="BMC15" s="1"/>
      <c r="BMD15" s="1"/>
      <c r="BME15" s="1"/>
      <c r="BMF15" s="1"/>
      <c r="BMG15" s="1"/>
      <c r="BMH15" s="1"/>
      <c r="BMI15" s="1"/>
      <c r="BMJ15" s="1"/>
      <c r="BMK15" s="1"/>
      <c r="BML15" s="1"/>
      <c r="BMM15" s="1"/>
      <c r="BMN15" s="1"/>
      <c r="BMO15" s="1"/>
      <c r="BMP15" s="1"/>
      <c r="BMQ15" s="1"/>
      <c r="BMR15" s="1"/>
      <c r="BMS15" s="1"/>
      <c r="BMT15" s="1"/>
      <c r="BMU15" s="1"/>
      <c r="BMV15" s="1"/>
      <c r="BMW15" s="1"/>
      <c r="BMX15" s="1"/>
      <c r="BMY15" s="1"/>
      <c r="BMZ15" s="1"/>
      <c r="BNA15" s="1"/>
      <c r="BNB15" s="1"/>
      <c r="BNC15" s="1"/>
      <c r="BND15" s="1"/>
      <c r="BNE15" s="1"/>
      <c r="BNF15" s="1"/>
      <c r="BNG15" s="1"/>
      <c r="BNH15" s="1"/>
      <c r="BNI15" s="1"/>
      <c r="BNJ15" s="1"/>
      <c r="BNK15" s="1"/>
      <c r="BNL15" s="1"/>
      <c r="BNM15" s="1"/>
      <c r="BNN15" s="1"/>
      <c r="BNO15" s="1"/>
      <c r="BNP15" s="1"/>
      <c r="BNQ15" s="1"/>
      <c r="BNR15" s="1"/>
      <c r="BNS15" s="1"/>
      <c r="BNT15" s="1"/>
      <c r="BNU15" s="1"/>
      <c r="BNV15" s="1"/>
      <c r="BNW15" s="1"/>
      <c r="BNX15" s="1"/>
      <c r="BNY15" s="1"/>
      <c r="BNZ15" s="1"/>
      <c r="BOA15" s="1"/>
      <c r="BOB15" s="1"/>
      <c r="BOC15" s="1"/>
      <c r="BOD15" s="1"/>
      <c r="BOE15" s="1"/>
      <c r="BOF15" s="1"/>
      <c r="BOG15" s="1"/>
      <c r="BOH15" s="1"/>
      <c r="BOI15" s="1"/>
      <c r="BOJ15" s="1"/>
      <c r="BOK15" s="1"/>
      <c r="BOL15" s="1"/>
      <c r="BOM15" s="1"/>
      <c r="BON15" s="1"/>
      <c r="BOO15" s="1"/>
      <c r="BOP15" s="1"/>
      <c r="BOQ15" s="1"/>
      <c r="BOR15" s="1"/>
      <c r="BOS15" s="1"/>
      <c r="BOT15" s="1"/>
      <c r="BOU15" s="1"/>
      <c r="BOV15" s="1"/>
      <c r="BOW15" s="1"/>
      <c r="BOX15" s="1"/>
      <c r="BOY15" s="1"/>
      <c r="BOZ15" s="1"/>
      <c r="BPA15" s="1"/>
      <c r="BPB15" s="1"/>
      <c r="BPC15" s="1"/>
      <c r="BPD15" s="1"/>
      <c r="BPE15" s="1"/>
      <c r="BPF15" s="1"/>
      <c r="BPG15" s="1"/>
      <c r="BPH15" s="1"/>
      <c r="BPI15" s="1"/>
      <c r="BPJ15" s="1"/>
      <c r="BPK15" s="1"/>
      <c r="BPL15" s="1"/>
      <c r="BPM15" s="1"/>
      <c r="BPN15" s="1"/>
      <c r="BPO15" s="1"/>
      <c r="BPP15" s="1"/>
      <c r="BPQ15" s="1"/>
      <c r="BPR15" s="1"/>
      <c r="BPS15" s="1"/>
      <c r="BPT15" s="1"/>
      <c r="BPU15" s="1"/>
      <c r="BPV15" s="1"/>
      <c r="BPW15" s="1"/>
      <c r="BPX15" s="1"/>
      <c r="BPY15" s="1"/>
      <c r="BPZ15" s="1"/>
      <c r="BQA15" s="1"/>
      <c r="BQB15" s="1"/>
      <c r="BQC15" s="1"/>
      <c r="BQD15" s="1"/>
      <c r="BQE15" s="1"/>
      <c r="BQF15" s="1"/>
      <c r="BQG15" s="1"/>
      <c r="BQH15" s="1"/>
      <c r="BQI15" s="1"/>
      <c r="BQJ15" s="1"/>
      <c r="BQK15" s="1"/>
      <c r="BQL15" s="1"/>
      <c r="BQM15" s="1"/>
      <c r="BQN15" s="1"/>
      <c r="BQO15" s="1"/>
      <c r="BQP15" s="1"/>
      <c r="BQQ15" s="1"/>
      <c r="BQR15" s="1"/>
      <c r="BQS15" s="1"/>
      <c r="BQT15" s="1"/>
      <c r="BQU15" s="1"/>
      <c r="BQV15" s="1"/>
      <c r="BQW15" s="1"/>
      <c r="BQX15" s="1"/>
      <c r="BQY15" s="1"/>
      <c r="BQZ15" s="1"/>
      <c r="BRA15" s="1"/>
      <c r="BRB15" s="1"/>
      <c r="BRC15" s="1"/>
      <c r="BRD15" s="1"/>
      <c r="BRE15" s="1"/>
      <c r="BRF15" s="1"/>
      <c r="BRG15" s="1"/>
      <c r="BRH15" s="1"/>
      <c r="BRI15" s="1"/>
      <c r="BRJ15" s="1"/>
      <c r="BRK15" s="1"/>
      <c r="BRL15" s="1"/>
      <c r="BRM15" s="1"/>
      <c r="BRN15" s="1"/>
      <c r="BRO15" s="1"/>
      <c r="BRP15" s="1"/>
      <c r="BRQ15" s="1"/>
      <c r="BRR15" s="1"/>
      <c r="BRS15" s="1"/>
      <c r="BRT15" s="1"/>
      <c r="BRU15" s="1"/>
      <c r="BRV15" s="1"/>
      <c r="BRW15" s="1"/>
      <c r="BRX15" s="1"/>
      <c r="BRY15" s="1"/>
      <c r="BRZ15" s="1"/>
      <c r="BSA15" s="1"/>
      <c r="BSB15" s="1"/>
    </row>
    <row r="16" spans="1:1848" ht="24" customHeight="1">
      <c r="A16" s="872"/>
      <c r="B16" s="240">
        <v>11</v>
      </c>
      <c r="C16" s="121" t="s">
        <v>373</v>
      </c>
      <c r="D16" s="220">
        <v>3212</v>
      </c>
      <c r="E16" s="382"/>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c r="AML16" s="1"/>
      <c r="AMM16" s="1"/>
      <c r="AMN16" s="1"/>
      <c r="AMO16" s="1"/>
      <c r="AMP16" s="1"/>
      <c r="AMQ16" s="1"/>
      <c r="AMR16" s="1"/>
      <c r="AMS16" s="1"/>
      <c r="AMT16" s="1"/>
      <c r="AMU16" s="1"/>
      <c r="AMV16" s="1"/>
      <c r="AMW16" s="1"/>
      <c r="AMX16" s="1"/>
      <c r="AMY16" s="1"/>
      <c r="AMZ16" s="1"/>
      <c r="ANA16" s="1"/>
      <c r="ANB16" s="1"/>
      <c r="ANC16" s="1"/>
      <c r="AND16" s="1"/>
      <c r="ANE16" s="1"/>
      <c r="ANF16" s="1"/>
      <c r="ANG16" s="1"/>
      <c r="ANH16" s="1"/>
      <c r="ANI16" s="1"/>
      <c r="ANJ16" s="1"/>
      <c r="ANK16" s="1"/>
      <c r="ANL16" s="1"/>
      <c r="ANM16" s="1"/>
      <c r="ANN16" s="1"/>
      <c r="ANO16" s="1"/>
      <c r="ANP16" s="1"/>
      <c r="ANQ16" s="1"/>
      <c r="ANR16" s="1"/>
      <c r="ANS16" s="1"/>
      <c r="ANT16" s="1"/>
      <c r="ANU16" s="1"/>
      <c r="ANV16" s="1"/>
      <c r="ANW16" s="1"/>
      <c r="ANX16" s="1"/>
      <c r="ANY16" s="1"/>
      <c r="ANZ16" s="1"/>
      <c r="AOA16" s="1"/>
      <c r="AOB16" s="1"/>
      <c r="AOC16" s="1"/>
      <c r="AOD16" s="1"/>
      <c r="AOE16" s="1"/>
      <c r="AOF16" s="1"/>
      <c r="AOG16" s="1"/>
      <c r="AOH16" s="1"/>
      <c r="AOI16" s="1"/>
      <c r="AOJ16" s="1"/>
      <c r="AOK16" s="1"/>
      <c r="AOL16" s="1"/>
      <c r="AOM16" s="1"/>
      <c r="AON16" s="1"/>
      <c r="AOO16" s="1"/>
      <c r="AOP16" s="1"/>
      <c r="AOQ16" s="1"/>
      <c r="AOR16" s="1"/>
      <c r="AOS16" s="1"/>
      <c r="AOT16" s="1"/>
      <c r="AOU16" s="1"/>
      <c r="AOV16" s="1"/>
      <c r="AOW16" s="1"/>
      <c r="AOX16" s="1"/>
      <c r="AOY16" s="1"/>
      <c r="AOZ16" s="1"/>
      <c r="APA16" s="1"/>
      <c r="APB16" s="1"/>
      <c r="APC16" s="1"/>
      <c r="APD16" s="1"/>
      <c r="APE16" s="1"/>
      <c r="APF16" s="1"/>
      <c r="APG16" s="1"/>
      <c r="APH16" s="1"/>
      <c r="API16" s="1"/>
      <c r="APJ16" s="1"/>
      <c r="APK16" s="1"/>
      <c r="APL16" s="1"/>
      <c r="APM16" s="1"/>
      <c r="APN16" s="1"/>
      <c r="APO16" s="1"/>
      <c r="APP16" s="1"/>
      <c r="APQ16" s="1"/>
      <c r="APR16" s="1"/>
      <c r="APS16" s="1"/>
      <c r="APT16" s="1"/>
      <c r="APU16" s="1"/>
      <c r="APV16" s="1"/>
      <c r="APW16" s="1"/>
      <c r="APX16" s="1"/>
      <c r="APY16" s="1"/>
      <c r="APZ16" s="1"/>
      <c r="AQA16" s="1"/>
      <c r="AQB16" s="1"/>
      <c r="AQC16" s="1"/>
      <c r="AQD16" s="1"/>
      <c r="AQE16" s="1"/>
      <c r="AQF16" s="1"/>
      <c r="AQG16" s="1"/>
      <c r="AQH16" s="1"/>
      <c r="AQI16" s="1"/>
      <c r="AQJ16" s="1"/>
      <c r="AQK16" s="1"/>
      <c r="AQL16" s="1"/>
      <c r="AQM16" s="1"/>
      <c r="AQN16" s="1"/>
      <c r="AQO16" s="1"/>
      <c r="AQP16" s="1"/>
      <c r="AQQ16" s="1"/>
      <c r="AQR16" s="1"/>
      <c r="AQS16" s="1"/>
      <c r="AQT16" s="1"/>
      <c r="AQU16" s="1"/>
      <c r="AQV16" s="1"/>
      <c r="AQW16" s="1"/>
      <c r="AQX16" s="1"/>
      <c r="AQY16" s="1"/>
      <c r="AQZ16" s="1"/>
      <c r="ARA16" s="1"/>
      <c r="ARB16" s="1"/>
      <c r="ARC16" s="1"/>
      <c r="ARD16" s="1"/>
      <c r="ARE16" s="1"/>
      <c r="ARF16" s="1"/>
      <c r="ARG16" s="1"/>
      <c r="ARH16" s="1"/>
      <c r="ARI16" s="1"/>
      <c r="ARJ16" s="1"/>
      <c r="ARK16" s="1"/>
      <c r="ARL16" s="1"/>
      <c r="ARM16" s="1"/>
      <c r="ARN16" s="1"/>
      <c r="ARO16" s="1"/>
      <c r="ARP16" s="1"/>
      <c r="ARQ16" s="1"/>
      <c r="ARR16" s="1"/>
      <c r="ARS16" s="1"/>
      <c r="ART16" s="1"/>
      <c r="ARU16" s="1"/>
      <c r="ARV16" s="1"/>
      <c r="ARW16" s="1"/>
      <c r="ARX16" s="1"/>
      <c r="ARY16" s="1"/>
      <c r="ARZ16" s="1"/>
      <c r="ASA16" s="1"/>
      <c r="ASB16" s="1"/>
      <c r="ASC16" s="1"/>
      <c r="ASD16" s="1"/>
      <c r="ASE16" s="1"/>
      <c r="ASF16" s="1"/>
      <c r="ASG16" s="1"/>
      <c r="ASH16" s="1"/>
      <c r="ASI16" s="1"/>
      <c r="ASJ16" s="1"/>
      <c r="ASK16" s="1"/>
      <c r="ASL16" s="1"/>
      <c r="ASM16" s="1"/>
      <c r="ASN16" s="1"/>
      <c r="ASO16" s="1"/>
      <c r="ASP16" s="1"/>
      <c r="ASQ16" s="1"/>
      <c r="ASR16" s="1"/>
      <c r="ASS16" s="1"/>
      <c r="AST16" s="1"/>
      <c r="ASU16" s="1"/>
      <c r="ASV16" s="1"/>
      <c r="ASW16" s="1"/>
      <c r="ASX16" s="1"/>
      <c r="ASY16" s="1"/>
      <c r="ASZ16" s="1"/>
      <c r="ATA16" s="1"/>
      <c r="ATB16" s="1"/>
      <c r="ATC16" s="1"/>
      <c r="ATD16" s="1"/>
      <c r="ATE16" s="1"/>
      <c r="ATF16" s="1"/>
      <c r="ATG16" s="1"/>
      <c r="ATH16" s="1"/>
      <c r="ATI16" s="1"/>
      <c r="ATJ16" s="1"/>
      <c r="ATK16" s="1"/>
      <c r="ATL16" s="1"/>
      <c r="ATM16" s="1"/>
      <c r="ATN16" s="1"/>
      <c r="ATO16" s="1"/>
      <c r="ATP16" s="1"/>
      <c r="ATQ16" s="1"/>
      <c r="ATR16" s="1"/>
      <c r="ATS16" s="1"/>
      <c r="ATT16" s="1"/>
      <c r="ATU16" s="1"/>
      <c r="ATV16" s="1"/>
      <c r="ATW16" s="1"/>
      <c r="ATX16" s="1"/>
      <c r="ATY16" s="1"/>
      <c r="ATZ16" s="1"/>
      <c r="AUA16" s="1"/>
      <c r="AUB16" s="1"/>
      <c r="AUC16" s="1"/>
      <c r="AUD16" s="1"/>
      <c r="AUE16" s="1"/>
      <c r="AUF16" s="1"/>
      <c r="AUG16" s="1"/>
      <c r="AUH16" s="1"/>
      <c r="AUI16" s="1"/>
      <c r="AUJ16" s="1"/>
      <c r="AUK16" s="1"/>
      <c r="AUL16" s="1"/>
      <c r="AUM16" s="1"/>
      <c r="AUN16" s="1"/>
      <c r="AUO16" s="1"/>
      <c r="AUP16" s="1"/>
      <c r="AUQ16" s="1"/>
      <c r="AUR16" s="1"/>
      <c r="AUS16" s="1"/>
      <c r="AUT16" s="1"/>
      <c r="AUU16" s="1"/>
      <c r="AUV16" s="1"/>
      <c r="AUW16" s="1"/>
      <c r="AUX16" s="1"/>
      <c r="AUY16" s="1"/>
      <c r="AUZ16" s="1"/>
      <c r="AVA16" s="1"/>
      <c r="AVB16" s="1"/>
      <c r="AVC16" s="1"/>
      <c r="AVD16" s="1"/>
      <c r="AVE16" s="1"/>
      <c r="AVF16" s="1"/>
      <c r="AVG16" s="1"/>
      <c r="AVH16" s="1"/>
      <c r="AVI16" s="1"/>
      <c r="AVJ16" s="1"/>
      <c r="AVK16" s="1"/>
      <c r="AVL16" s="1"/>
      <c r="AVM16" s="1"/>
      <c r="AVN16" s="1"/>
      <c r="AVO16" s="1"/>
      <c r="AVP16" s="1"/>
      <c r="AVQ16" s="1"/>
      <c r="AVR16" s="1"/>
      <c r="AVS16" s="1"/>
      <c r="AVT16" s="1"/>
      <c r="AVU16" s="1"/>
      <c r="AVV16" s="1"/>
      <c r="AVW16" s="1"/>
      <c r="AVX16" s="1"/>
      <c r="AVY16" s="1"/>
      <c r="AVZ16" s="1"/>
      <c r="AWA16" s="1"/>
      <c r="AWB16" s="1"/>
      <c r="AWC16" s="1"/>
      <c r="AWD16" s="1"/>
      <c r="AWE16" s="1"/>
      <c r="AWF16" s="1"/>
      <c r="AWG16" s="1"/>
      <c r="AWH16" s="1"/>
      <c r="AWI16" s="1"/>
      <c r="AWJ16" s="1"/>
      <c r="AWK16" s="1"/>
      <c r="AWL16" s="1"/>
      <c r="AWM16" s="1"/>
      <c r="AWN16" s="1"/>
      <c r="AWO16" s="1"/>
      <c r="AWP16" s="1"/>
      <c r="AWQ16" s="1"/>
      <c r="AWR16" s="1"/>
      <c r="AWS16" s="1"/>
      <c r="AWT16" s="1"/>
      <c r="AWU16" s="1"/>
      <c r="AWV16" s="1"/>
      <c r="AWW16" s="1"/>
      <c r="AWX16" s="1"/>
      <c r="AWY16" s="1"/>
      <c r="AWZ16" s="1"/>
      <c r="AXA16" s="1"/>
      <c r="AXB16" s="1"/>
      <c r="AXC16" s="1"/>
      <c r="AXD16" s="1"/>
      <c r="AXE16" s="1"/>
      <c r="AXF16" s="1"/>
      <c r="AXG16" s="1"/>
      <c r="AXH16" s="1"/>
      <c r="AXI16" s="1"/>
      <c r="AXJ16" s="1"/>
      <c r="AXK16" s="1"/>
      <c r="AXL16" s="1"/>
      <c r="AXM16" s="1"/>
      <c r="AXN16" s="1"/>
      <c r="AXO16" s="1"/>
      <c r="AXP16" s="1"/>
      <c r="AXQ16" s="1"/>
      <c r="AXR16" s="1"/>
      <c r="AXS16" s="1"/>
      <c r="AXT16" s="1"/>
      <c r="AXU16" s="1"/>
      <c r="AXV16" s="1"/>
      <c r="AXW16" s="1"/>
      <c r="AXX16" s="1"/>
      <c r="AXY16" s="1"/>
      <c r="AXZ16" s="1"/>
      <c r="AYA16" s="1"/>
      <c r="AYB16" s="1"/>
      <c r="AYC16" s="1"/>
      <c r="AYD16" s="1"/>
      <c r="AYE16" s="1"/>
      <c r="AYF16" s="1"/>
      <c r="AYG16" s="1"/>
      <c r="AYH16" s="1"/>
      <c r="AYI16" s="1"/>
      <c r="AYJ16" s="1"/>
      <c r="AYK16" s="1"/>
      <c r="AYL16" s="1"/>
      <c r="AYM16" s="1"/>
      <c r="AYN16" s="1"/>
      <c r="AYO16" s="1"/>
      <c r="AYP16" s="1"/>
      <c r="AYQ16" s="1"/>
      <c r="AYR16" s="1"/>
      <c r="AYS16" s="1"/>
      <c r="AYT16" s="1"/>
      <c r="AYU16" s="1"/>
      <c r="AYV16" s="1"/>
      <c r="AYW16" s="1"/>
      <c r="AYX16" s="1"/>
      <c r="AYY16" s="1"/>
      <c r="AYZ16" s="1"/>
      <c r="AZA16" s="1"/>
      <c r="AZB16" s="1"/>
      <c r="AZC16" s="1"/>
      <c r="AZD16" s="1"/>
      <c r="AZE16" s="1"/>
      <c r="AZF16" s="1"/>
      <c r="AZG16" s="1"/>
      <c r="AZH16" s="1"/>
      <c r="AZI16" s="1"/>
      <c r="AZJ16" s="1"/>
      <c r="AZK16" s="1"/>
      <c r="AZL16" s="1"/>
      <c r="AZM16" s="1"/>
      <c r="AZN16" s="1"/>
      <c r="AZO16" s="1"/>
      <c r="AZP16" s="1"/>
      <c r="AZQ16" s="1"/>
      <c r="AZR16" s="1"/>
      <c r="AZS16" s="1"/>
      <c r="AZT16" s="1"/>
      <c r="AZU16" s="1"/>
      <c r="AZV16" s="1"/>
      <c r="AZW16" s="1"/>
      <c r="AZX16" s="1"/>
      <c r="AZY16" s="1"/>
      <c r="AZZ16" s="1"/>
      <c r="BAA16" s="1"/>
      <c r="BAB16" s="1"/>
      <c r="BAC16" s="1"/>
      <c r="BAD16" s="1"/>
      <c r="BAE16" s="1"/>
      <c r="BAF16" s="1"/>
      <c r="BAG16" s="1"/>
      <c r="BAH16" s="1"/>
      <c r="BAI16" s="1"/>
      <c r="BAJ16" s="1"/>
      <c r="BAK16" s="1"/>
      <c r="BAL16" s="1"/>
      <c r="BAM16" s="1"/>
      <c r="BAN16" s="1"/>
      <c r="BAO16" s="1"/>
      <c r="BAP16" s="1"/>
      <c r="BAQ16" s="1"/>
      <c r="BAR16" s="1"/>
      <c r="BAS16" s="1"/>
      <c r="BAT16" s="1"/>
      <c r="BAU16" s="1"/>
      <c r="BAV16" s="1"/>
      <c r="BAW16" s="1"/>
      <c r="BAX16" s="1"/>
      <c r="BAY16" s="1"/>
      <c r="BAZ16" s="1"/>
      <c r="BBA16" s="1"/>
      <c r="BBB16" s="1"/>
      <c r="BBC16" s="1"/>
      <c r="BBD16" s="1"/>
      <c r="BBE16" s="1"/>
      <c r="BBF16" s="1"/>
      <c r="BBG16" s="1"/>
      <c r="BBH16" s="1"/>
      <c r="BBI16" s="1"/>
      <c r="BBJ16" s="1"/>
      <c r="BBK16" s="1"/>
      <c r="BBL16" s="1"/>
      <c r="BBM16" s="1"/>
      <c r="BBN16" s="1"/>
      <c r="BBO16" s="1"/>
      <c r="BBP16" s="1"/>
      <c r="BBQ16" s="1"/>
      <c r="BBR16" s="1"/>
      <c r="BBS16" s="1"/>
      <c r="BBT16" s="1"/>
      <c r="BBU16" s="1"/>
      <c r="BBV16" s="1"/>
      <c r="BBW16" s="1"/>
      <c r="BBX16" s="1"/>
      <c r="BBY16" s="1"/>
      <c r="BBZ16" s="1"/>
      <c r="BCA16" s="1"/>
      <c r="BCB16" s="1"/>
      <c r="BCC16" s="1"/>
      <c r="BCD16" s="1"/>
      <c r="BCE16" s="1"/>
      <c r="BCF16" s="1"/>
      <c r="BCG16" s="1"/>
      <c r="BCH16" s="1"/>
      <c r="BCI16" s="1"/>
      <c r="BCJ16" s="1"/>
      <c r="BCK16" s="1"/>
      <c r="BCL16" s="1"/>
      <c r="BCM16" s="1"/>
      <c r="BCN16" s="1"/>
      <c r="BCO16" s="1"/>
      <c r="BCP16" s="1"/>
      <c r="BCQ16" s="1"/>
      <c r="BCR16" s="1"/>
      <c r="BCS16" s="1"/>
      <c r="BCT16" s="1"/>
      <c r="BCU16" s="1"/>
      <c r="BCV16" s="1"/>
      <c r="BCW16" s="1"/>
      <c r="BCX16" s="1"/>
      <c r="BCY16" s="1"/>
      <c r="BCZ16" s="1"/>
      <c r="BDA16" s="1"/>
      <c r="BDB16" s="1"/>
      <c r="BDC16" s="1"/>
      <c r="BDD16" s="1"/>
      <c r="BDE16" s="1"/>
      <c r="BDF16" s="1"/>
      <c r="BDG16" s="1"/>
      <c r="BDH16" s="1"/>
      <c r="BDI16" s="1"/>
      <c r="BDJ16" s="1"/>
      <c r="BDK16" s="1"/>
      <c r="BDL16" s="1"/>
      <c r="BDM16" s="1"/>
      <c r="BDN16" s="1"/>
      <c r="BDO16" s="1"/>
      <c r="BDP16" s="1"/>
      <c r="BDQ16" s="1"/>
      <c r="BDR16" s="1"/>
      <c r="BDS16" s="1"/>
      <c r="BDT16" s="1"/>
      <c r="BDU16" s="1"/>
      <c r="BDV16" s="1"/>
      <c r="BDW16" s="1"/>
      <c r="BDX16" s="1"/>
      <c r="BDY16" s="1"/>
      <c r="BDZ16" s="1"/>
      <c r="BEA16" s="1"/>
      <c r="BEB16" s="1"/>
      <c r="BEC16" s="1"/>
      <c r="BED16" s="1"/>
      <c r="BEE16" s="1"/>
      <c r="BEF16" s="1"/>
      <c r="BEG16" s="1"/>
      <c r="BEH16" s="1"/>
      <c r="BEI16" s="1"/>
      <c r="BEJ16" s="1"/>
      <c r="BEK16" s="1"/>
      <c r="BEL16" s="1"/>
      <c r="BEM16" s="1"/>
      <c r="BEN16" s="1"/>
      <c r="BEO16" s="1"/>
      <c r="BEP16" s="1"/>
      <c r="BEQ16" s="1"/>
      <c r="BER16" s="1"/>
      <c r="BES16" s="1"/>
      <c r="BET16" s="1"/>
      <c r="BEU16" s="1"/>
      <c r="BEV16" s="1"/>
      <c r="BEW16" s="1"/>
      <c r="BEX16" s="1"/>
      <c r="BEY16" s="1"/>
      <c r="BEZ16" s="1"/>
      <c r="BFA16" s="1"/>
      <c r="BFB16" s="1"/>
      <c r="BFC16" s="1"/>
      <c r="BFD16" s="1"/>
      <c r="BFE16" s="1"/>
      <c r="BFF16" s="1"/>
      <c r="BFG16" s="1"/>
      <c r="BFH16" s="1"/>
      <c r="BFI16" s="1"/>
      <c r="BFJ16" s="1"/>
      <c r="BFK16" s="1"/>
      <c r="BFL16" s="1"/>
      <c r="BFM16" s="1"/>
      <c r="BFN16" s="1"/>
      <c r="BFO16" s="1"/>
      <c r="BFP16" s="1"/>
      <c r="BFQ16" s="1"/>
      <c r="BFR16" s="1"/>
      <c r="BFS16" s="1"/>
      <c r="BFT16" s="1"/>
      <c r="BFU16" s="1"/>
      <c r="BFV16" s="1"/>
      <c r="BFW16" s="1"/>
      <c r="BFX16" s="1"/>
      <c r="BFY16" s="1"/>
      <c r="BFZ16" s="1"/>
      <c r="BGA16" s="1"/>
      <c r="BGB16" s="1"/>
      <c r="BGC16" s="1"/>
      <c r="BGD16" s="1"/>
      <c r="BGE16" s="1"/>
      <c r="BGF16" s="1"/>
      <c r="BGG16" s="1"/>
      <c r="BGH16" s="1"/>
      <c r="BGI16" s="1"/>
      <c r="BGJ16" s="1"/>
      <c r="BGK16" s="1"/>
      <c r="BGL16" s="1"/>
      <c r="BGM16" s="1"/>
      <c r="BGN16" s="1"/>
      <c r="BGO16" s="1"/>
      <c r="BGP16" s="1"/>
      <c r="BGQ16" s="1"/>
      <c r="BGR16" s="1"/>
      <c r="BGS16" s="1"/>
      <c r="BGT16" s="1"/>
      <c r="BGU16" s="1"/>
      <c r="BGV16" s="1"/>
      <c r="BGW16" s="1"/>
      <c r="BGX16" s="1"/>
      <c r="BGY16" s="1"/>
      <c r="BGZ16" s="1"/>
      <c r="BHA16" s="1"/>
      <c r="BHB16" s="1"/>
      <c r="BHC16" s="1"/>
      <c r="BHD16" s="1"/>
      <c r="BHE16" s="1"/>
      <c r="BHF16" s="1"/>
      <c r="BHG16" s="1"/>
      <c r="BHH16" s="1"/>
      <c r="BHI16" s="1"/>
      <c r="BHJ16" s="1"/>
      <c r="BHK16" s="1"/>
      <c r="BHL16" s="1"/>
      <c r="BHM16" s="1"/>
      <c r="BHN16" s="1"/>
      <c r="BHO16" s="1"/>
      <c r="BHP16" s="1"/>
      <c r="BHQ16" s="1"/>
      <c r="BHR16" s="1"/>
      <c r="BHS16" s="1"/>
      <c r="BHT16" s="1"/>
      <c r="BHU16" s="1"/>
      <c r="BHV16" s="1"/>
      <c r="BHW16" s="1"/>
      <c r="BHX16" s="1"/>
      <c r="BHY16" s="1"/>
      <c r="BHZ16" s="1"/>
      <c r="BIA16" s="1"/>
      <c r="BIB16" s="1"/>
      <c r="BIC16" s="1"/>
      <c r="BID16" s="1"/>
      <c r="BIE16" s="1"/>
      <c r="BIF16" s="1"/>
      <c r="BIG16" s="1"/>
      <c r="BIH16" s="1"/>
      <c r="BII16" s="1"/>
      <c r="BIJ16" s="1"/>
      <c r="BIK16" s="1"/>
      <c r="BIL16" s="1"/>
      <c r="BIM16" s="1"/>
      <c r="BIN16" s="1"/>
      <c r="BIO16" s="1"/>
      <c r="BIP16" s="1"/>
      <c r="BIQ16" s="1"/>
      <c r="BIR16" s="1"/>
      <c r="BIS16" s="1"/>
      <c r="BIT16" s="1"/>
      <c r="BIU16" s="1"/>
      <c r="BIV16" s="1"/>
      <c r="BIW16" s="1"/>
      <c r="BIX16" s="1"/>
      <c r="BIY16" s="1"/>
      <c r="BIZ16" s="1"/>
      <c r="BJA16" s="1"/>
      <c r="BJB16" s="1"/>
      <c r="BJC16" s="1"/>
      <c r="BJD16" s="1"/>
      <c r="BJE16" s="1"/>
      <c r="BJF16" s="1"/>
      <c r="BJG16" s="1"/>
      <c r="BJH16" s="1"/>
      <c r="BJI16" s="1"/>
      <c r="BJJ16" s="1"/>
      <c r="BJK16" s="1"/>
      <c r="BJL16" s="1"/>
      <c r="BJM16" s="1"/>
      <c r="BJN16" s="1"/>
      <c r="BJO16" s="1"/>
      <c r="BJP16" s="1"/>
      <c r="BJQ16" s="1"/>
      <c r="BJR16" s="1"/>
      <c r="BJS16" s="1"/>
      <c r="BJT16" s="1"/>
      <c r="BJU16" s="1"/>
      <c r="BJV16" s="1"/>
      <c r="BJW16" s="1"/>
      <c r="BJX16" s="1"/>
      <c r="BJY16" s="1"/>
      <c r="BJZ16" s="1"/>
      <c r="BKA16" s="1"/>
      <c r="BKB16" s="1"/>
      <c r="BKC16" s="1"/>
      <c r="BKD16" s="1"/>
      <c r="BKE16" s="1"/>
      <c r="BKF16" s="1"/>
      <c r="BKG16" s="1"/>
      <c r="BKH16" s="1"/>
      <c r="BKI16" s="1"/>
      <c r="BKJ16" s="1"/>
      <c r="BKK16" s="1"/>
      <c r="BKL16" s="1"/>
      <c r="BKM16" s="1"/>
      <c r="BKN16" s="1"/>
      <c r="BKO16" s="1"/>
      <c r="BKP16" s="1"/>
      <c r="BKQ16" s="1"/>
      <c r="BKR16" s="1"/>
      <c r="BKS16" s="1"/>
      <c r="BKT16" s="1"/>
      <c r="BKU16" s="1"/>
      <c r="BKV16" s="1"/>
      <c r="BKW16" s="1"/>
      <c r="BKX16" s="1"/>
      <c r="BKY16" s="1"/>
      <c r="BKZ16" s="1"/>
      <c r="BLA16" s="1"/>
      <c r="BLB16" s="1"/>
      <c r="BLC16" s="1"/>
      <c r="BLD16" s="1"/>
      <c r="BLE16" s="1"/>
      <c r="BLF16" s="1"/>
      <c r="BLG16" s="1"/>
      <c r="BLH16" s="1"/>
      <c r="BLI16" s="1"/>
      <c r="BLJ16" s="1"/>
      <c r="BLK16" s="1"/>
      <c r="BLL16" s="1"/>
      <c r="BLM16" s="1"/>
      <c r="BLN16" s="1"/>
      <c r="BLO16" s="1"/>
      <c r="BLP16" s="1"/>
      <c r="BLQ16" s="1"/>
      <c r="BLR16" s="1"/>
      <c r="BLS16" s="1"/>
      <c r="BLT16" s="1"/>
      <c r="BLU16" s="1"/>
      <c r="BLV16" s="1"/>
      <c r="BLW16" s="1"/>
      <c r="BLX16" s="1"/>
      <c r="BLY16" s="1"/>
      <c r="BLZ16" s="1"/>
      <c r="BMA16" s="1"/>
      <c r="BMB16" s="1"/>
      <c r="BMC16" s="1"/>
      <c r="BMD16" s="1"/>
      <c r="BME16" s="1"/>
      <c r="BMF16" s="1"/>
      <c r="BMG16" s="1"/>
      <c r="BMH16" s="1"/>
      <c r="BMI16" s="1"/>
      <c r="BMJ16" s="1"/>
      <c r="BMK16" s="1"/>
      <c r="BML16" s="1"/>
      <c r="BMM16" s="1"/>
      <c r="BMN16" s="1"/>
      <c r="BMO16" s="1"/>
      <c r="BMP16" s="1"/>
      <c r="BMQ16" s="1"/>
      <c r="BMR16" s="1"/>
      <c r="BMS16" s="1"/>
      <c r="BMT16" s="1"/>
      <c r="BMU16" s="1"/>
      <c r="BMV16" s="1"/>
      <c r="BMW16" s="1"/>
      <c r="BMX16" s="1"/>
      <c r="BMY16" s="1"/>
      <c r="BMZ16" s="1"/>
      <c r="BNA16" s="1"/>
      <c r="BNB16" s="1"/>
      <c r="BNC16" s="1"/>
      <c r="BND16" s="1"/>
      <c r="BNE16" s="1"/>
      <c r="BNF16" s="1"/>
      <c r="BNG16" s="1"/>
      <c r="BNH16" s="1"/>
      <c r="BNI16" s="1"/>
      <c r="BNJ16" s="1"/>
      <c r="BNK16" s="1"/>
      <c r="BNL16" s="1"/>
      <c r="BNM16" s="1"/>
      <c r="BNN16" s="1"/>
      <c r="BNO16" s="1"/>
      <c r="BNP16" s="1"/>
      <c r="BNQ16" s="1"/>
      <c r="BNR16" s="1"/>
      <c r="BNS16" s="1"/>
      <c r="BNT16" s="1"/>
      <c r="BNU16" s="1"/>
      <c r="BNV16" s="1"/>
      <c r="BNW16" s="1"/>
      <c r="BNX16" s="1"/>
      <c r="BNY16" s="1"/>
      <c r="BNZ16" s="1"/>
      <c r="BOA16" s="1"/>
      <c r="BOB16" s="1"/>
      <c r="BOC16" s="1"/>
      <c r="BOD16" s="1"/>
      <c r="BOE16" s="1"/>
      <c r="BOF16" s="1"/>
      <c r="BOG16" s="1"/>
      <c r="BOH16" s="1"/>
      <c r="BOI16" s="1"/>
      <c r="BOJ16" s="1"/>
      <c r="BOK16" s="1"/>
      <c r="BOL16" s="1"/>
      <c r="BOM16" s="1"/>
      <c r="BON16" s="1"/>
      <c r="BOO16" s="1"/>
      <c r="BOP16" s="1"/>
      <c r="BOQ16" s="1"/>
      <c r="BOR16" s="1"/>
      <c r="BOS16" s="1"/>
      <c r="BOT16" s="1"/>
      <c r="BOU16" s="1"/>
      <c r="BOV16" s="1"/>
      <c r="BOW16" s="1"/>
      <c r="BOX16" s="1"/>
      <c r="BOY16" s="1"/>
      <c r="BOZ16" s="1"/>
      <c r="BPA16" s="1"/>
      <c r="BPB16" s="1"/>
      <c r="BPC16" s="1"/>
      <c r="BPD16" s="1"/>
      <c r="BPE16" s="1"/>
      <c r="BPF16" s="1"/>
      <c r="BPG16" s="1"/>
      <c r="BPH16" s="1"/>
      <c r="BPI16" s="1"/>
      <c r="BPJ16" s="1"/>
      <c r="BPK16" s="1"/>
      <c r="BPL16" s="1"/>
      <c r="BPM16" s="1"/>
      <c r="BPN16" s="1"/>
      <c r="BPO16" s="1"/>
      <c r="BPP16" s="1"/>
      <c r="BPQ16" s="1"/>
      <c r="BPR16" s="1"/>
      <c r="BPS16" s="1"/>
      <c r="BPT16" s="1"/>
      <c r="BPU16" s="1"/>
      <c r="BPV16" s="1"/>
      <c r="BPW16" s="1"/>
      <c r="BPX16" s="1"/>
      <c r="BPY16" s="1"/>
      <c r="BPZ16" s="1"/>
      <c r="BQA16" s="1"/>
      <c r="BQB16" s="1"/>
      <c r="BQC16" s="1"/>
      <c r="BQD16" s="1"/>
      <c r="BQE16" s="1"/>
      <c r="BQF16" s="1"/>
      <c r="BQG16" s="1"/>
      <c r="BQH16" s="1"/>
      <c r="BQI16" s="1"/>
      <c r="BQJ16" s="1"/>
      <c r="BQK16" s="1"/>
      <c r="BQL16" s="1"/>
      <c r="BQM16" s="1"/>
      <c r="BQN16" s="1"/>
      <c r="BQO16" s="1"/>
      <c r="BQP16" s="1"/>
      <c r="BQQ16" s="1"/>
      <c r="BQR16" s="1"/>
      <c r="BQS16" s="1"/>
      <c r="BQT16" s="1"/>
      <c r="BQU16" s="1"/>
      <c r="BQV16" s="1"/>
      <c r="BQW16" s="1"/>
      <c r="BQX16" s="1"/>
      <c r="BQY16" s="1"/>
      <c r="BQZ16" s="1"/>
      <c r="BRA16" s="1"/>
      <c r="BRB16" s="1"/>
      <c r="BRC16" s="1"/>
      <c r="BRD16" s="1"/>
      <c r="BRE16" s="1"/>
      <c r="BRF16" s="1"/>
      <c r="BRG16" s="1"/>
      <c r="BRH16" s="1"/>
      <c r="BRI16" s="1"/>
      <c r="BRJ16" s="1"/>
      <c r="BRK16" s="1"/>
      <c r="BRL16" s="1"/>
      <c r="BRM16" s="1"/>
      <c r="BRN16" s="1"/>
      <c r="BRO16" s="1"/>
      <c r="BRP16" s="1"/>
      <c r="BRQ16" s="1"/>
      <c r="BRR16" s="1"/>
      <c r="BRS16" s="1"/>
      <c r="BRT16" s="1"/>
      <c r="BRU16" s="1"/>
      <c r="BRV16" s="1"/>
      <c r="BRW16" s="1"/>
      <c r="BRX16" s="1"/>
      <c r="BRY16" s="1"/>
      <c r="BRZ16" s="1"/>
      <c r="BSA16" s="1"/>
      <c r="BSB16" s="1"/>
    </row>
    <row r="17" spans="1:1848" ht="24" customHeight="1">
      <c r="A17" s="872"/>
      <c r="B17" s="240">
        <v>12</v>
      </c>
      <c r="C17" s="121" t="s">
        <v>374</v>
      </c>
      <c r="D17" s="220">
        <v>3213</v>
      </c>
      <c r="E17" s="382"/>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c r="AML17" s="1"/>
      <c r="AMM17" s="1"/>
      <c r="AMN17" s="1"/>
      <c r="AMO17" s="1"/>
      <c r="AMP17" s="1"/>
      <c r="AMQ17" s="1"/>
      <c r="AMR17" s="1"/>
      <c r="AMS17" s="1"/>
      <c r="AMT17" s="1"/>
      <c r="AMU17" s="1"/>
      <c r="AMV17" s="1"/>
      <c r="AMW17" s="1"/>
      <c r="AMX17" s="1"/>
      <c r="AMY17" s="1"/>
      <c r="AMZ17" s="1"/>
      <c r="ANA17" s="1"/>
      <c r="ANB17" s="1"/>
      <c r="ANC17" s="1"/>
      <c r="AND17" s="1"/>
      <c r="ANE17" s="1"/>
      <c r="ANF17" s="1"/>
      <c r="ANG17" s="1"/>
      <c r="ANH17" s="1"/>
      <c r="ANI17" s="1"/>
      <c r="ANJ17" s="1"/>
      <c r="ANK17" s="1"/>
      <c r="ANL17" s="1"/>
      <c r="ANM17" s="1"/>
      <c r="ANN17" s="1"/>
      <c r="ANO17" s="1"/>
      <c r="ANP17" s="1"/>
      <c r="ANQ17" s="1"/>
      <c r="ANR17" s="1"/>
      <c r="ANS17" s="1"/>
      <c r="ANT17" s="1"/>
      <c r="ANU17" s="1"/>
      <c r="ANV17" s="1"/>
      <c r="ANW17" s="1"/>
      <c r="ANX17" s="1"/>
      <c r="ANY17" s="1"/>
      <c r="ANZ17" s="1"/>
      <c r="AOA17" s="1"/>
      <c r="AOB17" s="1"/>
      <c r="AOC17" s="1"/>
      <c r="AOD17" s="1"/>
      <c r="AOE17" s="1"/>
      <c r="AOF17" s="1"/>
      <c r="AOG17" s="1"/>
      <c r="AOH17" s="1"/>
      <c r="AOI17" s="1"/>
      <c r="AOJ17" s="1"/>
      <c r="AOK17" s="1"/>
      <c r="AOL17" s="1"/>
      <c r="AOM17" s="1"/>
      <c r="AON17" s="1"/>
      <c r="AOO17" s="1"/>
      <c r="AOP17" s="1"/>
      <c r="AOQ17" s="1"/>
      <c r="AOR17" s="1"/>
      <c r="AOS17" s="1"/>
      <c r="AOT17" s="1"/>
      <c r="AOU17" s="1"/>
      <c r="AOV17" s="1"/>
      <c r="AOW17" s="1"/>
      <c r="AOX17" s="1"/>
      <c r="AOY17" s="1"/>
      <c r="AOZ17" s="1"/>
      <c r="APA17" s="1"/>
      <c r="APB17" s="1"/>
      <c r="APC17" s="1"/>
      <c r="APD17" s="1"/>
      <c r="APE17" s="1"/>
      <c r="APF17" s="1"/>
      <c r="APG17" s="1"/>
      <c r="APH17" s="1"/>
      <c r="API17" s="1"/>
      <c r="APJ17" s="1"/>
      <c r="APK17" s="1"/>
      <c r="APL17" s="1"/>
      <c r="APM17" s="1"/>
      <c r="APN17" s="1"/>
      <c r="APO17" s="1"/>
      <c r="APP17" s="1"/>
      <c r="APQ17" s="1"/>
      <c r="APR17" s="1"/>
      <c r="APS17" s="1"/>
      <c r="APT17" s="1"/>
      <c r="APU17" s="1"/>
      <c r="APV17" s="1"/>
      <c r="APW17" s="1"/>
      <c r="APX17" s="1"/>
      <c r="APY17" s="1"/>
      <c r="APZ17" s="1"/>
      <c r="AQA17" s="1"/>
      <c r="AQB17" s="1"/>
      <c r="AQC17" s="1"/>
      <c r="AQD17" s="1"/>
      <c r="AQE17" s="1"/>
      <c r="AQF17" s="1"/>
      <c r="AQG17" s="1"/>
      <c r="AQH17" s="1"/>
      <c r="AQI17" s="1"/>
      <c r="AQJ17" s="1"/>
      <c r="AQK17" s="1"/>
      <c r="AQL17" s="1"/>
      <c r="AQM17" s="1"/>
      <c r="AQN17" s="1"/>
      <c r="AQO17" s="1"/>
      <c r="AQP17" s="1"/>
      <c r="AQQ17" s="1"/>
      <c r="AQR17" s="1"/>
      <c r="AQS17" s="1"/>
      <c r="AQT17" s="1"/>
      <c r="AQU17" s="1"/>
      <c r="AQV17" s="1"/>
      <c r="AQW17" s="1"/>
      <c r="AQX17" s="1"/>
      <c r="AQY17" s="1"/>
      <c r="AQZ17" s="1"/>
      <c r="ARA17" s="1"/>
      <c r="ARB17" s="1"/>
      <c r="ARC17" s="1"/>
      <c r="ARD17" s="1"/>
      <c r="ARE17" s="1"/>
      <c r="ARF17" s="1"/>
      <c r="ARG17" s="1"/>
      <c r="ARH17" s="1"/>
      <c r="ARI17" s="1"/>
      <c r="ARJ17" s="1"/>
      <c r="ARK17" s="1"/>
      <c r="ARL17" s="1"/>
      <c r="ARM17" s="1"/>
      <c r="ARN17" s="1"/>
      <c r="ARO17" s="1"/>
      <c r="ARP17" s="1"/>
      <c r="ARQ17" s="1"/>
      <c r="ARR17" s="1"/>
      <c r="ARS17" s="1"/>
      <c r="ART17" s="1"/>
      <c r="ARU17" s="1"/>
      <c r="ARV17" s="1"/>
      <c r="ARW17" s="1"/>
      <c r="ARX17" s="1"/>
      <c r="ARY17" s="1"/>
      <c r="ARZ17" s="1"/>
      <c r="ASA17" s="1"/>
      <c r="ASB17" s="1"/>
      <c r="ASC17" s="1"/>
      <c r="ASD17" s="1"/>
      <c r="ASE17" s="1"/>
      <c r="ASF17" s="1"/>
      <c r="ASG17" s="1"/>
      <c r="ASH17" s="1"/>
      <c r="ASI17" s="1"/>
      <c r="ASJ17" s="1"/>
      <c r="ASK17" s="1"/>
      <c r="ASL17" s="1"/>
      <c r="ASM17" s="1"/>
      <c r="ASN17" s="1"/>
      <c r="ASO17" s="1"/>
      <c r="ASP17" s="1"/>
      <c r="ASQ17" s="1"/>
      <c r="ASR17" s="1"/>
      <c r="ASS17" s="1"/>
      <c r="AST17" s="1"/>
      <c r="ASU17" s="1"/>
      <c r="ASV17" s="1"/>
      <c r="ASW17" s="1"/>
      <c r="ASX17" s="1"/>
      <c r="ASY17" s="1"/>
      <c r="ASZ17" s="1"/>
      <c r="ATA17" s="1"/>
      <c r="ATB17" s="1"/>
      <c r="ATC17" s="1"/>
      <c r="ATD17" s="1"/>
      <c r="ATE17" s="1"/>
      <c r="ATF17" s="1"/>
      <c r="ATG17" s="1"/>
      <c r="ATH17" s="1"/>
      <c r="ATI17" s="1"/>
      <c r="ATJ17" s="1"/>
      <c r="ATK17" s="1"/>
      <c r="ATL17" s="1"/>
      <c r="ATM17" s="1"/>
      <c r="ATN17" s="1"/>
      <c r="ATO17" s="1"/>
      <c r="ATP17" s="1"/>
      <c r="ATQ17" s="1"/>
      <c r="ATR17" s="1"/>
      <c r="ATS17" s="1"/>
      <c r="ATT17" s="1"/>
      <c r="ATU17" s="1"/>
      <c r="ATV17" s="1"/>
      <c r="ATW17" s="1"/>
      <c r="ATX17" s="1"/>
      <c r="ATY17" s="1"/>
      <c r="ATZ17" s="1"/>
      <c r="AUA17" s="1"/>
      <c r="AUB17" s="1"/>
      <c r="AUC17" s="1"/>
      <c r="AUD17" s="1"/>
      <c r="AUE17" s="1"/>
      <c r="AUF17" s="1"/>
      <c r="AUG17" s="1"/>
      <c r="AUH17" s="1"/>
      <c r="AUI17" s="1"/>
      <c r="AUJ17" s="1"/>
      <c r="AUK17" s="1"/>
      <c r="AUL17" s="1"/>
      <c r="AUM17" s="1"/>
      <c r="AUN17" s="1"/>
      <c r="AUO17" s="1"/>
      <c r="AUP17" s="1"/>
      <c r="AUQ17" s="1"/>
      <c r="AUR17" s="1"/>
      <c r="AUS17" s="1"/>
      <c r="AUT17" s="1"/>
      <c r="AUU17" s="1"/>
      <c r="AUV17" s="1"/>
      <c r="AUW17" s="1"/>
      <c r="AUX17" s="1"/>
      <c r="AUY17" s="1"/>
      <c r="AUZ17" s="1"/>
      <c r="AVA17" s="1"/>
      <c r="AVB17" s="1"/>
      <c r="AVC17" s="1"/>
      <c r="AVD17" s="1"/>
      <c r="AVE17" s="1"/>
      <c r="AVF17" s="1"/>
      <c r="AVG17" s="1"/>
      <c r="AVH17" s="1"/>
      <c r="AVI17" s="1"/>
      <c r="AVJ17" s="1"/>
      <c r="AVK17" s="1"/>
      <c r="AVL17" s="1"/>
      <c r="AVM17" s="1"/>
      <c r="AVN17" s="1"/>
      <c r="AVO17" s="1"/>
      <c r="AVP17" s="1"/>
      <c r="AVQ17" s="1"/>
      <c r="AVR17" s="1"/>
      <c r="AVS17" s="1"/>
      <c r="AVT17" s="1"/>
      <c r="AVU17" s="1"/>
      <c r="AVV17" s="1"/>
      <c r="AVW17" s="1"/>
      <c r="AVX17" s="1"/>
      <c r="AVY17" s="1"/>
      <c r="AVZ17" s="1"/>
      <c r="AWA17" s="1"/>
      <c r="AWB17" s="1"/>
      <c r="AWC17" s="1"/>
      <c r="AWD17" s="1"/>
      <c r="AWE17" s="1"/>
      <c r="AWF17" s="1"/>
      <c r="AWG17" s="1"/>
      <c r="AWH17" s="1"/>
      <c r="AWI17" s="1"/>
      <c r="AWJ17" s="1"/>
      <c r="AWK17" s="1"/>
      <c r="AWL17" s="1"/>
      <c r="AWM17" s="1"/>
      <c r="AWN17" s="1"/>
      <c r="AWO17" s="1"/>
      <c r="AWP17" s="1"/>
      <c r="AWQ17" s="1"/>
      <c r="AWR17" s="1"/>
      <c r="AWS17" s="1"/>
      <c r="AWT17" s="1"/>
      <c r="AWU17" s="1"/>
      <c r="AWV17" s="1"/>
      <c r="AWW17" s="1"/>
      <c r="AWX17" s="1"/>
      <c r="AWY17" s="1"/>
      <c r="AWZ17" s="1"/>
      <c r="AXA17" s="1"/>
      <c r="AXB17" s="1"/>
      <c r="AXC17" s="1"/>
      <c r="AXD17" s="1"/>
      <c r="AXE17" s="1"/>
      <c r="AXF17" s="1"/>
      <c r="AXG17" s="1"/>
      <c r="AXH17" s="1"/>
      <c r="AXI17" s="1"/>
      <c r="AXJ17" s="1"/>
      <c r="AXK17" s="1"/>
      <c r="AXL17" s="1"/>
      <c r="AXM17" s="1"/>
      <c r="AXN17" s="1"/>
      <c r="AXO17" s="1"/>
      <c r="AXP17" s="1"/>
      <c r="AXQ17" s="1"/>
      <c r="AXR17" s="1"/>
      <c r="AXS17" s="1"/>
      <c r="AXT17" s="1"/>
      <c r="AXU17" s="1"/>
      <c r="AXV17" s="1"/>
      <c r="AXW17" s="1"/>
      <c r="AXX17" s="1"/>
      <c r="AXY17" s="1"/>
      <c r="AXZ17" s="1"/>
      <c r="AYA17" s="1"/>
      <c r="AYB17" s="1"/>
      <c r="AYC17" s="1"/>
      <c r="AYD17" s="1"/>
      <c r="AYE17" s="1"/>
      <c r="AYF17" s="1"/>
      <c r="AYG17" s="1"/>
      <c r="AYH17" s="1"/>
      <c r="AYI17" s="1"/>
      <c r="AYJ17" s="1"/>
      <c r="AYK17" s="1"/>
      <c r="AYL17" s="1"/>
      <c r="AYM17" s="1"/>
      <c r="AYN17" s="1"/>
      <c r="AYO17" s="1"/>
      <c r="AYP17" s="1"/>
      <c r="AYQ17" s="1"/>
      <c r="AYR17" s="1"/>
      <c r="AYS17" s="1"/>
      <c r="AYT17" s="1"/>
      <c r="AYU17" s="1"/>
      <c r="AYV17" s="1"/>
      <c r="AYW17" s="1"/>
      <c r="AYX17" s="1"/>
      <c r="AYY17" s="1"/>
      <c r="AYZ17" s="1"/>
      <c r="AZA17" s="1"/>
      <c r="AZB17" s="1"/>
      <c r="AZC17" s="1"/>
      <c r="AZD17" s="1"/>
      <c r="AZE17" s="1"/>
      <c r="AZF17" s="1"/>
      <c r="AZG17" s="1"/>
      <c r="AZH17" s="1"/>
      <c r="AZI17" s="1"/>
      <c r="AZJ17" s="1"/>
      <c r="AZK17" s="1"/>
      <c r="AZL17" s="1"/>
      <c r="AZM17" s="1"/>
      <c r="AZN17" s="1"/>
      <c r="AZO17" s="1"/>
      <c r="AZP17" s="1"/>
      <c r="AZQ17" s="1"/>
      <c r="AZR17" s="1"/>
      <c r="AZS17" s="1"/>
      <c r="AZT17" s="1"/>
      <c r="AZU17" s="1"/>
      <c r="AZV17" s="1"/>
      <c r="AZW17" s="1"/>
      <c r="AZX17" s="1"/>
      <c r="AZY17" s="1"/>
      <c r="AZZ17" s="1"/>
      <c r="BAA17" s="1"/>
      <c r="BAB17" s="1"/>
      <c r="BAC17" s="1"/>
      <c r="BAD17" s="1"/>
      <c r="BAE17" s="1"/>
      <c r="BAF17" s="1"/>
      <c r="BAG17" s="1"/>
      <c r="BAH17" s="1"/>
      <c r="BAI17" s="1"/>
      <c r="BAJ17" s="1"/>
      <c r="BAK17" s="1"/>
      <c r="BAL17" s="1"/>
      <c r="BAM17" s="1"/>
      <c r="BAN17" s="1"/>
      <c r="BAO17" s="1"/>
      <c r="BAP17" s="1"/>
      <c r="BAQ17" s="1"/>
      <c r="BAR17" s="1"/>
      <c r="BAS17" s="1"/>
      <c r="BAT17" s="1"/>
      <c r="BAU17" s="1"/>
      <c r="BAV17" s="1"/>
      <c r="BAW17" s="1"/>
      <c r="BAX17" s="1"/>
      <c r="BAY17" s="1"/>
      <c r="BAZ17" s="1"/>
      <c r="BBA17" s="1"/>
      <c r="BBB17" s="1"/>
      <c r="BBC17" s="1"/>
      <c r="BBD17" s="1"/>
      <c r="BBE17" s="1"/>
      <c r="BBF17" s="1"/>
      <c r="BBG17" s="1"/>
      <c r="BBH17" s="1"/>
      <c r="BBI17" s="1"/>
      <c r="BBJ17" s="1"/>
      <c r="BBK17" s="1"/>
      <c r="BBL17" s="1"/>
      <c r="BBM17" s="1"/>
      <c r="BBN17" s="1"/>
      <c r="BBO17" s="1"/>
      <c r="BBP17" s="1"/>
      <c r="BBQ17" s="1"/>
      <c r="BBR17" s="1"/>
      <c r="BBS17" s="1"/>
      <c r="BBT17" s="1"/>
      <c r="BBU17" s="1"/>
      <c r="BBV17" s="1"/>
      <c r="BBW17" s="1"/>
      <c r="BBX17" s="1"/>
      <c r="BBY17" s="1"/>
      <c r="BBZ17" s="1"/>
      <c r="BCA17" s="1"/>
      <c r="BCB17" s="1"/>
      <c r="BCC17" s="1"/>
      <c r="BCD17" s="1"/>
      <c r="BCE17" s="1"/>
      <c r="BCF17" s="1"/>
      <c r="BCG17" s="1"/>
      <c r="BCH17" s="1"/>
      <c r="BCI17" s="1"/>
      <c r="BCJ17" s="1"/>
      <c r="BCK17" s="1"/>
      <c r="BCL17" s="1"/>
      <c r="BCM17" s="1"/>
      <c r="BCN17" s="1"/>
      <c r="BCO17" s="1"/>
      <c r="BCP17" s="1"/>
      <c r="BCQ17" s="1"/>
      <c r="BCR17" s="1"/>
      <c r="BCS17" s="1"/>
      <c r="BCT17" s="1"/>
      <c r="BCU17" s="1"/>
      <c r="BCV17" s="1"/>
      <c r="BCW17" s="1"/>
      <c r="BCX17" s="1"/>
      <c r="BCY17" s="1"/>
      <c r="BCZ17" s="1"/>
      <c r="BDA17" s="1"/>
      <c r="BDB17" s="1"/>
      <c r="BDC17" s="1"/>
      <c r="BDD17" s="1"/>
      <c r="BDE17" s="1"/>
      <c r="BDF17" s="1"/>
      <c r="BDG17" s="1"/>
      <c r="BDH17" s="1"/>
      <c r="BDI17" s="1"/>
      <c r="BDJ17" s="1"/>
      <c r="BDK17" s="1"/>
      <c r="BDL17" s="1"/>
      <c r="BDM17" s="1"/>
      <c r="BDN17" s="1"/>
      <c r="BDO17" s="1"/>
      <c r="BDP17" s="1"/>
      <c r="BDQ17" s="1"/>
      <c r="BDR17" s="1"/>
      <c r="BDS17" s="1"/>
      <c r="BDT17" s="1"/>
      <c r="BDU17" s="1"/>
      <c r="BDV17" s="1"/>
      <c r="BDW17" s="1"/>
      <c r="BDX17" s="1"/>
      <c r="BDY17" s="1"/>
      <c r="BDZ17" s="1"/>
      <c r="BEA17" s="1"/>
      <c r="BEB17" s="1"/>
      <c r="BEC17" s="1"/>
      <c r="BED17" s="1"/>
      <c r="BEE17" s="1"/>
      <c r="BEF17" s="1"/>
      <c r="BEG17" s="1"/>
      <c r="BEH17" s="1"/>
      <c r="BEI17" s="1"/>
      <c r="BEJ17" s="1"/>
      <c r="BEK17" s="1"/>
      <c r="BEL17" s="1"/>
      <c r="BEM17" s="1"/>
      <c r="BEN17" s="1"/>
      <c r="BEO17" s="1"/>
      <c r="BEP17" s="1"/>
      <c r="BEQ17" s="1"/>
      <c r="BER17" s="1"/>
      <c r="BES17" s="1"/>
      <c r="BET17" s="1"/>
      <c r="BEU17" s="1"/>
      <c r="BEV17" s="1"/>
      <c r="BEW17" s="1"/>
      <c r="BEX17" s="1"/>
      <c r="BEY17" s="1"/>
      <c r="BEZ17" s="1"/>
      <c r="BFA17" s="1"/>
      <c r="BFB17" s="1"/>
      <c r="BFC17" s="1"/>
      <c r="BFD17" s="1"/>
      <c r="BFE17" s="1"/>
      <c r="BFF17" s="1"/>
      <c r="BFG17" s="1"/>
      <c r="BFH17" s="1"/>
      <c r="BFI17" s="1"/>
      <c r="BFJ17" s="1"/>
      <c r="BFK17" s="1"/>
      <c r="BFL17" s="1"/>
      <c r="BFM17" s="1"/>
      <c r="BFN17" s="1"/>
      <c r="BFO17" s="1"/>
      <c r="BFP17" s="1"/>
      <c r="BFQ17" s="1"/>
      <c r="BFR17" s="1"/>
      <c r="BFS17" s="1"/>
      <c r="BFT17" s="1"/>
      <c r="BFU17" s="1"/>
      <c r="BFV17" s="1"/>
      <c r="BFW17" s="1"/>
      <c r="BFX17" s="1"/>
      <c r="BFY17" s="1"/>
      <c r="BFZ17" s="1"/>
      <c r="BGA17" s="1"/>
      <c r="BGB17" s="1"/>
      <c r="BGC17" s="1"/>
      <c r="BGD17" s="1"/>
      <c r="BGE17" s="1"/>
      <c r="BGF17" s="1"/>
      <c r="BGG17" s="1"/>
      <c r="BGH17" s="1"/>
      <c r="BGI17" s="1"/>
      <c r="BGJ17" s="1"/>
      <c r="BGK17" s="1"/>
      <c r="BGL17" s="1"/>
      <c r="BGM17" s="1"/>
      <c r="BGN17" s="1"/>
      <c r="BGO17" s="1"/>
      <c r="BGP17" s="1"/>
      <c r="BGQ17" s="1"/>
      <c r="BGR17" s="1"/>
      <c r="BGS17" s="1"/>
      <c r="BGT17" s="1"/>
      <c r="BGU17" s="1"/>
      <c r="BGV17" s="1"/>
      <c r="BGW17" s="1"/>
      <c r="BGX17" s="1"/>
      <c r="BGY17" s="1"/>
      <c r="BGZ17" s="1"/>
      <c r="BHA17" s="1"/>
      <c r="BHB17" s="1"/>
      <c r="BHC17" s="1"/>
      <c r="BHD17" s="1"/>
      <c r="BHE17" s="1"/>
      <c r="BHF17" s="1"/>
      <c r="BHG17" s="1"/>
      <c r="BHH17" s="1"/>
      <c r="BHI17" s="1"/>
      <c r="BHJ17" s="1"/>
      <c r="BHK17" s="1"/>
      <c r="BHL17" s="1"/>
      <c r="BHM17" s="1"/>
      <c r="BHN17" s="1"/>
      <c r="BHO17" s="1"/>
      <c r="BHP17" s="1"/>
      <c r="BHQ17" s="1"/>
      <c r="BHR17" s="1"/>
      <c r="BHS17" s="1"/>
      <c r="BHT17" s="1"/>
      <c r="BHU17" s="1"/>
      <c r="BHV17" s="1"/>
      <c r="BHW17" s="1"/>
      <c r="BHX17" s="1"/>
      <c r="BHY17" s="1"/>
      <c r="BHZ17" s="1"/>
      <c r="BIA17" s="1"/>
      <c r="BIB17" s="1"/>
      <c r="BIC17" s="1"/>
      <c r="BID17" s="1"/>
      <c r="BIE17" s="1"/>
      <c r="BIF17" s="1"/>
      <c r="BIG17" s="1"/>
      <c r="BIH17" s="1"/>
      <c r="BII17" s="1"/>
      <c r="BIJ17" s="1"/>
      <c r="BIK17" s="1"/>
      <c r="BIL17" s="1"/>
      <c r="BIM17" s="1"/>
      <c r="BIN17" s="1"/>
      <c r="BIO17" s="1"/>
      <c r="BIP17" s="1"/>
      <c r="BIQ17" s="1"/>
      <c r="BIR17" s="1"/>
      <c r="BIS17" s="1"/>
      <c r="BIT17" s="1"/>
      <c r="BIU17" s="1"/>
      <c r="BIV17" s="1"/>
      <c r="BIW17" s="1"/>
      <c r="BIX17" s="1"/>
      <c r="BIY17" s="1"/>
      <c r="BIZ17" s="1"/>
      <c r="BJA17" s="1"/>
      <c r="BJB17" s="1"/>
      <c r="BJC17" s="1"/>
      <c r="BJD17" s="1"/>
      <c r="BJE17" s="1"/>
      <c r="BJF17" s="1"/>
      <c r="BJG17" s="1"/>
      <c r="BJH17" s="1"/>
      <c r="BJI17" s="1"/>
      <c r="BJJ17" s="1"/>
      <c r="BJK17" s="1"/>
      <c r="BJL17" s="1"/>
      <c r="BJM17" s="1"/>
      <c r="BJN17" s="1"/>
      <c r="BJO17" s="1"/>
      <c r="BJP17" s="1"/>
      <c r="BJQ17" s="1"/>
      <c r="BJR17" s="1"/>
      <c r="BJS17" s="1"/>
      <c r="BJT17" s="1"/>
      <c r="BJU17" s="1"/>
      <c r="BJV17" s="1"/>
      <c r="BJW17" s="1"/>
      <c r="BJX17" s="1"/>
      <c r="BJY17" s="1"/>
      <c r="BJZ17" s="1"/>
      <c r="BKA17" s="1"/>
      <c r="BKB17" s="1"/>
      <c r="BKC17" s="1"/>
      <c r="BKD17" s="1"/>
      <c r="BKE17" s="1"/>
      <c r="BKF17" s="1"/>
      <c r="BKG17" s="1"/>
      <c r="BKH17" s="1"/>
      <c r="BKI17" s="1"/>
      <c r="BKJ17" s="1"/>
      <c r="BKK17" s="1"/>
      <c r="BKL17" s="1"/>
      <c r="BKM17" s="1"/>
      <c r="BKN17" s="1"/>
      <c r="BKO17" s="1"/>
      <c r="BKP17" s="1"/>
      <c r="BKQ17" s="1"/>
      <c r="BKR17" s="1"/>
      <c r="BKS17" s="1"/>
      <c r="BKT17" s="1"/>
      <c r="BKU17" s="1"/>
      <c r="BKV17" s="1"/>
      <c r="BKW17" s="1"/>
      <c r="BKX17" s="1"/>
      <c r="BKY17" s="1"/>
      <c r="BKZ17" s="1"/>
      <c r="BLA17" s="1"/>
      <c r="BLB17" s="1"/>
      <c r="BLC17" s="1"/>
      <c r="BLD17" s="1"/>
      <c r="BLE17" s="1"/>
      <c r="BLF17" s="1"/>
      <c r="BLG17" s="1"/>
      <c r="BLH17" s="1"/>
      <c r="BLI17" s="1"/>
      <c r="BLJ17" s="1"/>
      <c r="BLK17" s="1"/>
      <c r="BLL17" s="1"/>
      <c r="BLM17" s="1"/>
      <c r="BLN17" s="1"/>
      <c r="BLO17" s="1"/>
      <c r="BLP17" s="1"/>
      <c r="BLQ17" s="1"/>
      <c r="BLR17" s="1"/>
      <c r="BLS17" s="1"/>
      <c r="BLT17" s="1"/>
      <c r="BLU17" s="1"/>
      <c r="BLV17" s="1"/>
      <c r="BLW17" s="1"/>
      <c r="BLX17" s="1"/>
      <c r="BLY17" s="1"/>
      <c r="BLZ17" s="1"/>
      <c r="BMA17" s="1"/>
      <c r="BMB17" s="1"/>
      <c r="BMC17" s="1"/>
      <c r="BMD17" s="1"/>
      <c r="BME17" s="1"/>
      <c r="BMF17" s="1"/>
      <c r="BMG17" s="1"/>
      <c r="BMH17" s="1"/>
      <c r="BMI17" s="1"/>
      <c r="BMJ17" s="1"/>
      <c r="BMK17" s="1"/>
      <c r="BML17" s="1"/>
      <c r="BMM17" s="1"/>
      <c r="BMN17" s="1"/>
      <c r="BMO17" s="1"/>
      <c r="BMP17" s="1"/>
      <c r="BMQ17" s="1"/>
      <c r="BMR17" s="1"/>
      <c r="BMS17" s="1"/>
      <c r="BMT17" s="1"/>
      <c r="BMU17" s="1"/>
      <c r="BMV17" s="1"/>
      <c r="BMW17" s="1"/>
      <c r="BMX17" s="1"/>
      <c r="BMY17" s="1"/>
      <c r="BMZ17" s="1"/>
      <c r="BNA17" s="1"/>
      <c r="BNB17" s="1"/>
      <c r="BNC17" s="1"/>
      <c r="BND17" s="1"/>
      <c r="BNE17" s="1"/>
      <c r="BNF17" s="1"/>
      <c r="BNG17" s="1"/>
      <c r="BNH17" s="1"/>
      <c r="BNI17" s="1"/>
      <c r="BNJ17" s="1"/>
      <c r="BNK17" s="1"/>
      <c r="BNL17" s="1"/>
      <c r="BNM17" s="1"/>
      <c r="BNN17" s="1"/>
      <c r="BNO17" s="1"/>
      <c r="BNP17" s="1"/>
      <c r="BNQ17" s="1"/>
      <c r="BNR17" s="1"/>
      <c r="BNS17" s="1"/>
      <c r="BNT17" s="1"/>
      <c r="BNU17" s="1"/>
      <c r="BNV17" s="1"/>
      <c r="BNW17" s="1"/>
      <c r="BNX17" s="1"/>
      <c r="BNY17" s="1"/>
      <c r="BNZ17" s="1"/>
      <c r="BOA17" s="1"/>
      <c r="BOB17" s="1"/>
      <c r="BOC17" s="1"/>
      <c r="BOD17" s="1"/>
      <c r="BOE17" s="1"/>
      <c r="BOF17" s="1"/>
      <c r="BOG17" s="1"/>
      <c r="BOH17" s="1"/>
      <c r="BOI17" s="1"/>
      <c r="BOJ17" s="1"/>
      <c r="BOK17" s="1"/>
      <c r="BOL17" s="1"/>
      <c r="BOM17" s="1"/>
      <c r="BON17" s="1"/>
      <c r="BOO17" s="1"/>
      <c r="BOP17" s="1"/>
      <c r="BOQ17" s="1"/>
      <c r="BOR17" s="1"/>
      <c r="BOS17" s="1"/>
      <c r="BOT17" s="1"/>
      <c r="BOU17" s="1"/>
      <c r="BOV17" s="1"/>
      <c r="BOW17" s="1"/>
      <c r="BOX17" s="1"/>
      <c r="BOY17" s="1"/>
      <c r="BOZ17" s="1"/>
      <c r="BPA17" s="1"/>
      <c r="BPB17" s="1"/>
      <c r="BPC17" s="1"/>
      <c r="BPD17" s="1"/>
      <c r="BPE17" s="1"/>
      <c r="BPF17" s="1"/>
      <c r="BPG17" s="1"/>
      <c r="BPH17" s="1"/>
      <c r="BPI17" s="1"/>
      <c r="BPJ17" s="1"/>
      <c r="BPK17" s="1"/>
      <c r="BPL17" s="1"/>
      <c r="BPM17" s="1"/>
      <c r="BPN17" s="1"/>
      <c r="BPO17" s="1"/>
      <c r="BPP17" s="1"/>
      <c r="BPQ17" s="1"/>
      <c r="BPR17" s="1"/>
      <c r="BPS17" s="1"/>
      <c r="BPT17" s="1"/>
      <c r="BPU17" s="1"/>
      <c r="BPV17" s="1"/>
      <c r="BPW17" s="1"/>
      <c r="BPX17" s="1"/>
      <c r="BPY17" s="1"/>
      <c r="BPZ17" s="1"/>
      <c r="BQA17" s="1"/>
      <c r="BQB17" s="1"/>
      <c r="BQC17" s="1"/>
      <c r="BQD17" s="1"/>
      <c r="BQE17" s="1"/>
      <c r="BQF17" s="1"/>
      <c r="BQG17" s="1"/>
      <c r="BQH17" s="1"/>
      <c r="BQI17" s="1"/>
      <c r="BQJ17" s="1"/>
      <c r="BQK17" s="1"/>
      <c r="BQL17" s="1"/>
      <c r="BQM17" s="1"/>
      <c r="BQN17" s="1"/>
      <c r="BQO17" s="1"/>
      <c r="BQP17" s="1"/>
      <c r="BQQ17" s="1"/>
      <c r="BQR17" s="1"/>
      <c r="BQS17" s="1"/>
      <c r="BQT17" s="1"/>
      <c r="BQU17" s="1"/>
      <c r="BQV17" s="1"/>
      <c r="BQW17" s="1"/>
      <c r="BQX17" s="1"/>
      <c r="BQY17" s="1"/>
      <c r="BQZ17" s="1"/>
      <c r="BRA17" s="1"/>
      <c r="BRB17" s="1"/>
      <c r="BRC17" s="1"/>
      <c r="BRD17" s="1"/>
      <c r="BRE17" s="1"/>
      <c r="BRF17" s="1"/>
      <c r="BRG17" s="1"/>
      <c r="BRH17" s="1"/>
      <c r="BRI17" s="1"/>
      <c r="BRJ17" s="1"/>
      <c r="BRK17" s="1"/>
      <c r="BRL17" s="1"/>
      <c r="BRM17" s="1"/>
      <c r="BRN17" s="1"/>
      <c r="BRO17" s="1"/>
      <c r="BRP17" s="1"/>
      <c r="BRQ17" s="1"/>
      <c r="BRR17" s="1"/>
      <c r="BRS17" s="1"/>
      <c r="BRT17" s="1"/>
      <c r="BRU17" s="1"/>
      <c r="BRV17" s="1"/>
      <c r="BRW17" s="1"/>
      <c r="BRX17" s="1"/>
      <c r="BRY17" s="1"/>
      <c r="BRZ17" s="1"/>
      <c r="BSA17" s="1"/>
      <c r="BSB17" s="1"/>
    </row>
    <row r="18" spans="1:1848" ht="26.1" customHeight="1">
      <c r="A18" s="872"/>
      <c r="B18" s="240">
        <v>13</v>
      </c>
      <c r="C18" s="121" t="s">
        <v>385</v>
      </c>
      <c r="D18" s="220">
        <v>3215</v>
      </c>
      <c r="E18" s="382"/>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c r="AML18" s="1"/>
      <c r="AMM18" s="1"/>
      <c r="AMN18" s="1"/>
      <c r="AMO18" s="1"/>
      <c r="AMP18" s="1"/>
      <c r="AMQ18" s="1"/>
      <c r="AMR18" s="1"/>
      <c r="AMS18" s="1"/>
      <c r="AMT18" s="1"/>
      <c r="AMU18" s="1"/>
      <c r="AMV18" s="1"/>
      <c r="AMW18" s="1"/>
      <c r="AMX18" s="1"/>
      <c r="AMY18" s="1"/>
      <c r="AMZ18" s="1"/>
      <c r="ANA18" s="1"/>
      <c r="ANB18" s="1"/>
      <c r="ANC18" s="1"/>
      <c r="AND18" s="1"/>
      <c r="ANE18" s="1"/>
      <c r="ANF18" s="1"/>
      <c r="ANG18" s="1"/>
      <c r="ANH18" s="1"/>
      <c r="ANI18" s="1"/>
      <c r="ANJ18" s="1"/>
      <c r="ANK18" s="1"/>
      <c r="ANL18" s="1"/>
      <c r="ANM18" s="1"/>
      <c r="ANN18" s="1"/>
      <c r="ANO18" s="1"/>
      <c r="ANP18" s="1"/>
      <c r="ANQ18" s="1"/>
      <c r="ANR18" s="1"/>
      <c r="ANS18" s="1"/>
      <c r="ANT18" s="1"/>
      <c r="ANU18" s="1"/>
      <c r="ANV18" s="1"/>
      <c r="ANW18" s="1"/>
      <c r="ANX18" s="1"/>
      <c r="ANY18" s="1"/>
      <c r="ANZ18" s="1"/>
      <c r="AOA18" s="1"/>
      <c r="AOB18" s="1"/>
      <c r="AOC18" s="1"/>
      <c r="AOD18" s="1"/>
      <c r="AOE18" s="1"/>
      <c r="AOF18" s="1"/>
      <c r="AOG18" s="1"/>
      <c r="AOH18" s="1"/>
      <c r="AOI18" s="1"/>
      <c r="AOJ18" s="1"/>
      <c r="AOK18" s="1"/>
      <c r="AOL18" s="1"/>
      <c r="AOM18" s="1"/>
      <c r="AON18" s="1"/>
      <c r="AOO18" s="1"/>
      <c r="AOP18" s="1"/>
      <c r="AOQ18" s="1"/>
      <c r="AOR18" s="1"/>
      <c r="AOS18" s="1"/>
      <c r="AOT18" s="1"/>
      <c r="AOU18" s="1"/>
      <c r="AOV18" s="1"/>
      <c r="AOW18" s="1"/>
      <c r="AOX18" s="1"/>
      <c r="AOY18" s="1"/>
      <c r="AOZ18" s="1"/>
      <c r="APA18" s="1"/>
      <c r="APB18" s="1"/>
      <c r="APC18" s="1"/>
      <c r="APD18" s="1"/>
      <c r="APE18" s="1"/>
      <c r="APF18" s="1"/>
      <c r="APG18" s="1"/>
      <c r="APH18" s="1"/>
      <c r="API18" s="1"/>
      <c r="APJ18" s="1"/>
      <c r="APK18" s="1"/>
      <c r="APL18" s="1"/>
      <c r="APM18" s="1"/>
      <c r="APN18" s="1"/>
      <c r="APO18" s="1"/>
      <c r="APP18" s="1"/>
      <c r="APQ18" s="1"/>
      <c r="APR18" s="1"/>
      <c r="APS18" s="1"/>
      <c r="APT18" s="1"/>
      <c r="APU18" s="1"/>
      <c r="APV18" s="1"/>
      <c r="APW18" s="1"/>
      <c r="APX18" s="1"/>
      <c r="APY18" s="1"/>
      <c r="APZ18" s="1"/>
      <c r="AQA18" s="1"/>
      <c r="AQB18" s="1"/>
      <c r="AQC18" s="1"/>
      <c r="AQD18" s="1"/>
      <c r="AQE18" s="1"/>
      <c r="AQF18" s="1"/>
      <c r="AQG18" s="1"/>
      <c r="AQH18" s="1"/>
      <c r="AQI18" s="1"/>
      <c r="AQJ18" s="1"/>
      <c r="AQK18" s="1"/>
      <c r="AQL18" s="1"/>
      <c r="AQM18" s="1"/>
      <c r="AQN18" s="1"/>
      <c r="AQO18" s="1"/>
      <c r="AQP18" s="1"/>
      <c r="AQQ18" s="1"/>
      <c r="AQR18" s="1"/>
      <c r="AQS18" s="1"/>
      <c r="AQT18" s="1"/>
      <c r="AQU18" s="1"/>
      <c r="AQV18" s="1"/>
      <c r="AQW18" s="1"/>
      <c r="AQX18" s="1"/>
      <c r="AQY18" s="1"/>
      <c r="AQZ18" s="1"/>
      <c r="ARA18" s="1"/>
      <c r="ARB18" s="1"/>
      <c r="ARC18" s="1"/>
      <c r="ARD18" s="1"/>
      <c r="ARE18" s="1"/>
      <c r="ARF18" s="1"/>
      <c r="ARG18" s="1"/>
      <c r="ARH18" s="1"/>
      <c r="ARI18" s="1"/>
      <c r="ARJ18" s="1"/>
      <c r="ARK18" s="1"/>
      <c r="ARL18" s="1"/>
      <c r="ARM18" s="1"/>
      <c r="ARN18" s="1"/>
      <c r="ARO18" s="1"/>
      <c r="ARP18" s="1"/>
      <c r="ARQ18" s="1"/>
      <c r="ARR18" s="1"/>
      <c r="ARS18" s="1"/>
      <c r="ART18" s="1"/>
      <c r="ARU18" s="1"/>
      <c r="ARV18" s="1"/>
      <c r="ARW18" s="1"/>
      <c r="ARX18" s="1"/>
      <c r="ARY18" s="1"/>
      <c r="ARZ18" s="1"/>
      <c r="ASA18" s="1"/>
      <c r="ASB18" s="1"/>
      <c r="ASC18" s="1"/>
      <c r="ASD18" s="1"/>
      <c r="ASE18" s="1"/>
      <c r="ASF18" s="1"/>
      <c r="ASG18" s="1"/>
      <c r="ASH18" s="1"/>
      <c r="ASI18" s="1"/>
      <c r="ASJ18" s="1"/>
      <c r="ASK18" s="1"/>
      <c r="ASL18" s="1"/>
      <c r="ASM18" s="1"/>
      <c r="ASN18" s="1"/>
      <c r="ASO18" s="1"/>
      <c r="ASP18" s="1"/>
      <c r="ASQ18" s="1"/>
      <c r="ASR18" s="1"/>
      <c r="ASS18" s="1"/>
      <c r="AST18" s="1"/>
      <c r="ASU18" s="1"/>
      <c r="ASV18" s="1"/>
      <c r="ASW18" s="1"/>
      <c r="ASX18" s="1"/>
      <c r="ASY18" s="1"/>
      <c r="ASZ18" s="1"/>
      <c r="ATA18" s="1"/>
      <c r="ATB18" s="1"/>
      <c r="ATC18" s="1"/>
      <c r="ATD18" s="1"/>
      <c r="ATE18" s="1"/>
      <c r="ATF18" s="1"/>
      <c r="ATG18" s="1"/>
      <c r="ATH18" s="1"/>
      <c r="ATI18" s="1"/>
      <c r="ATJ18" s="1"/>
      <c r="ATK18" s="1"/>
      <c r="ATL18" s="1"/>
      <c r="ATM18" s="1"/>
      <c r="ATN18" s="1"/>
      <c r="ATO18" s="1"/>
      <c r="ATP18" s="1"/>
      <c r="ATQ18" s="1"/>
      <c r="ATR18" s="1"/>
      <c r="ATS18" s="1"/>
      <c r="ATT18" s="1"/>
      <c r="ATU18" s="1"/>
      <c r="ATV18" s="1"/>
      <c r="ATW18" s="1"/>
      <c r="ATX18" s="1"/>
      <c r="ATY18" s="1"/>
      <c r="ATZ18" s="1"/>
      <c r="AUA18" s="1"/>
      <c r="AUB18" s="1"/>
      <c r="AUC18" s="1"/>
      <c r="AUD18" s="1"/>
      <c r="AUE18" s="1"/>
      <c r="AUF18" s="1"/>
      <c r="AUG18" s="1"/>
      <c r="AUH18" s="1"/>
      <c r="AUI18" s="1"/>
      <c r="AUJ18" s="1"/>
      <c r="AUK18" s="1"/>
      <c r="AUL18" s="1"/>
      <c r="AUM18" s="1"/>
      <c r="AUN18" s="1"/>
      <c r="AUO18" s="1"/>
      <c r="AUP18" s="1"/>
      <c r="AUQ18" s="1"/>
      <c r="AUR18" s="1"/>
      <c r="AUS18" s="1"/>
      <c r="AUT18" s="1"/>
      <c r="AUU18" s="1"/>
      <c r="AUV18" s="1"/>
      <c r="AUW18" s="1"/>
      <c r="AUX18" s="1"/>
      <c r="AUY18" s="1"/>
      <c r="AUZ18" s="1"/>
      <c r="AVA18" s="1"/>
      <c r="AVB18" s="1"/>
      <c r="AVC18" s="1"/>
      <c r="AVD18" s="1"/>
      <c r="AVE18" s="1"/>
      <c r="AVF18" s="1"/>
      <c r="AVG18" s="1"/>
      <c r="AVH18" s="1"/>
      <c r="AVI18" s="1"/>
      <c r="AVJ18" s="1"/>
      <c r="AVK18" s="1"/>
      <c r="AVL18" s="1"/>
      <c r="AVM18" s="1"/>
      <c r="AVN18" s="1"/>
      <c r="AVO18" s="1"/>
      <c r="AVP18" s="1"/>
      <c r="AVQ18" s="1"/>
      <c r="AVR18" s="1"/>
      <c r="AVS18" s="1"/>
      <c r="AVT18" s="1"/>
      <c r="AVU18" s="1"/>
      <c r="AVV18" s="1"/>
      <c r="AVW18" s="1"/>
      <c r="AVX18" s="1"/>
      <c r="AVY18" s="1"/>
      <c r="AVZ18" s="1"/>
      <c r="AWA18" s="1"/>
      <c r="AWB18" s="1"/>
      <c r="AWC18" s="1"/>
      <c r="AWD18" s="1"/>
      <c r="AWE18" s="1"/>
      <c r="AWF18" s="1"/>
      <c r="AWG18" s="1"/>
      <c r="AWH18" s="1"/>
      <c r="AWI18" s="1"/>
      <c r="AWJ18" s="1"/>
      <c r="AWK18" s="1"/>
      <c r="AWL18" s="1"/>
      <c r="AWM18" s="1"/>
      <c r="AWN18" s="1"/>
      <c r="AWO18" s="1"/>
      <c r="AWP18" s="1"/>
      <c r="AWQ18" s="1"/>
      <c r="AWR18" s="1"/>
      <c r="AWS18" s="1"/>
      <c r="AWT18" s="1"/>
      <c r="AWU18" s="1"/>
      <c r="AWV18" s="1"/>
      <c r="AWW18" s="1"/>
      <c r="AWX18" s="1"/>
      <c r="AWY18" s="1"/>
      <c r="AWZ18" s="1"/>
      <c r="AXA18" s="1"/>
      <c r="AXB18" s="1"/>
      <c r="AXC18" s="1"/>
      <c r="AXD18" s="1"/>
      <c r="AXE18" s="1"/>
      <c r="AXF18" s="1"/>
      <c r="AXG18" s="1"/>
      <c r="AXH18" s="1"/>
      <c r="AXI18" s="1"/>
      <c r="AXJ18" s="1"/>
      <c r="AXK18" s="1"/>
      <c r="AXL18" s="1"/>
      <c r="AXM18" s="1"/>
      <c r="AXN18" s="1"/>
      <c r="AXO18" s="1"/>
      <c r="AXP18" s="1"/>
      <c r="AXQ18" s="1"/>
      <c r="AXR18" s="1"/>
      <c r="AXS18" s="1"/>
      <c r="AXT18" s="1"/>
      <c r="AXU18" s="1"/>
      <c r="AXV18" s="1"/>
      <c r="AXW18" s="1"/>
      <c r="AXX18" s="1"/>
      <c r="AXY18" s="1"/>
      <c r="AXZ18" s="1"/>
      <c r="AYA18" s="1"/>
      <c r="AYB18" s="1"/>
      <c r="AYC18" s="1"/>
      <c r="AYD18" s="1"/>
      <c r="AYE18" s="1"/>
      <c r="AYF18" s="1"/>
      <c r="AYG18" s="1"/>
      <c r="AYH18" s="1"/>
      <c r="AYI18" s="1"/>
      <c r="AYJ18" s="1"/>
      <c r="AYK18" s="1"/>
      <c r="AYL18" s="1"/>
      <c r="AYM18" s="1"/>
      <c r="AYN18" s="1"/>
      <c r="AYO18" s="1"/>
      <c r="AYP18" s="1"/>
      <c r="AYQ18" s="1"/>
      <c r="AYR18" s="1"/>
      <c r="AYS18" s="1"/>
      <c r="AYT18" s="1"/>
      <c r="AYU18" s="1"/>
      <c r="AYV18" s="1"/>
      <c r="AYW18" s="1"/>
      <c r="AYX18" s="1"/>
      <c r="AYY18" s="1"/>
      <c r="AYZ18" s="1"/>
      <c r="AZA18" s="1"/>
      <c r="AZB18" s="1"/>
      <c r="AZC18" s="1"/>
      <c r="AZD18" s="1"/>
      <c r="AZE18" s="1"/>
      <c r="AZF18" s="1"/>
      <c r="AZG18" s="1"/>
      <c r="AZH18" s="1"/>
      <c r="AZI18" s="1"/>
      <c r="AZJ18" s="1"/>
      <c r="AZK18" s="1"/>
      <c r="AZL18" s="1"/>
      <c r="AZM18" s="1"/>
      <c r="AZN18" s="1"/>
      <c r="AZO18" s="1"/>
      <c r="AZP18" s="1"/>
      <c r="AZQ18" s="1"/>
      <c r="AZR18" s="1"/>
      <c r="AZS18" s="1"/>
      <c r="AZT18" s="1"/>
      <c r="AZU18" s="1"/>
      <c r="AZV18" s="1"/>
      <c r="AZW18" s="1"/>
      <c r="AZX18" s="1"/>
      <c r="AZY18" s="1"/>
      <c r="AZZ18" s="1"/>
      <c r="BAA18" s="1"/>
      <c r="BAB18" s="1"/>
      <c r="BAC18" s="1"/>
      <c r="BAD18" s="1"/>
      <c r="BAE18" s="1"/>
      <c r="BAF18" s="1"/>
      <c r="BAG18" s="1"/>
      <c r="BAH18" s="1"/>
      <c r="BAI18" s="1"/>
      <c r="BAJ18" s="1"/>
      <c r="BAK18" s="1"/>
      <c r="BAL18" s="1"/>
      <c r="BAM18" s="1"/>
      <c r="BAN18" s="1"/>
      <c r="BAO18" s="1"/>
      <c r="BAP18" s="1"/>
      <c r="BAQ18" s="1"/>
      <c r="BAR18" s="1"/>
      <c r="BAS18" s="1"/>
      <c r="BAT18" s="1"/>
      <c r="BAU18" s="1"/>
      <c r="BAV18" s="1"/>
      <c r="BAW18" s="1"/>
      <c r="BAX18" s="1"/>
      <c r="BAY18" s="1"/>
      <c r="BAZ18" s="1"/>
      <c r="BBA18" s="1"/>
      <c r="BBB18" s="1"/>
      <c r="BBC18" s="1"/>
      <c r="BBD18" s="1"/>
      <c r="BBE18" s="1"/>
      <c r="BBF18" s="1"/>
      <c r="BBG18" s="1"/>
      <c r="BBH18" s="1"/>
      <c r="BBI18" s="1"/>
      <c r="BBJ18" s="1"/>
      <c r="BBK18" s="1"/>
      <c r="BBL18" s="1"/>
      <c r="BBM18" s="1"/>
      <c r="BBN18" s="1"/>
      <c r="BBO18" s="1"/>
      <c r="BBP18" s="1"/>
      <c r="BBQ18" s="1"/>
      <c r="BBR18" s="1"/>
      <c r="BBS18" s="1"/>
      <c r="BBT18" s="1"/>
      <c r="BBU18" s="1"/>
      <c r="BBV18" s="1"/>
      <c r="BBW18" s="1"/>
      <c r="BBX18" s="1"/>
      <c r="BBY18" s="1"/>
      <c r="BBZ18" s="1"/>
      <c r="BCA18" s="1"/>
      <c r="BCB18" s="1"/>
      <c r="BCC18" s="1"/>
      <c r="BCD18" s="1"/>
      <c r="BCE18" s="1"/>
      <c r="BCF18" s="1"/>
      <c r="BCG18" s="1"/>
      <c r="BCH18" s="1"/>
      <c r="BCI18" s="1"/>
      <c r="BCJ18" s="1"/>
      <c r="BCK18" s="1"/>
      <c r="BCL18" s="1"/>
      <c r="BCM18" s="1"/>
      <c r="BCN18" s="1"/>
      <c r="BCO18" s="1"/>
      <c r="BCP18" s="1"/>
      <c r="BCQ18" s="1"/>
      <c r="BCR18" s="1"/>
      <c r="BCS18" s="1"/>
      <c r="BCT18" s="1"/>
      <c r="BCU18" s="1"/>
      <c r="BCV18" s="1"/>
      <c r="BCW18" s="1"/>
      <c r="BCX18" s="1"/>
      <c r="BCY18" s="1"/>
      <c r="BCZ18" s="1"/>
      <c r="BDA18" s="1"/>
      <c r="BDB18" s="1"/>
      <c r="BDC18" s="1"/>
      <c r="BDD18" s="1"/>
      <c r="BDE18" s="1"/>
      <c r="BDF18" s="1"/>
      <c r="BDG18" s="1"/>
      <c r="BDH18" s="1"/>
      <c r="BDI18" s="1"/>
      <c r="BDJ18" s="1"/>
      <c r="BDK18" s="1"/>
      <c r="BDL18" s="1"/>
      <c r="BDM18" s="1"/>
      <c r="BDN18" s="1"/>
      <c r="BDO18" s="1"/>
      <c r="BDP18" s="1"/>
      <c r="BDQ18" s="1"/>
      <c r="BDR18" s="1"/>
      <c r="BDS18" s="1"/>
      <c r="BDT18" s="1"/>
      <c r="BDU18" s="1"/>
      <c r="BDV18" s="1"/>
      <c r="BDW18" s="1"/>
      <c r="BDX18" s="1"/>
      <c r="BDY18" s="1"/>
      <c r="BDZ18" s="1"/>
      <c r="BEA18" s="1"/>
      <c r="BEB18" s="1"/>
      <c r="BEC18" s="1"/>
      <c r="BED18" s="1"/>
      <c r="BEE18" s="1"/>
      <c r="BEF18" s="1"/>
      <c r="BEG18" s="1"/>
      <c r="BEH18" s="1"/>
      <c r="BEI18" s="1"/>
      <c r="BEJ18" s="1"/>
      <c r="BEK18" s="1"/>
      <c r="BEL18" s="1"/>
      <c r="BEM18" s="1"/>
      <c r="BEN18" s="1"/>
      <c r="BEO18" s="1"/>
      <c r="BEP18" s="1"/>
      <c r="BEQ18" s="1"/>
      <c r="BER18" s="1"/>
      <c r="BES18" s="1"/>
      <c r="BET18" s="1"/>
      <c r="BEU18" s="1"/>
      <c r="BEV18" s="1"/>
      <c r="BEW18" s="1"/>
      <c r="BEX18" s="1"/>
      <c r="BEY18" s="1"/>
      <c r="BEZ18" s="1"/>
      <c r="BFA18" s="1"/>
      <c r="BFB18" s="1"/>
      <c r="BFC18" s="1"/>
      <c r="BFD18" s="1"/>
      <c r="BFE18" s="1"/>
      <c r="BFF18" s="1"/>
      <c r="BFG18" s="1"/>
      <c r="BFH18" s="1"/>
      <c r="BFI18" s="1"/>
      <c r="BFJ18" s="1"/>
      <c r="BFK18" s="1"/>
      <c r="BFL18" s="1"/>
      <c r="BFM18" s="1"/>
      <c r="BFN18" s="1"/>
      <c r="BFO18" s="1"/>
      <c r="BFP18" s="1"/>
      <c r="BFQ18" s="1"/>
      <c r="BFR18" s="1"/>
      <c r="BFS18" s="1"/>
      <c r="BFT18" s="1"/>
      <c r="BFU18" s="1"/>
      <c r="BFV18" s="1"/>
      <c r="BFW18" s="1"/>
      <c r="BFX18" s="1"/>
      <c r="BFY18" s="1"/>
      <c r="BFZ18" s="1"/>
      <c r="BGA18" s="1"/>
      <c r="BGB18" s="1"/>
      <c r="BGC18" s="1"/>
      <c r="BGD18" s="1"/>
      <c r="BGE18" s="1"/>
      <c r="BGF18" s="1"/>
      <c r="BGG18" s="1"/>
      <c r="BGH18" s="1"/>
      <c r="BGI18" s="1"/>
      <c r="BGJ18" s="1"/>
      <c r="BGK18" s="1"/>
      <c r="BGL18" s="1"/>
      <c r="BGM18" s="1"/>
      <c r="BGN18" s="1"/>
      <c r="BGO18" s="1"/>
      <c r="BGP18" s="1"/>
      <c r="BGQ18" s="1"/>
      <c r="BGR18" s="1"/>
      <c r="BGS18" s="1"/>
      <c r="BGT18" s="1"/>
      <c r="BGU18" s="1"/>
      <c r="BGV18" s="1"/>
      <c r="BGW18" s="1"/>
      <c r="BGX18" s="1"/>
      <c r="BGY18" s="1"/>
      <c r="BGZ18" s="1"/>
      <c r="BHA18" s="1"/>
      <c r="BHB18" s="1"/>
      <c r="BHC18" s="1"/>
      <c r="BHD18" s="1"/>
      <c r="BHE18" s="1"/>
      <c r="BHF18" s="1"/>
      <c r="BHG18" s="1"/>
      <c r="BHH18" s="1"/>
      <c r="BHI18" s="1"/>
      <c r="BHJ18" s="1"/>
      <c r="BHK18" s="1"/>
      <c r="BHL18" s="1"/>
      <c r="BHM18" s="1"/>
      <c r="BHN18" s="1"/>
      <c r="BHO18" s="1"/>
      <c r="BHP18" s="1"/>
      <c r="BHQ18" s="1"/>
      <c r="BHR18" s="1"/>
      <c r="BHS18" s="1"/>
      <c r="BHT18" s="1"/>
      <c r="BHU18" s="1"/>
      <c r="BHV18" s="1"/>
      <c r="BHW18" s="1"/>
      <c r="BHX18" s="1"/>
      <c r="BHY18" s="1"/>
      <c r="BHZ18" s="1"/>
      <c r="BIA18" s="1"/>
      <c r="BIB18" s="1"/>
      <c r="BIC18" s="1"/>
      <c r="BID18" s="1"/>
      <c r="BIE18" s="1"/>
      <c r="BIF18" s="1"/>
      <c r="BIG18" s="1"/>
      <c r="BIH18" s="1"/>
      <c r="BII18" s="1"/>
      <c r="BIJ18" s="1"/>
      <c r="BIK18" s="1"/>
      <c r="BIL18" s="1"/>
      <c r="BIM18" s="1"/>
      <c r="BIN18" s="1"/>
      <c r="BIO18" s="1"/>
      <c r="BIP18" s="1"/>
      <c r="BIQ18" s="1"/>
      <c r="BIR18" s="1"/>
      <c r="BIS18" s="1"/>
      <c r="BIT18" s="1"/>
      <c r="BIU18" s="1"/>
      <c r="BIV18" s="1"/>
      <c r="BIW18" s="1"/>
      <c r="BIX18" s="1"/>
      <c r="BIY18" s="1"/>
      <c r="BIZ18" s="1"/>
      <c r="BJA18" s="1"/>
      <c r="BJB18" s="1"/>
      <c r="BJC18" s="1"/>
      <c r="BJD18" s="1"/>
      <c r="BJE18" s="1"/>
      <c r="BJF18" s="1"/>
      <c r="BJG18" s="1"/>
      <c r="BJH18" s="1"/>
      <c r="BJI18" s="1"/>
      <c r="BJJ18" s="1"/>
      <c r="BJK18" s="1"/>
      <c r="BJL18" s="1"/>
      <c r="BJM18" s="1"/>
      <c r="BJN18" s="1"/>
      <c r="BJO18" s="1"/>
      <c r="BJP18" s="1"/>
      <c r="BJQ18" s="1"/>
      <c r="BJR18" s="1"/>
      <c r="BJS18" s="1"/>
      <c r="BJT18" s="1"/>
      <c r="BJU18" s="1"/>
      <c r="BJV18" s="1"/>
      <c r="BJW18" s="1"/>
      <c r="BJX18" s="1"/>
      <c r="BJY18" s="1"/>
      <c r="BJZ18" s="1"/>
      <c r="BKA18" s="1"/>
      <c r="BKB18" s="1"/>
      <c r="BKC18" s="1"/>
      <c r="BKD18" s="1"/>
      <c r="BKE18" s="1"/>
      <c r="BKF18" s="1"/>
      <c r="BKG18" s="1"/>
      <c r="BKH18" s="1"/>
      <c r="BKI18" s="1"/>
      <c r="BKJ18" s="1"/>
      <c r="BKK18" s="1"/>
      <c r="BKL18" s="1"/>
      <c r="BKM18" s="1"/>
      <c r="BKN18" s="1"/>
      <c r="BKO18" s="1"/>
      <c r="BKP18" s="1"/>
      <c r="BKQ18" s="1"/>
      <c r="BKR18" s="1"/>
      <c r="BKS18" s="1"/>
      <c r="BKT18" s="1"/>
      <c r="BKU18" s="1"/>
      <c r="BKV18" s="1"/>
      <c r="BKW18" s="1"/>
      <c r="BKX18" s="1"/>
      <c r="BKY18" s="1"/>
      <c r="BKZ18" s="1"/>
      <c r="BLA18" s="1"/>
      <c r="BLB18" s="1"/>
      <c r="BLC18" s="1"/>
      <c r="BLD18" s="1"/>
      <c r="BLE18" s="1"/>
      <c r="BLF18" s="1"/>
      <c r="BLG18" s="1"/>
      <c r="BLH18" s="1"/>
      <c r="BLI18" s="1"/>
      <c r="BLJ18" s="1"/>
      <c r="BLK18" s="1"/>
      <c r="BLL18" s="1"/>
      <c r="BLM18" s="1"/>
      <c r="BLN18" s="1"/>
      <c r="BLO18" s="1"/>
      <c r="BLP18" s="1"/>
      <c r="BLQ18" s="1"/>
      <c r="BLR18" s="1"/>
      <c r="BLS18" s="1"/>
      <c r="BLT18" s="1"/>
      <c r="BLU18" s="1"/>
      <c r="BLV18" s="1"/>
      <c r="BLW18" s="1"/>
      <c r="BLX18" s="1"/>
      <c r="BLY18" s="1"/>
      <c r="BLZ18" s="1"/>
      <c r="BMA18" s="1"/>
      <c r="BMB18" s="1"/>
      <c r="BMC18" s="1"/>
      <c r="BMD18" s="1"/>
      <c r="BME18" s="1"/>
      <c r="BMF18" s="1"/>
      <c r="BMG18" s="1"/>
      <c r="BMH18" s="1"/>
      <c r="BMI18" s="1"/>
      <c r="BMJ18" s="1"/>
      <c r="BMK18" s="1"/>
      <c r="BML18" s="1"/>
      <c r="BMM18" s="1"/>
      <c r="BMN18" s="1"/>
      <c r="BMO18" s="1"/>
      <c r="BMP18" s="1"/>
      <c r="BMQ18" s="1"/>
      <c r="BMR18" s="1"/>
      <c r="BMS18" s="1"/>
      <c r="BMT18" s="1"/>
      <c r="BMU18" s="1"/>
      <c r="BMV18" s="1"/>
      <c r="BMW18" s="1"/>
      <c r="BMX18" s="1"/>
      <c r="BMY18" s="1"/>
      <c r="BMZ18" s="1"/>
      <c r="BNA18" s="1"/>
      <c r="BNB18" s="1"/>
      <c r="BNC18" s="1"/>
      <c r="BND18" s="1"/>
      <c r="BNE18" s="1"/>
      <c r="BNF18" s="1"/>
      <c r="BNG18" s="1"/>
      <c r="BNH18" s="1"/>
      <c r="BNI18" s="1"/>
      <c r="BNJ18" s="1"/>
      <c r="BNK18" s="1"/>
      <c r="BNL18" s="1"/>
      <c r="BNM18" s="1"/>
      <c r="BNN18" s="1"/>
      <c r="BNO18" s="1"/>
      <c r="BNP18" s="1"/>
      <c r="BNQ18" s="1"/>
      <c r="BNR18" s="1"/>
      <c r="BNS18" s="1"/>
      <c r="BNT18" s="1"/>
      <c r="BNU18" s="1"/>
      <c r="BNV18" s="1"/>
      <c r="BNW18" s="1"/>
      <c r="BNX18" s="1"/>
      <c r="BNY18" s="1"/>
      <c r="BNZ18" s="1"/>
      <c r="BOA18" s="1"/>
      <c r="BOB18" s="1"/>
      <c r="BOC18" s="1"/>
      <c r="BOD18" s="1"/>
      <c r="BOE18" s="1"/>
      <c r="BOF18" s="1"/>
      <c r="BOG18" s="1"/>
      <c r="BOH18" s="1"/>
      <c r="BOI18" s="1"/>
      <c r="BOJ18" s="1"/>
      <c r="BOK18" s="1"/>
      <c r="BOL18" s="1"/>
      <c r="BOM18" s="1"/>
      <c r="BON18" s="1"/>
      <c r="BOO18" s="1"/>
      <c r="BOP18" s="1"/>
      <c r="BOQ18" s="1"/>
      <c r="BOR18" s="1"/>
      <c r="BOS18" s="1"/>
      <c r="BOT18" s="1"/>
      <c r="BOU18" s="1"/>
      <c r="BOV18" s="1"/>
      <c r="BOW18" s="1"/>
      <c r="BOX18" s="1"/>
      <c r="BOY18" s="1"/>
      <c r="BOZ18" s="1"/>
      <c r="BPA18" s="1"/>
      <c r="BPB18" s="1"/>
      <c r="BPC18" s="1"/>
      <c r="BPD18" s="1"/>
      <c r="BPE18" s="1"/>
      <c r="BPF18" s="1"/>
      <c r="BPG18" s="1"/>
      <c r="BPH18" s="1"/>
      <c r="BPI18" s="1"/>
      <c r="BPJ18" s="1"/>
      <c r="BPK18" s="1"/>
      <c r="BPL18" s="1"/>
      <c r="BPM18" s="1"/>
      <c r="BPN18" s="1"/>
      <c r="BPO18" s="1"/>
      <c r="BPP18" s="1"/>
      <c r="BPQ18" s="1"/>
      <c r="BPR18" s="1"/>
      <c r="BPS18" s="1"/>
      <c r="BPT18" s="1"/>
      <c r="BPU18" s="1"/>
      <c r="BPV18" s="1"/>
      <c r="BPW18" s="1"/>
      <c r="BPX18" s="1"/>
      <c r="BPY18" s="1"/>
      <c r="BPZ18" s="1"/>
      <c r="BQA18" s="1"/>
      <c r="BQB18" s="1"/>
      <c r="BQC18" s="1"/>
      <c r="BQD18" s="1"/>
      <c r="BQE18" s="1"/>
      <c r="BQF18" s="1"/>
      <c r="BQG18" s="1"/>
      <c r="BQH18" s="1"/>
      <c r="BQI18" s="1"/>
      <c r="BQJ18" s="1"/>
      <c r="BQK18" s="1"/>
      <c r="BQL18" s="1"/>
      <c r="BQM18" s="1"/>
      <c r="BQN18" s="1"/>
      <c r="BQO18" s="1"/>
      <c r="BQP18" s="1"/>
      <c r="BQQ18" s="1"/>
      <c r="BQR18" s="1"/>
      <c r="BQS18" s="1"/>
      <c r="BQT18" s="1"/>
      <c r="BQU18" s="1"/>
      <c r="BQV18" s="1"/>
      <c r="BQW18" s="1"/>
      <c r="BQX18" s="1"/>
      <c r="BQY18" s="1"/>
      <c r="BQZ18" s="1"/>
      <c r="BRA18" s="1"/>
      <c r="BRB18" s="1"/>
      <c r="BRC18" s="1"/>
      <c r="BRD18" s="1"/>
      <c r="BRE18" s="1"/>
      <c r="BRF18" s="1"/>
      <c r="BRG18" s="1"/>
      <c r="BRH18" s="1"/>
      <c r="BRI18" s="1"/>
      <c r="BRJ18" s="1"/>
      <c r="BRK18" s="1"/>
      <c r="BRL18" s="1"/>
      <c r="BRM18" s="1"/>
      <c r="BRN18" s="1"/>
      <c r="BRO18" s="1"/>
      <c r="BRP18" s="1"/>
      <c r="BRQ18" s="1"/>
      <c r="BRR18" s="1"/>
      <c r="BRS18" s="1"/>
      <c r="BRT18" s="1"/>
      <c r="BRU18" s="1"/>
      <c r="BRV18" s="1"/>
      <c r="BRW18" s="1"/>
      <c r="BRX18" s="1"/>
      <c r="BRY18" s="1"/>
      <c r="BRZ18" s="1"/>
      <c r="BSA18" s="1"/>
      <c r="BSB18" s="1"/>
    </row>
    <row r="19" spans="1:1848" ht="24" customHeight="1">
      <c r="A19" s="872"/>
      <c r="B19" s="240">
        <v>14</v>
      </c>
      <c r="C19" s="121" t="s">
        <v>381</v>
      </c>
      <c r="D19" s="400">
        <v>3216</v>
      </c>
      <c r="E19" s="382"/>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c r="AMS19" s="1"/>
      <c r="AMT19" s="1"/>
      <c r="AMU19" s="1"/>
      <c r="AMV19" s="1"/>
      <c r="AMW19" s="1"/>
      <c r="AMX19" s="1"/>
      <c r="AMY19" s="1"/>
      <c r="AMZ19" s="1"/>
      <c r="ANA19" s="1"/>
      <c r="ANB19" s="1"/>
      <c r="ANC19" s="1"/>
      <c r="AND19" s="1"/>
      <c r="ANE19" s="1"/>
      <c r="ANF19" s="1"/>
      <c r="ANG19" s="1"/>
      <c r="ANH19" s="1"/>
      <c r="ANI19" s="1"/>
      <c r="ANJ19" s="1"/>
      <c r="ANK19" s="1"/>
      <c r="ANL19" s="1"/>
      <c r="ANM19" s="1"/>
      <c r="ANN19" s="1"/>
      <c r="ANO19" s="1"/>
      <c r="ANP19" s="1"/>
      <c r="ANQ19" s="1"/>
      <c r="ANR19" s="1"/>
      <c r="ANS19" s="1"/>
      <c r="ANT19" s="1"/>
      <c r="ANU19" s="1"/>
      <c r="ANV19" s="1"/>
      <c r="ANW19" s="1"/>
      <c r="ANX19" s="1"/>
      <c r="ANY19" s="1"/>
      <c r="ANZ19" s="1"/>
      <c r="AOA19" s="1"/>
      <c r="AOB19" s="1"/>
      <c r="AOC19" s="1"/>
      <c r="AOD19" s="1"/>
      <c r="AOE19" s="1"/>
      <c r="AOF19" s="1"/>
      <c r="AOG19" s="1"/>
      <c r="AOH19" s="1"/>
      <c r="AOI19" s="1"/>
      <c r="AOJ19" s="1"/>
      <c r="AOK19" s="1"/>
      <c r="AOL19" s="1"/>
      <c r="AOM19" s="1"/>
      <c r="AON19" s="1"/>
      <c r="AOO19" s="1"/>
      <c r="AOP19" s="1"/>
      <c r="AOQ19" s="1"/>
      <c r="AOR19" s="1"/>
      <c r="AOS19" s="1"/>
      <c r="AOT19" s="1"/>
      <c r="AOU19" s="1"/>
      <c r="AOV19" s="1"/>
      <c r="AOW19" s="1"/>
      <c r="AOX19" s="1"/>
      <c r="AOY19" s="1"/>
      <c r="AOZ19" s="1"/>
      <c r="APA19" s="1"/>
      <c r="APB19" s="1"/>
      <c r="APC19" s="1"/>
      <c r="APD19" s="1"/>
      <c r="APE19" s="1"/>
      <c r="APF19" s="1"/>
      <c r="APG19" s="1"/>
      <c r="APH19" s="1"/>
      <c r="API19" s="1"/>
      <c r="APJ19" s="1"/>
      <c r="APK19" s="1"/>
      <c r="APL19" s="1"/>
      <c r="APM19" s="1"/>
      <c r="APN19" s="1"/>
      <c r="APO19" s="1"/>
      <c r="APP19" s="1"/>
      <c r="APQ19" s="1"/>
      <c r="APR19" s="1"/>
      <c r="APS19" s="1"/>
      <c r="APT19" s="1"/>
      <c r="APU19" s="1"/>
      <c r="APV19" s="1"/>
      <c r="APW19" s="1"/>
      <c r="APX19" s="1"/>
      <c r="APY19" s="1"/>
      <c r="APZ19" s="1"/>
      <c r="AQA19" s="1"/>
      <c r="AQB19" s="1"/>
      <c r="AQC19" s="1"/>
      <c r="AQD19" s="1"/>
      <c r="AQE19" s="1"/>
      <c r="AQF19" s="1"/>
      <c r="AQG19" s="1"/>
      <c r="AQH19" s="1"/>
      <c r="AQI19" s="1"/>
      <c r="AQJ19" s="1"/>
      <c r="AQK19" s="1"/>
      <c r="AQL19" s="1"/>
      <c r="AQM19" s="1"/>
      <c r="AQN19" s="1"/>
      <c r="AQO19" s="1"/>
      <c r="AQP19" s="1"/>
      <c r="AQQ19" s="1"/>
      <c r="AQR19" s="1"/>
      <c r="AQS19" s="1"/>
      <c r="AQT19" s="1"/>
      <c r="AQU19" s="1"/>
      <c r="AQV19" s="1"/>
      <c r="AQW19" s="1"/>
      <c r="AQX19" s="1"/>
      <c r="AQY19" s="1"/>
      <c r="AQZ19" s="1"/>
      <c r="ARA19" s="1"/>
      <c r="ARB19" s="1"/>
      <c r="ARC19" s="1"/>
      <c r="ARD19" s="1"/>
      <c r="ARE19" s="1"/>
      <c r="ARF19" s="1"/>
      <c r="ARG19" s="1"/>
      <c r="ARH19" s="1"/>
      <c r="ARI19" s="1"/>
      <c r="ARJ19" s="1"/>
      <c r="ARK19" s="1"/>
      <c r="ARL19" s="1"/>
      <c r="ARM19" s="1"/>
      <c r="ARN19" s="1"/>
      <c r="ARO19" s="1"/>
      <c r="ARP19" s="1"/>
      <c r="ARQ19" s="1"/>
      <c r="ARR19" s="1"/>
      <c r="ARS19" s="1"/>
      <c r="ART19" s="1"/>
      <c r="ARU19" s="1"/>
      <c r="ARV19" s="1"/>
      <c r="ARW19" s="1"/>
      <c r="ARX19" s="1"/>
      <c r="ARY19" s="1"/>
      <c r="ARZ19" s="1"/>
      <c r="ASA19" s="1"/>
      <c r="ASB19" s="1"/>
      <c r="ASC19" s="1"/>
      <c r="ASD19" s="1"/>
      <c r="ASE19" s="1"/>
      <c r="ASF19" s="1"/>
      <c r="ASG19" s="1"/>
      <c r="ASH19" s="1"/>
      <c r="ASI19" s="1"/>
      <c r="ASJ19" s="1"/>
      <c r="ASK19" s="1"/>
      <c r="ASL19" s="1"/>
      <c r="ASM19" s="1"/>
      <c r="ASN19" s="1"/>
      <c r="ASO19" s="1"/>
      <c r="ASP19" s="1"/>
      <c r="ASQ19" s="1"/>
      <c r="ASR19" s="1"/>
      <c r="ASS19" s="1"/>
      <c r="AST19" s="1"/>
      <c r="ASU19" s="1"/>
      <c r="ASV19" s="1"/>
      <c r="ASW19" s="1"/>
      <c r="ASX19" s="1"/>
      <c r="ASY19" s="1"/>
      <c r="ASZ19" s="1"/>
      <c r="ATA19" s="1"/>
      <c r="ATB19" s="1"/>
      <c r="ATC19" s="1"/>
      <c r="ATD19" s="1"/>
      <c r="ATE19" s="1"/>
      <c r="ATF19" s="1"/>
      <c r="ATG19" s="1"/>
      <c r="ATH19" s="1"/>
      <c r="ATI19" s="1"/>
      <c r="ATJ19" s="1"/>
      <c r="ATK19" s="1"/>
      <c r="ATL19" s="1"/>
      <c r="ATM19" s="1"/>
      <c r="ATN19" s="1"/>
      <c r="ATO19" s="1"/>
      <c r="ATP19" s="1"/>
      <c r="ATQ19" s="1"/>
      <c r="ATR19" s="1"/>
      <c r="ATS19" s="1"/>
      <c r="ATT19" s="1"/>
      <c r="ATU19" s="1"/>
      <c r="ATV19" s="1"/>
      <c r="ATW19" s="1"/>
      <c r="ATX19" s="1"/>
      <c r="ATY19" s="1"/>
      <c r="ATZ19" s="1"/>
      <c r="AUA19" s="1"/>
      <c r="AUB19" s="1"/>
      <c r="AUC19" s="1"/>
      <c r="AUD19" s="1"/>
      <c r="AUE19" s="1"/>
      <c r="AUF19" s="1"/>
      <c r="AUG19" s="1"/>
      <c r="AUH19" s="1"/>
      <c r="AUI19" s="1"/>
      <c r="AUJ19" s="1"/>
      <c r="AUK19" s="1"/>
      <c r="AUL19" s="1"/>
      <c r="AUM19" s="1"/>
      <c r="AUN19" s="1"/>
      <c r="AUO19" s="1"/>
      <c r="AUP19" s="1"/>
      <c r="AUQ19" s="1"/>
      <c r="AUR19" s="1"/>
      <c r="AUS19" s="1"/>
      <c r="AUT19" s="1"/>
      <c r="AUU19" s="1"/>
      <c r="AUV19" s="1"/>
      <c r="AUW19" s="1"/>
      <c r="AUX19" s="1"/>
      <c r="AUY19" s="1"/>
      <c r="AUZ19" s="1"/>
      <c r="AVA19" s="1"/>
      <c r="AVB19" s="1"/>
      <c r="AVC19" s="1"/>
      <c r="AVD19" s="1"/>
      <c r="AVE19" s="1"/>
      <c r="AVF19" s="1"/>
      <c r="AVG19" s="1"/>
      <c r="AVH19" s="1"/>
      <c r="AVI19" s="1"/>
      <c r="AVJ19" s="1"/>
      <c r="AVK19" s="1"/>
      <c r="AVL19" s="1"/>
      <c r="AVM19" s="1"/>
      <c r="AVN19" s="1"/>
      <c r="AVO19" s="1"/>
      <c r="AVP19" s="1"/>
      <c r="AVQ19" s="1"/>
      <c r="AVR19" s="1"/>
      <c r="AVS19" s="1"/>
      <c r="AVT19" s="1"/>
      <c r="AVU19" s="1"/>
      <c r="AVV19" s="1"/>
      <c r="AVW19" s="1"/>
      <c r="AVX19" s="1"/>
      <c r="AVY19" s="1"/>
      <c r="AVZ19" s="1"/>
      <c r="AWA19" s="1"/>
      <c r="AWB19" s="1"/>
      <c r="AWC19" s="1"/>
      <c r="AWD19" s="1"/>
      <c r="AWE19" s="1"/>
      <c r="AWF19" s="1"/>
      <c r="AWG19" s="1"/>
      <c r="AWH19" s="1"/>
      <c r="AWI19" s="1"/>
      <c r="AWJ19" s="1"/>
      <c r="AWK19" s="1"/>
      <c r="AWL19" s="1"/>
      <c r="AWM19" s="1"/>
      <c r="AWN19" s="1"/>
      <c r="AWO19" s="1"/>
      <c r="AWP19" s="1"/>
      <c r="AWQ19" s="1"/>
      <c r="AWR19" s="1"/>
      <c r="AWS19" s="1"/>
      <c r="AWT19" s="1"/>
      <c r="AWU19" s="1"/>
      <c r="AWV19" s="1"/>
      <c r="AWW19" s="1"/>
      <c r="AWX19" s="1"/>
      <c r="AWY19" s="1"/>
      <c r="AWZ19" s="1"/>
      <c r="AXA19" s="1"/>
      <c r="AXB19" s="1"/>
      <c r="AXC19" s="1"/>
      <c r="AXD19" s="1"/>
      <c r="AXE19" s="1"/>
      <c r="AXF19" s="1"/>
      <c r="AXG19" s="1"/>
      <c r="AXH19" s="1"/>
      <c r="AXI19" s="1"/>
      <c r="AXJ19" s="1"/>
      <c r="AXK19" s="1"/>
      <c r="AXL19" s="1"/>
      <c r="AXM19" s="1"/>
      <c r="AXN19" s="1"/>
      <c r="AXO19" s="1"/>
      <c r="AXP19" s="1"/>
      <c r="AXQ19" s="1"/>
      <c r="AXR19" s="1"/>
      <c r="AXS19" s="1"/>
      <c r="AXT19" s="1"/>
      <c r="AXU19" s="1"/>
      <c r="AXV19" s="1"/>
      <c r="AXW19" s="1"/>
      <c r="AXX19" s="1"/>
      <c r="AXY19" s="1"/>
      <c r="AXZ19" s="1"/>
      <c r="AYA19" s="1"/>
      <c r="AYB19" s="1"/>
      <c r="AYC19" s="1"/>
      <c r="AYD19" s="1"/>
      <c r="AYE19" s="1"/>
      <c r="AYF19" s="1"/>
      <c r="AYG19" s="1"/>
      <c r="AYH19" s="1"/>
      <c r="AYI19" s="1"/>
      <c r="AYJ19" s="1"/>
      <c r="AYK19" s="1"/>
      <c r="AYL19" s="1"/>
      <c r="AYM19" s="1"/>
      <c r="AYN19" s="1"/>
      <c r="AYO19" s="1"/>
      <c r="AYP19" s="1"/>
      <c r="AYQ19" s="1"/>
      <c r="AYR19" s="1"/>
      <c r="AYS19" s="1"/>
      <c r="AYT19" s="1"/>
      <c r="AYU19" s="1"/>
      <c r="AYV19" s="1"/>
      <c r="AYW19" s="1"/>
      <c r="AYX19" s="1"/>
      <c r="AYY19" s="1"/>
      <c r="AYZ19" s="1"/>
      <c r="AZA19" s="1"/>
      <c r="AZB19" s="1"/>
      <c r="AZC19" s="1"/>
      <c r="AZD19" s="1"/>
      <c r="AZE19" s="1"/>
      <c r="AZF19" s="1"/>
      <c r="AZG19" s="1"/>
      <c r="AZH19" s="1"/>
      <c r="AZI19" s="1"/>
      <c r="AZJ19" s="1"/>
      <c r="AZK19" s="1"/>
      <c r="AZL19" s="1"/>
      <c r="AZM19" s="1"/>
      <c r="AZN19" s="1"/>
      <c r="AZO19" s="1"/>
      <c r="AZP19" s="1"/>
      <c r="AZQ19" s="1"/>
      <c r="AZR19" s="1"/>
      <c r="AZS19" s="1"/>
      <c r="AZT19" s="1"/>
      <c r="AZU19" s="1"/>
      <c r="AZV19" s="1"/>
      <c r="AZW19" s="1"/>
      <c r="AZX19" s="1"/>
      <c r="AZY19" s="1"/>
      <c r="AZZ19" s="1"/>
      <c r="BAA19" s="1"/>
      <c r="BAB19" s="1"/>
      <c r="BAC19" s="1"/>
      <c r="BAD19" s="1"/>
      <c r="BAE19" s="1"/>
      <c r="BAF19" s="1"/>
      <c r="BAG19" s="1"/>
      <c r="BAH19" s="1"/>
      <c r="BAI19" s="1"/>
      <c r="BAJ19" s="1"/>
      <c r="BAK19" s="1"/>
      <c r="BAL19" s="1"/>
      <c r="BAM19" s="1"/>
      <c r="BAN19" s="1"/>
      <c r="BAO19" s="1"/>
      <c r="BAP19" s="1"/>
      <c r="BAQ19" s="1"/>
      <c r="BAR19" s="1"/>
      <c r="BAS19" s="1"/>
      <c r="BAT19" s="1"/>
      <c r="BAU19" s="1"/>
      <c r="BAV19" s="1"/>
      <c r="BAW19" s="1"/>
      <c r="BAX19" s="1"/>
      <c r="BAY19" s="1"/>
      <c r="BAZ19" s="1"/>
      <c r="BBA19" s="1"/>
      <c r="BBB19" s="1"/>
      <c r="BBC19" s="1"/>
      <c r="BBD19" s="1"/>
      <c r="BBE19" s="1"/>
      <c r="BBF19" s="1"/>
      <c r="BBG19" s="1"/>
      <c r="BBH19" s="1"/>
      <c r="BBI19" s="1"/>
      <c r="BBJ19" s="1"/>
      <c r="BBK19" s="1"/>
      <c r="BBL19" s="1"/>
      <c r="BBM19" s="1"/>
      <c r="BBN19" s="1"/>
      <c r="BBO19" s="1"/>
      <c r="BBP19" s="1"/>
      <c r="BBQ19" s="1"/>
      <c r="BBR19" s="1"/>
      <c r="BBS19" s="1"/>
      <c r="BBT19" s="1"/>
      <c r="BBU19" s="1"/>
      <c r="BBV19" s="1"/>
      <c r="BBW19" s="1"/>
      <c r="BBX19" s="1"/>
      <c r="BBY19" s="1"/>
      <c r="BBZ19" s="1"/>
      <c r="BCA19" s="1"/>
      <c r="BCB19" s="1"/>
      <c r="BCC19" s="1"/>
      <c r="BCD19" s="1"/>
      <c r="BCE19" s="1"/>
      <c r="BCF19" s="1"/>
      <c r="BCG19" s="1"/>
      <c r="BCH19" s="1"/>
      <c r="BCI19" s="1"/>
      <c r="BCJ19" s="1"/>
      <c r="BCK19" s="1"/>
      <c r="BCL19" s="1"/>
      <c r="BCM19" s="1"/>
      <c r="BCN19" s="1"/>
      <c r="BCO19" s="1"/>
      <c r="BCP19" s="1"/>
      <c r="BCQ19" s="1"/>
      <c r="BCR19" s="1"/>
      <c r="BCS19" s="1"/>
      <c r="BCT19" s="1"/>
      <c r="BCU19" s="1"/>
      <c r="BCV19" s="1"/>
      <c r="BCW19" s="1"/>
      <c r="BCX19" s="1"/>
      <c r="BCY19" s="1"/>
      <c r="BCZ19" s="1"/>
      <c r="BDA19" s="1"/>
      <c r="BDB19" s="1"/>
      <c r="BDC19" s="1"/>
      <c r="BDD19" s="1"/>
      <c r="BDE19" s="1"/>
      <c r="BDF19" s="1"/>
      <c r="BDG19" s="1"/>
      <c r="BDH19" s="1"/>
      <c r="BDI19" s="1"/>
      <c r="BDJ19" s="1"/>
      <c r="BDK19" s="1"/>
      <c r="BDL19" s="1"/>
      <c r="BDM19" s="1"/>
      <c r="BDN19" s="1"/>
      <c r="BDO19" s="1"/>
      <c r="BDP19" s="1"/>
      <c r="BDQ19" s="1"/>
      <c r="BDR19" s="1"/>
      <c r="BDS19" s="1"/>
      <c r="BDT19" s="1"/>
      <c r="BDU19" s="1"/>
      <c r="BDV19" s="1"/>
      <c r="BDW19" s="1"/>
      <c r="BDX19" s="1"/>
      <c r="BDY19" s="1"/>
      <c r="BDZ19" s="1"/>
      <c r="BEA19" s="1"/>
      <c r="BEB19" s="1"/>
      <c r="BEC19" s="1"/>
      <c r="BED19" s="1"/>
      <c r="BEE19" s="1"/>
      <c r="BEF19" s="1"/>
      <c r="BEG19" s="1"/>
      <c r="BEH19" s="1"/>
      <c r="BEI19" s="1"/>
      <c r="BEJ19" s="1"/>
      <c r="BEK19" s="1"/>
      <c r="BEL19" s="1"/>
      <c r="BEM19" s="1"/>
      <c r="BEN19" s="1"/>
      <c r="BEO19" s="1"/>
      <c r="BEP19" s="1"/>
      <c r="BEQ19" s="1"/>
      <c r="BER19" s="1"/>
      <c r="BES19" s="1"/>
      <c r="BET19" s="1"/>
      <c r="BEU19" s="1"/>
      <c r="BEV19" s="1"/>
      <c r="BEW19" s="1"/>
      <c r="BEX19" s="1"/>
      <c r="BEY19" s="1"/>
      <c r="BEZ19" s="1"/>
      <c r="BFA19" s="1"/>
      <c r="BFB19" s="1"/>
      <c r="BFC19" s="1"/>
      <c r="BFD19" s="1"/>
      <c r="BFE19" s="1"/>
      <c r="BFF19" s="1"/>
      <c r="BFG19" s="1"/>
      <c r="BFH19" s="1"/>
      <c r="BFI19" s="1"/>
      <c r="BFJ19" s="1"/>
      <c r="BFK19" s="1"/>
      <c r="BFL19" s="1"/>
      <c r="BFM19" s="1"/>
      <c r="BFN19" s="1"/>
      <c r="BFO19" s="1"/>
      <c r="BFP19" s="1"/>
      <c r="BFQ19" s="1"/>
      <c r="BFR19" s="1"/>
      <c r="BFS19" s="1"/>
      <c r="BFT19" s="1"/>
      <c r="BFU19" s="1"/>
      <c r="BFV19" s="1"/>
      <c r="BFW19" s="1"/>
      <c r="BFX19" s="1"/>
      <c r="BFY19" s="1"/>
      <c r="BFZ19" s="1"/>
      <c r="BGA19" s="1"/>
      <c r="BGB19" s="1"/>
      <c r="BGC19" s="1"/>
      <c r="BGD19" s="1"/>
      <c r="BGE19" s="1"/>
      <c r="BGF19" s="1"/>
      <c r="BGG19" s="1"/>
      <c r="BGH19" s="1"/>
      <c r="BGI19" s="1"/>
      <c r="BGJ19" s="1"/>
      <c r="BGK19" s="1"/>
      <c r="BGL19" s="1"/>
      <c r="BGM19" s="1"/>
      <c r="BGN19" s="1"/>
      <c r="BGO19" s="1"/>
      <c r="BGP19" s="1"/>
      <c r="BGQ19" s="1"/>
      <c r="BGR19" s="1"/>
      <c r="BGS19" s="1"/>
      <c r="BGT19" s="1"/>
      <c r="BGU19" s="1"/>
      <c r="BGV19" s="1"/>
      <c r="BGW19" s="1"/>
      <c r="BGX19" s="1"/>
      <c r="BGY19" s="1"/>
      <c r="BGZ19" s="1"/>
      <c r="BHA19" s="1"/>
      <c r="BHB19" s="1"/>
      <c r="BHC19" s="1"/>
      <c r="BHD19" s="1"/>
      <c r="BHE19" s="1"/>
      <c r="BHF19" s="1"/>
      <c r="BHG19" s="1"/>
      <c r="BHH19" s="1"/>
      <c r="BHI19" s="1"/>
      <c r="BHJ19" s="1"/>
      <c r="BHK19" s="1"/>
      <c r="BHL19" s="1"/>
      <c r="BHM19" s="1"/>
      <c r="BHN19" s="1"/>
      <c r="BHO19" s="1"/>
      <c r="BHP19" s="1"/>
      <c r="BHQ19" s="1"/>
      <c r="BHR19" s="1"/>
      <c r="BHS19" s="1"/>
      <c r="BHT19" s="1"/>
      <c r="BHU19" s="1"/>
      <c r="BHV19" s="1"/>
      <c r="BHW19" s="1"/>
      <c r="BHX19" s="1"/>
      <c r="BHY19" s="1"/>
      <c r="BHZ19" s="1"/>
      <c r="BIA19" s="1"/>
      <c r="BIB19" s="1"/>
      <c r="BIC19" s="1"/>
      <c r="BID19" s="1"/>
      <c r="BIE19" s="1"/>
      <c r="BIF19" s="1"/>
      <c r="BIG19" s="1"/>
      <c r="BIH19" s="1"/>
      <c r="BII19" s="1"/>
      <c r="BIJ19" s="1"/>
      <c r="BIK19" s="1"/>
      <c r="BIL19" s="1"/>
      <c r="BIM19" s="1"/>
      <c r="BIN19" s="1"/>
      <c r="BIO19" s="1"/>
      <c r="BIP19" s="1"/>
      <c r="BIQ19" s="1"/>
      <c r="BIR19" s="1"/>
      <c r="BIS19" s="1"/>
      <c r="BIT19" s="1"/>
      <c r="BIU19" s="1"/>
      <c r="BIV19" s="1"/>
      <c r="BIW19" s="1"/>
      <c r="BIX19" s="1"/>
      <c r="BIY19" s="1"/>
      <c r="BIZ19" s="1"/>
      <c r="BJA19" s="1"/>
      <c r="BJB19" s="1"/>
      <c r="BJC19" s="1"/>
      <c r="BJD19" s="1"/>
      <c r="BJE19" s="1"/>
      <c r="BJF19" s="1"/>
      <c r="BJG19" s="1"/>
      <c r="BJH19" s="1"/>
      <c r="BJI19" s="1"/>
      <c r="BJJ19" s="1"/>
      <c r="BJK19" s="1"/>
      <c r="BJL19" s="1"/>
      <c r="BJM19" s="1"/>
      <c r="BJN19" s="1"/>
      <c r="BJO19" s="1"/>
      <c r="BJP19" s="1"/>
      <c r="BJQ19" s="1"/>
      <c r="BJR19" s="1"/>
      <c r="BJS19" s="1"/>
      <c r="BJT19" s="1"/>
      <c r="BJU19" s="1"/>
      <c r="BJV19" s="1"/>
      <c r="BJW19" s="1"/>
      <c r="BJX19" s="1"/>
      <c r="BJY19" s="1"/>
      <c r="BJZ19" s="1"/>
      <c r="BKA19" s="1"/>
      <c r="BKB19" s="1"/>
      <c r="BKC19" s="1"/>
      <c r="BKD19" s="1"/>
      <c r="BKE19" s="1"/>
      <c r="BKF19" s="1"/>
      <c r="BKG19" s="1"/>
      <c r="BKH19" s="1"/>
      <c r="BKI19" s="1"/>
      <c r="BKJ19" s="1"/>
      <c r="BKK19" s="1"/>
      <c r="BKL19" s="1"/>
      <c r="BKM19" s="1"/>
      <c r="BKN19" s="1"/>
      <c r="BKO19" s="1"/>
      <c r="BKP19" s="1"/>
      <c r="BKQ19" s="1"/>
      <c r="BKR19" s="1"/>
      <c r="BKS19" s="1"/>
      <c r="BKT19" s="1"/>
      <c r="BKU19" s="1"/>
      <c r="BKV19" s="1"/>
      <c r="BKW19" s="1"/>
      <c r="BKX19" s="1"/>
      <c r="BKY19" s="1"/>
      <c r="BKZ19" s="1"/>
      <c r="BLA19" s="1"/>
      <c r="BLB19" s="1"/>
      <c r="BLC19" s="1"/>
      <c r="BLD19" s="1"/>
      <c r="BLE19" s="1"/>
      <c r="BLF19" s="1"/>
      <c r="BLG19" s="1"/>
      <c r="BLH19" s="1"/>
      <c r="BLI19" s="1"/>
      <c r="BLJ19" s="1"/>
      <c r="BLK19" s="1"/>
      <c r="BLL19" s="1"/>
      <c r="BLM19" s="1"/>
      <c r="BLN19" s="1"/>
      <c r="BLO19" s="1"/>
      <c r="BLP19" s="1"/>
      <c r="BLQ19" s="1"/>
      <c r="BLR19" s="1"/>
      <c r="BLS19" s="1"/>
      <c r="BLT19" s="1"/>
      <c r="BLU19" s="1"/>
      <c r="BLV19" s="1"/>
      <c r="BLW19" s="1"/>
      <c r="BLX19" s="1"/>
      <c r="BLY19" s="1"/>
      <c r="BLZ19" s="1"/>
      <c r="BMA19" s="1"/>
      <c r="BMB19" s="1"/>
      <c r="BMC19" s="1"/>
      <c r="BMD19" s="1"/>
      <c r="BME19" s="1"/>
      <c r="BMF19" s="1"/>
      <c r="BMG19" s="1"/>
      <c r="BMH19" s="1"/>
      <c r="BMI19" s="1"/>
      <c r="BMJ19" s="1"/>
      <c r="BMK19" s="1"/>
      <c r="BML19" s="1"/>
      <c r="BMM19" s="1"/>
      <c r="BMN19" s="1"/>
      <c r="BMO19" s="1"/>
      <c r="BMP19" s="1"/>
      <c r="BMQ19" s="1"/>
      <c r="BMR19" s="1"/>
      <c r="BMS19" s="1"/>
      <c r="BMT19" s="1"/>
      <c r="BMU19" s="1"/>
      <c r="BMV19" s="1"/>
      <c r="BMW19" s="1"/>
      <c r="BMX19" s="1"/>
      <c r="BMY19" s="1"/>
      <c r="BMZ19" s="1"/>
      <c r="BNA19" s="1"/>
      <c r="BNB19" s="1"/>
      <c r="BNC19" s="1"/>
      <c r="BND19" s="1"/>
      <c r="BNE19" s="1"/>
      <c r="BNF19" s="1"/>
      <c r="BNG19" s="1"/>
      <c r="BNH19" s="1"/>
      <c r="BNI19" s="1"/>
      <c r="BNJ19" s="1"/>
      <c r="BNK19" s="1"/>
      <c r="BNL19" s="1"/>
      <c r="BNM19" s="1"/>
      <c r="BNN19" s="1"/>
      <c r="BNO19" s="1"/>
      <c r="BNP19" s="1"/>
      <c r="BNQ19" s="1"/>
      <c r="BNR19" s="1"/>
      <c r="BNS19" s="1"/>
      <c r="BNT19" s="1"/>
      <c r="BNU19" s="1"/>
      <c r="BNV19" s="1"/>
      <c r="BNW19" s="1"/>
      <c r="BNX19" s="1"/>
      <c r="BNY19" s="1"/>
      <c r="BNZ19" s="1"/>
      <c r="BOA19" s="1"/>
      <c r="BOB19" s="1"/>
      <c r="BOC19" s="1"/>
      <c r="BOD19" s="1"/>
      <c r="BOE19" s="1"/>
      <c r="BOF19" s="1"/>
      <c r="BOG19" s="1"/>
      <c r="BOH19" s="1"/>
      <c r="BOI19" s="1"/>
      <c r="BOJ19" s="1"/>
      <c r="BOK19" s="1"/>
      <c r="BOL19" s="1"/>
      <c r="BOM19" s="1"/>
      <c r="BON19" s="1"/>
      <c r="BOO19" s="1"/>
      <c r="BOP19" s="1"/>
      <c r="BOQ19" s="1"/>
      <c r="BOR19" s="1"/>
      <c r="BOS19" s="1"/>
      <c r="BOT19" s="1"/>
      <c r="BOU19" s="1"/>
      <c r="BOV19" s="1"/>
      <c r="BOW19" s="1"/>
      <c r="BOX19" s="1"/>
      <c r="BOY19" s="1"/>
      <c r="BOZ19" s="1"/>
      <c r="BPA19" s="1"/>
      <c r="BPB19" s="1"/>
      <c r="BPC19" s="1"/>
      <c r="BPD19" s="1"/>
      <c r="BPE19" s="1"/>
      <c r="BPF19" s="1"/>
      <c r="BPG19" s="1"/>
      <c r="BPH19" s="1"/>
      <c r="BPI19" s="1"/>
      <c r="BPJ19" s="1"/>
      <c r="BPK19" s="1"/>
      <c r="BPL19" s="1"/>
      <c r="BPM19" s="1"/>
      <c r="BPN19" s="1"/>
      <c r="BPO19" s="1"/>
      <c r="BPP19" s="1"/>
      <c r="BPQ19" s="1"/>
      <c r="BPR19" s="1"/>
      <c r="BPS19" s="1"/>
      <c r="BPT19" s="1"/>
      <c r="BPU19" s="1"/>
      <c r="BPV19" s="1"/>
      <c r="BPW19" s="1"/>
      <c r="BPX19" s="1"/>
      <c r="BPY19" s="1"/>
      <c r="BPZ19" s="1"/>
      <c r="BQA19" s="1"/>
      <c r="BQB19" s="1"/>
      <c r="BQC19" s="1"/>
      <c r="BQD19" s="1"/>
      <c r="BQE19" s="1"/>
      <c r="BQF19" s="1"/>
      <c r="BQG19" s="1"/>
      <c r="BQH19" s="1"/>
      <c r="BQI19" s="1"/>
      <c r="BQJ19" s="1"/>
      <c r="BQK19" s="1"/>
      <c r="BQL19" s="1"/>
      <c r="BQM19" s="1"/>
      <c r="BQN19" s="1"/>
      <c r="BQO19" s="1"/>
      <c r="BQP19" s="1"/>
      <c r="BQQ19" s="1"/>
      <c r="BQR19" s="1"/>
      <c r="BQS19" s="1"/>
      <c r="BQT19" s="1"/>
      <c r="BQU19" s="1"/>
      <c r="BQV19" s="1"/>
      <c r="BQW19" s="1"/>
      <c r="BQX19" s="1"/>
      <c r="BQY19" s="1"/>
      <c r="BQZ19" s="1"/>
      <c r="BRA19" s="1"/>
      <c r="BRB19" s="1"/>
      <c r="BRC19" s="1"/>
      <c r="BRD19" s="1"/>
      <c r="BRE19" s="1"/>
      <c r="BRF19" s="1"/>
      <c r="BRG19" s="1"/>
      <c r="BRH19" s="1"/>
      <c r="BRI19" s="1"/>
      <c r="BRJ19" s="1"/>
      <c r="BRK19" s="1"/>
      <c r="BRL19" s="1"/>
      <c r="BRM19" s="1"/>
      <c r="BRN19" s="1"/>
      <c r="BRO19" s="1"/>
      <c r="BRP19" s="1"/>
      <c r="BRQ19" s="1"/>
      <c r="BRR19" s="1"/>
      <c r="BRS19" s="1"/>
      <c r="BRT19" s="1"/>
      <c r="BRU19" s="1"/>
      <c r="BRV19" s="1"/>
      <c r="BRW19" s="1"/>
      <c r="BRX19" s="1"/>
      <c r="BRY19" s="1"/>
      <c r="BRZ19" s="1"/>
      <c r="BSA19" s="1"/>
      <c r="BSB19" s="1"/>
    </row>
    <row r="20" spans="1:1848" ht="24" customHeight="1">
      <c r="A20" s="872"/>
      <c r="B20" s="240">
        <v>15</v>
      </c>
      <c r="C20" s="121" t="s">
        <v>375</v>
      </c>
      <c r="D20" s="220">
        <v>3217</v>
      </c>
      <c r="E20" s="382"/>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c r="AMN20" s="1"/>
      <c r="AMO20" s="1"/>
      <c r="AMP20" s="1"/>
      <c r="AMQ20" s="1"/>
      <c r="AMR20" s="1"/>
      <c r="AMS20" s="1"/>
      <c r="AMT20" s="1"/>
      <c r="AMU20" s="1"/>
      <c r="AMV20" s="1"/>
      <c r="AMW20" s="1"/>
      <c r="AMX20" s="1"/>
      <c r="AMY20" s="1"/>
      <c r="AMZ20" s="1"/>
      <c r="ANA20" s="1"/>
      <c r="ANB20" s="1"/>
      <c r="ANC20" s="1"/>
      <c r="AND20" s="1"/>
      <c r="ANE20" s="1"/>
      <c r="ANF20" s="1"/>
      <c r="ANG20" s="1"/>
      <c r="ANH20" s="1"/>
      <c r="ANI20" s="1"/>
      <c r="ANJ20" s="1"/>
      <c r="ANK20" s="1"/>
      <c r="ANL20" s="1"/>
      <c r="ANM20" s="1"/>
      <c r="ANN20" s="1"/>
      <c r="ANO20" s="1"/>
      <c r="ANP20" s="1"/>
      <c r="ANQ20" s="1"/>
      <c r="ANR20" s="1"/>
      <c r="ANS20" s="1"/>
      <c r="ANT20" s="1"/>
      <c r="ANU20" s="1"/>
      <c r="ANV20" s="1"/>
      <c r="ANW20" s="1"/>
      <c r="ANX20" s="1"/>
      <c r="ANY20" s="1"/>
      <c r="ANZ20" s="1"/>
      <c r="AOA20" s="1"/>
      <c r="AOB20" s="1"/>
      <c r="AOC20" s="1"/>
      <c r="AOD20" s="1"/>
      <c r="AOE20" s="1"/>
      <c r="AOF20" s="1"/>
      <c r="AOG20" s="1"/>
      <c r="AOH20" s="1"/>
      <c r="AOI20" s="1"/>
      <c r="AOJ20" s="1"/>
      <c r="AOK20" s="1"/>
      <c r="AOL20" s="1"/>
      <c r="AOM20" s="1"/>
      <c r="AON20" s="1"/>
      <c r="AOO20" s="1"/>
      <c r="AOP20" s="1"/>
      <c r="AOQ20" s="1"/>
      <c r="AOR20" s="1"/>
      <c r="AOS20" s="1"/>
      <c r="AOT20" s="1"/>
      <c r="AOU20" s="1"/>
      <c r="AOV20" s="1"/>
      <c r="AOW20" s="1"/>
      <c r="AOX20" s="1"/>
      <c r="AOY20" s="1"/>
      <c r="AOZ20" s="1"/>
      <c r="APA20" s="1"/>
      <c r="APB20" s="1"/>
      <c r="APC20" s="1"/>
      <c r="APD20" s="1"/>
      <c r="APE20" s="1"/>
      <c r="APF20" s="1"/>
      <c r="APG20" s="1"/>
      <c r="APH20" s="1"/>
      <c r="API20" s="1"/>
      <c r="APJ20" s="1"/>
      <c r="APK20" s="1"/>
      <c r="APL20" s="1"/>
      <c r="APM20" s="1"/>
      <c r="APN20" s="1"/>
      <c r="APO20" s="1"/>
      <c r="APP20" s="1"/>
      <c r="APQ20" s="1"/>
      <c r="APR20" s="1"/>
      <c r="APS20" s="1"/>
      <c r="APT20" s="1"/>
      <c r="APU20" s="1"/>
      <c r="APV20" s="1"/>
      <c r="APW20" s="1"/>
      <c r="APX20" s="1"/>
      <c r="APY20" s="1"/>
      <c r="APZ20" s="1"/>
      <c r="AQA20" s="1"/>
      <c r="AQB20" s="1"/>
      <c r="AQC20" s="1"/>
      <c r="AQD20" s="1"/>
      <c r="AQE20" s="1"/>
      <c r="AQF20" s="1"/>
      <c r="AQG20" s="1"/>
      <c r="AQH20" s="1"/>
      <c r="AQI20" s="1"/>
      <c r="AQJ20" s="1"/>
      <c r="AQK20" s="1"/>
      <c r="AQL20" s="1"/>
      <c r="AQM20" s="1"/>
      <c r="AQN20" s="1"/>
      <c r="AQO20" s="1"/>
      <c r="AQP20" s="1"/>
      <c r="AQQ20" s="1"/>
      <c r="AQR20" s="1"/>
      <c r="AQS20" s="1"/>
      <c r="AQT20" s="1"/>
      <c r="AQU20" s="1"/>
      <c r="AQV20" s="1"/>
      <c r="AQW20" s="1"/>
      <c r="AQX20" s="1"/>
      <c r="AQY20" s="1"/>
      <c r="AQZ20" s="1"/>
      <c r="ARA20" s="1"/>
      <c r="ARB20" s="1"/>
      <c r="ARC20" s="1"/>
      <c r="ARD20" s="1"/>
      <c r="ARE20" s="1"/>
      <c r="ARF20" s="1"/>
      <c r="ARG20" s="1"/>
      <c r="ARH20" s="1"/>
      <c r="ARI20" s="1"/>
      <c r="ARJ20" s="1"/>
      <c r="ARK20" s="1"/>
      <c r="ARL20" s="1"/>
      <c r="ARM20" s="1"/>
      <c r="ARN20" s="1"/>
      <c r="ARO20" s="1"/>
      <c r="ARP20" s="1"/>
      <c r="ARQ20" s="1"/>
      <c r="ARR20" s="1"/>
      <c r="ARS20" s="1"/>
      <c r="ART20" s="1"/>
      <c r="ARU20" s="1"/>
      <c r="ARV20" s="1"/>
      <c r="ARW20" s="1"/>
      <c r="ARX20" s="1"/>
      <c r="ARY20" s="1"/>
      <c r="ARZ20" s="1"/>
      <c r="ASA20" s="1"/>
      <c r="ASB20" s="1"/>
      <c r="ASC20" s="1"/>
      <c r="ASD20" s="1"/>
      <c r="ASE20" s="1"/>
      <c r="ASF20" s="1"/>
      <c r="ASG20" s="1"/>
      <c r="ASH20" s="1"/>
      <c r="ASI20" s="1"/>
      <c r="ASJ20" s="1"/>
      <c r="ASK20" s="1"/>
      <c r="ASL20" s="1"/>
      <c r="ASM20" s="1"/>
      <c r="ASN20" s="1"/>
      <c r="ASO20" s="1"/>
      <c r="ASP20" s="1"/>
      <c r="ASQ20" s="1"/>
      <c r="ASR20" s="1"/>
      <c r="ASS20" s="1"/>
      <c r="AST20" s="1"/>
      <c r="ASU20" s="1"/>
      <c r="ASV20" s="1"/>
      <c r="ASW20" s="1"/>
      <c r="ASX20" s="1"/>
      <c r="ASY20" s="1"/>
      <c r="ASZ20" s="1"/>
      <c r="ATA20" s="1"/>
      <c r="ATB20" s="1"/>
      <c r="ATC20" s="1"/>
      <c r="ATD20" s="1"/>
      <c r="ATE20" s="1"/>
      <c r="ATF20" s="1"/>
      <c r="ATG20" s="1"/>
      <c r="ATH20" s="1"/>
      <c r="ATI20" s="1"/>
      <c r="ATJ20" s="1"/>
      <c r="ATK20" s="1"/>
      <c r="ATL20" s="1"/>
      <c r="ATM20" s="1"/>
      <c r="ATN20" s="1"/>
      <c r="ATO20" s="1"/>
      <c r="ATP20" s="1"/>
      <c r="ATQ20" s="1"/>
      <c r="ATR20" s="1"/>
      <c r="ATS20" s="1"/>
      <c r="ATT20" s="1"/>
      <c r="ATU20" s="1"/>
      <c r="ATV20" s="1"/>
      <c r="ATW20" s="1"/>
      <c r="ATX20" s="1"/>
      <c r="ATY20" s="1"/>
      <c r="ATZ20" s="1"/>
      <c r="AUA20" s="1"/>
      <c r="AUB20" s="1"/>
      <c r="AUC20" s="1"/>
      <c r="AUD20" s="1"/>
      <c r="AUE20" s="1"/>
      <c r="AUF20" s="1"/>
      <c r="AUG20" s="1"/>
      <c r="AUH20" s="1"/>
      <c r="AUI20" s="1"/>
      <c r="AUJ20" s="1"/>
      <c r="AUK20" s="1"/>
      <c r="AUL20" s="1"/>
      <c r="AUM20" s="1"/>
      <c r="AUN20" s="1"/>
      <c r="AUO20" s="1"/>
      <c r="AUP20" s="1"/>
      <c r="AUQ20" s="1"/>
      <c r="AUR20" s="1"/>
      <c r="AUS20" s="1"/>
      <c r="AUT20" s="1"/>
      <c r="AUU20" s="1"/>
      <c r="AUV20" s="1"/>
      <c r="AUW20" s="1"/>
      <c r="AUX20" s="1"/>
      <c r="AUY20" s="1"/>
      <c r="AUZ20" s="1"/>
      <c r="AVA20" s="1"/>
      <c r="AVB20" s="1"/>
      <c r="AVC20" s="1"/>
      <c r="AVD20" s="1"/>
      <c r="AVE20" s="1"/>
      <c r="AVF20" s="1"/>
      <c r="AVG20" s="1"/>
      <c r="AVH20" s="1"/>
      <c r="AVI20" s="1"/>
      <c r="AVJ20" s="1"/>
      <c r="AVK20" s="1"/>
      <c r="AVL20" s="1"/>
      <c r="AVM20" s="1"/>
      <c r="AVN20" s="1"/>
      <c r="AVO20" s="1"/>
      <c r="AVP20" s="1"/>
      <c r="AVQ20" s="1"/>
      <c r="AVR20" s="1"/>
      <c r="AVS20" s="1"/>
      <c r="AVT20" s="1"/>
      <c r="AVU20" s="1"/>
      <c r="AVV20" s="1"/>
      <c r="AVW20" s="1"/>
      <c r="AVX20" s="1"/>
      <c r="AVY20" s="1"/>
      <c r="AVZ20" s="1"/>
      <c r="AWA20" s="1"/>
      <c r="AWB20" s="1"/>
      <c r="AWC20" s="1"/>
      <c r="AWD20" s="1"/>
      <c r="AWE20" s="1"/>
      <c r="AWF20" s="1"/>
      <c r="AWG20" s="1"/>
      <c r="AWH20" s="1"/>
      <c r="AWI20" s="1"/>
      <c r="AWJ20" s="1"/>
      <c r="AWK20" s="1"/>
      <c r="AWL20" s="1"/>
      <c r="AWM20" s="1"/>
      <c r="AWN20" s="1"/>
      <c r="AWO20" s="1"/>
      <c r="AWP20" s="1"/>
      <c r="AWQ20" s="1"/>
      <c r="AWR20" s="1"/>
      <c r="AWS20" s="1"/>
      <c r="AWT20" s="1"/>
      <c r="AWU20" s="1"/>
      <c r="AWV20" s="1"/>
      <c r="AWW20" s="1"/>
      <c r="AWX20" s="1"/>
      <c r="AWY20" s="1"/>
      <c r="AWZ20" s="1"/>
      <c r="AXA20" s="1"/>
      <c r="AXB20" s="1"/>
      <c r="AXC20" s="1"/>
      <c r="AXD20" s="1"/>
      <c r="AXE20" s="1"/>
      <c r="AXF20" s="1"/>
      <c r="AXG20" s="1"/>
      <c r="AXH20" s="1"/>
      <c r="AXI20" s="1"/>
      <c r="AXJ20" s="1"/>
      <c r="AXK20" s="1"/>
      <c r="AXL20" s="1"/>
      <c r="AXM20" s="1"/>
      <c r="AXN20" s="1"/>
      <c r="AXO20" s="1"/>
      <c r="AXP20" s="1"/>
      <c r="AXQ20" s="1"/>
      <c r="AXR20" s="1"/>
      <c r="AXS20" s="1"/>
      <c r="AXT20" s="1"/>
      <c r="AXU20" s="1"/>
      <c r="AXV20" s="1"/>
      <c r="AXW20" s="1"/>
      <c r="AXX20" s="1"/>
      <c r="AXY20" s="1"/>
      <c r="AXZ20" s="1"/>
      <c r="AYA20" s="1"/>
      <c r="AYB20" s="1"/>
      <c r="AYC20" s="1"/>
      <c r="AYD20" s="1"/>
      <c r="AYE20" s="1"/>
      <c r="AYF20" s="1"/>
      <c r="AYG20" s="1"/>
      <c r="AYH20" s="1"/>
      <c r="AYI20" s="1"/>
      <c r="AYJ20" s="1"/>
      <c r="AYK20" s="1"/>
      <c r="AYL20" s="1"/>
      <c r="AYM20" s="1"/>
      <c r="AYN20" s="1"/>
      <c r="AYO20" s="1"/>
      <c r="AYP20" s="1"/>
      <c r="AYQ20" s="1"/>
      <c r="AYR20" s="1"/>
      <c r="AYS20" s="1"/>
      <c r="AYT20" s="1"/>
      <c r="AYU20" s="1"/>
      <c r="AYV20" s="1"/>
      <c r="AYW20" s="1"/>
      <c r="AYX20" s="1"/>
      <c r="AYY20" s="1"/>
      <c r="AYZ20" s="1"/>
      <c r="AZA20" s="1"/>
      <c r="AZB20" s="1"/>
      <c r="AZC20" s="1"/>
      <c r="AZD20" s="1"/>
      <c r="AZE20" s="1"/>
      <c r="AZF20" s="1"/>
      <c r="AZG20" s="1"/>
      <c r="AZH20" s="1"/>
      <c r="AZI20" s="1"/>
      <c r="AZJ20" s="1"/>
      <c r="AZK20" s="1"/>
      <c r="AZL20" s="1"/>
      <c r="AZM20" s="1"/>
      <c r="AZN20" s="1"/>
      <c r="AZO20" s="1"/>
      <c r="AZP20" s="1"/>
      <c r="AZQ20" s="1"/>
      <c r="AZR20" s="1"/>
      <c r="AZS20" s="1"/>
      <c r="AZT20" s="1"/>
      <c r="AZU20" s="1"/>
      <c r="AZV20" s="1"/>
      <c r="AZW20" s="1"/>
      <c r="AZX20" s="1"/>
      <c r="AZY20" s="1"/>
      <c r="AZZ20" s="1"/>
      <c r="BAA20" s="1"/>
      <c r="BAB20" s="1"/>
      <c r="BAC20" s="1"/>
      <c r="BAD20" s="1"/>
      <c r="BAE20" s="1"/>
      <c r="BAF20" s="1"/>
      <c r="BAG20" s="1"/>
      <c r="BAH20" s="1"/>
      <c r="BAI20" s="1"/>
      <c r="BAJ20" s="1"/>
      <c r="BAK20" s="1"/>
      <c r="BAL20" s="1"/>
      <c r="BAM20" s="1"/>
      <c r="BAN20" s="1"/>
      <c r="BAO20" s="1"/>
      <c r="BAP20" s="1"/>
      <c r="BAQ20" s="1"/>
      <c r="BAR20" s="1"/>
      <c r="BAS20" s="1"/>
      <c r="BAT20" s="1"/>
      <c r="BAU20" s="1"/>
      <c r="BAV20" s="1"/>
      <c r="BAW20" s="1"/>
      <c r="BAX20" s="1"/>
      <c r="BAY20" s="1"/>
      <c r="BAZ20" s="1"/>
      <c r="BBA20" s="1"/>
      <c r="BBB20" s="1"/>
      <c r="BBC20" s="1"/>
      <c r="BBD20" s="1"/>
      <c r="BBE20" s="1"/>
      <c r="BBF20" s="1"/>
      <c r="BBG20" s="1"/>
      <c r="BBH20" s="1"/>
      <c r="BBI20" s="1"/>
      <c r="BBJ20" s="1"/>
      <c r="BBK20" s="1"/>
      <c r="BBL20" s="1"/>
      <c r="BBM20" s="1"/>
      <c r="BBN20" s="1"/>
      <c r="BBO20" s="1"/>
      <c r="BBP20" s="1"/>
      <c r="BBQ20" s="1"/>
      <c r="BBR20" s="1"/>
      <c r="BBS20" s="1"/>
      <c r="BBT20" s="1"/>
      <c r="BBU20" s="1"/>
      <c r="BBV20" s="1"/>
      <c r="BBW20" s="1"/>
      <c r="BBX20" s="1"/>
      <c r="BBY20" s="1"/>
      <c r="BBZ20" s="1"/>
      <c r="BCA20" s="1"/>
      <c r="BCB20" s="1"/>
      <c r="BCC20" s="1"/>
      <c r="BCD20" s="1"/>
      <c r="BCE20" s="1"/>
      <c r="BCF20" s="1"/>
      <c r="BCG20" s="1"/>
      <c r="BCH20" s="1"/>
      <c r="BCI20" s="1"/>
      <c r="BCJ20" s="1"/>
      <c r="BCK20" s="1"/>
      <c r="BCL20" s="1"/>
      <c r="BCM20" s="1"/>
      <c r="BCN20" s="1"/>
      <c r="BCO20" s="1"/>
      <c r="BCP20" s="1"/>
      <c r="BCQ20" s="1"/>
      <c r="BCR20" s="1"/>
      <c r="BCS20" s="1"/>
      <c r="BCT20" s="1"/>
      <c r="BCU20" s="1"/>
      <c r="BCV20" s="1"/>
      <c r="BCW20" s="1"/>
      <c r="BCX20" s="1"/>
      <c r="BCY20" s="1"/>
      <c r="BCZ20" s="1"/>
      <c r="BDA20" s="1"/>
      <c r="BDB20" s="1"/>
      <c r="BDC20" s="1"/>
      <c r="BDD20" s="1"/>
      <c r="BDE20" s="1"/>
      <c r="BDF20" s="1"/>
      <c r="BDG20" s="1"/>
      <c r="BDH20" s="1"/>
      <c r="BDI20" s="1"/>
      <c r="BDJ20" s="1"/>
      <c r="BDK20" s="1"/>
      <c r="BDL20" s="1"/>
      <c r="BDM20" s="1"/>
      <c r="BDN20" s="1"/>
      <c r="BDO20" s="1"/>
      <c r="BDP20" s="1"/>
      <c r="BDQ20" s="1"/>
      <c r="BDR20" s="1"/>
      <c r="BDS20" s="1"/>
      <c r="BDT20" s="1"/>
      <c r="BDU20" s="1"/>
      <c r="BDV20" s="1"/>
      <c r="BDW20" s="1"/>
      <c r="BDX20" s="1"/>
      <c r="BDY20" s="1"/>
      <c r="BDZ20" s="1"/>
      <c r="BEA20" s="1"/>
      <c r="BEB20" s="1"/>
      <c r="BEC20" s="1"/>
      <c r="BED20" s="1"/>
      <c r="BEE20" s="1"/>
      <c r="BEF20" s="1"/>
      <c r="BEG20" s="1"/>
      <c r="BEH20" s="1"/>
      <c r="BEI20" s="1"/>
      <c r="BEJ20" s="1"/>
      <c r="BEK20" s="1"/>
      <c r="BEL20" s="1"/>
      <c r="BEM20" s="1"/>
      <c r="BEN20" s="1"/>
      <c r="BEO20" s="1"/>
      <c r="BEP20" s="1"/>
      <c r="BEQ20" s="1"/>
      <c r="BER20" s="1"/>
      <c r="BES20" s="1"/>
      <c r="BET20" s="1"/>
      <c r="BEU20" s="1"/>
      <c r="BEV20" s="1"/>
      <c r="BEW20" s="1"/>
      <c r="BEX20" s="1"/>
      <c r="BEY20" s="1"/>
      <c r="BEZ20" s="1"/>
      <c r="BFA20" s="1"/>
      <c r="BFB20" s="1"/>
      <c r="BFC20" s="1"/>
      <c r="BFD20" s="1"/>
      <c r="BFE20" s="1"/>
      <c r="BFF20" s="1"/>
      <c r="BFG20" s="1"/>
      <c r="BFH20" s="1"/>
      <c r="BFI20" s="1"/>
      <c r="BFJ20" s="1"/>
      <c r="BFK20" s="1"/>
      <c r="BFL20" s="1"/>
      <c r="BFM20" s="1"/>
      <c r="BFN20" s="1"/>
      <c r="BFO20" s="1"/>
      <c r="BFP20" s="1"/>
      <c r="BFQ20" s="1"/>
      <c r="BFR20" s="1"/>
      <c r="BFS20" s="1"/>
      <c r="BFT20" s="1"/>
      <c r="BFU20" s="1"/>
      <c r="BFV20" s="1"/>
      <c r="BFW20" s="1"/>
      <c r="BFX20" s="1"/>
      <c r="BFY20" s="1"/>
      <c r="BFZ20" s="1"/>
      <c r="BGA20" s="1"/>
      <c r="BGB20" s="1"/>
      <c r="BGC20" s="1"/>
      <c r="BGD20" s="1"/>
      <c r="BGE20" s="1"/>
      <c r="BGF20" s="1"/>
      <c r="BGG20" s="1"/>
      <c r="BGH20" s="1"/>
      <c r="BGI20" s="1"/>
      <c r="BGJ20" s="1"/>
      <c r="BGK20" s="1"/>
      <c r="BGL20" s="1"/>
      <c r="BGM20" s="1"/>
      <c r="BGN20" s="1"/>
      <c r="BGO20" s="1"/>
      <c r="BGP20" s="1"/>
      <c r="BGQ20" s="1"/>
      <c r="BGR20" s="1"/>
      <c r="BGS20" s="1"/>
      <c r="BGT20" s="1"/>
      <c r="BGU20" s="1"/>
      <c r="BGV20" s="1"/>
      <c r="BGW20" s="1"/>
      <c r="BGX20" s="1"/>
      <c r="BGY20" s="1"/>
      <c r="BGZ20" s="1"/>
      <c r="BHA20" s="1"/>
      <c r="BHB20" s="1"/>
      <c r="BHC20" s="1"/>
      <c r="BHD20" s="1"/>
      <c r="BHE20" s="1"/>
      <c r="BHF20" s="1"/>
      <c r="BHG20" s="1"/>
      <c r="BHH20" s="1"/>
      <c r="BHI20" s="1"/>
      <c r="BHJ20" s="1"/>
      <c r="BHK20" s="1"/>
      <c r="BHL20" s="1"/>
      <c r="BHM20" s="1"/>
      <c r="BHN20" s="1"/>
      <c r="BHO20" s="1"/>
      <c r="BHP20" s="1"/>
      <c r="BHQ20" s="1"/>
      <c r="BHR20" s="1"/>
      <c r="BHS20" s="1"/>
      <c r="BHT20" s="1"/>
      <c r="BHU20" s="1"/>
      <c r="BHV20" s="1"/>
      <c r="BHW20" s="1"/>
      <c r="BHX20" s="1"/>
      <c r="BHY20" s="1"/>
      <c r="BHZ20" s="1"/>
      <c r="BIA20" s="1"/>
      <c r="BIB20" s="1"/>
      <c r="BIC20" s="1"/>
      <c r="BID20" s="1"/>
      <c r="BIE20" s="1"/>
      <c r="BIF20" s="1"/>
      <c r="BIG20" s="1"/>
      <c r="BIH20" s="1"/>
      <c r="BII20" s="1"/>
      <c r="BIJ20" s="1"/>
      <c r="BIK20" s="1"/>
      <c r="BIL20" s="1"/>
      <c r="BIM20" s="1"/>
      <c r="BIN20" s="1"/>
      <c r="BIO20" s="1"/>
      <c r="BIP20" s="1"/>
      <c r="BIQ20" s="1"/>
      <c r="BIR20" s="1"/>
      <c r="BIS20" s="1"/>
      <c r="BIT20" s="1"/>
      <c r="BIU20" s="1"/>
      <c r="BIV20" s="1"/>
      <c r="BIW20" s="1"/>
      <c r="BIX20" s="1"/>
      <c r="BIY20" s="1"/>
      <c r="BIZ20" s="1"/>
      <c r="BJA20" s="1"/>
      <c r="BJB20" s="1"/>
      <c r="BJC20" s="1"/>
      <c r="BJD20" s="1"/>
      <c r="BJE20" s="1"/>
      <c r="BJF20" s="1"/>
      <c r="BJG20" s="1"/>
      <c r="BJH20" s="1"/>
      <c r="BJI20" s="1"/>
      <c r="BJJ20" s="1"/>
      <c r="BJK20" s="1"/>
      <c r="BJL20" s="1"/>
      <c r="BJM20" s="1"/>
      <c r="BJN20" s="1"/>
      <c r="BJO20" s="1"/>
      <c r="BJP20" s="1"/>
      <c r="BJQ20" s="1"/>
      <c r="BJR20" s="1"/>
      <c r="BJS20" s="1"/>
      <c r="BJT20" s="1"/>
      <c r="BJU20" s="1"/>
      <c r="BJV20" s="1"/>
      <c r="BJW20" s="1"/>
      <c r="BJX20" s="1"/>
      <c r="BJY20" s="1"/>
      <c r="BJZ20" s="1"/>
      <c r="BKA20" s="1"/>
      <c r="BKB20" s="1"/>
      <c r="BKC20" s="1"/>
      <c r="BKD20" s="1"/>
      <c r="BKE20" s="1"/>
      <c r="BKF20" s="1"/>
      <c r="BKG20" s="1"/>
      <c r="BKH20" s="1"/>
      <c r="BKI20" s="1"/>
      <c r="BKJ20" s="1"/>
      <c r="BKK20" s="1"/>
      <c r="BKL20" s="1"/>
      <c r="BKM20" s="1"/>
      <c r="BKN20" s="1"/>
      <c r="BKO20" s="1"/>
      <c r="BKP20" s="1"/>
      <c r="BKQ20" s="1"/>
      <c r="BKR20" s="1"/>
      <c r="BKS20" s="1"/>
      <c r="BKT20" s="1"/>
      <c r="BKU20" s="1"/>
      <c r="BKV20" s="1"/>
      <c r="BKW20" s="1"/>
      <c r="BKX20" s="1"/>
      <c r="BKY20" s="1"/>
      <c r="BKZ20" s="1"/>
      <c r="BLA20" s="1"/>
      <c r="BLB20" s="1"/>
      <c r="BLC20" s="1"/>
      <c r="BLD20" s="1"/>
      <c r="BLE20" s="1"/>
      <c r="BLF20" s="1"/>
      <c r="BLG20" s="1"/>
      <c r="BLH20" s="1"/>
      <c r="BLI20" s="1"/>
      <c r="BLJ20" s="1"/>
      <c r="BLK20" s="1"/>
      <c r="BLL20" s="1"/>
      <c r="BLM20" s="1"/>
      <c r="BLN20" s="1"/>
      <c r="BLO20" s="1"/>
      <c r="BLP20" s="1"/>
      <c r="BLQ20" s="1"/>
      <c r="BLR20" s="1"/>
      <c r="BLS20" s="1"/>
      <c r="BLT20" s="1"/>
      <c r="BLU20" s="1"/>
      <c r="BLV20" s="1"/>
      <c r="BLW20" s="1"/>
      <c r="BLX20" s="1"/>
      <c r="BLY20" s="1"/>
      <c r="BLZ20" s="1"/>
      <c r="BMA20" s="1"/>
      <c r="BMB20" s="1"/>
      <c r="BMC20" s="1"/>
      <c r="BMD20" s="1"/>
      <c r="BME20" s="1"/>
      <c r="BMF20" s="1"/>
      <c r="BMG20" s="1"/>
      <c r="BMH20" s="1"/>
      <c r="BMI20" s="1"/>
      <c r="BMJ20" s="1"/>
      <c r="BMK20" s="1"/>
      <c r="BML20" s="1"/>
      <c r="BMM20" s="1"/>
      <c r="BMN20" s="1"/>
      <c r="BMO20" s="1"/>
      <c r="BMP20" s="1"/>
      <c r="BMQ20" s="1"/>
      <c r="BMR20" s="1"/>
      <c r="BMS20" s="1"/>
      <c r="BMT20" s="1"/>
      <c r="BMU20" s="1"/>
      <c r="BMV20" s="1"/>
      <c r="BMW20" s="1"/>
      <c r="BMX20" s="1"/>
      <c r="BMY20" s="1"/>
      <c r="BMZ20" s="1"/>
      <c r="BNA20" s="1"/>
      <c r="BNB20" s="1"/>
      <c r="BNC20" s="1"/>
      <c r="BND20" s="1"/>
      <c r="BNE20" s="1"/>
      <c r="BNF20" s="1"/>
      <c r="BNG20" s="1"/>
      <c r="BNH20" s="1"/>
      <c r="BNI20" s="1"/>
      <c r="BNJ20" s="1"/>
      <c r="BNK20" s="1"/>
      <c r="BNL20" s="1"/>
      <c r="BNM20" s="1"/>
      <c r="BNN20" s="1"/>
      <c r="BNO20" s="1"/>
      <c r="BNP20" s="1"/>
      <c r="BNQ20" s="1"/>
      <c r="BNR20" s="1"/>
      <c r="BNS20" s="1"/>
      <c r="BNT20" s="1"/>
      <c r="BNU20" s="1"/>
      <c r="BNV20" s="1"/>
      <c r="BNW20" s="1"/>
      <c r="BNX20" s="1"/>
      <c r="BNY20" s="1"/>
      <c r="BNZ20" s="1"/>
      <c r="BOA20" s="1"/>
      <c r="BOB20" s="1"/>
      <c r="BOC20" s="1"/>
      <c r="BOD20" s="1"/>
      <c r="BOE20" s="1"/>
      <c r="BOF20" s="1"/>
      <c r="BOG20" s="1"/>
      <c r="BOH20" s="1"/>
      <c r="BOI20" s="1"/>
      <c r="BOJ20" s="1"/>
      <c r="BOK20" s="1"/>
      <c r="BOL20" s="1"/>
      <c r="BOM20" s="1"/>
      <c r="BON20" s="1"/>
      <c r="BOO20" s="1"/>
      <c r="BOP20" s="1"/>
      <c r="BOQ20" s="1"/>
      <c r="BOR20" s="1"/>
      <c r="BOS20" s="1"/>
      <c r="BOT20" s="1"/>
      <c r="BOU20" s="1"/>
      <c r="BOV20" s="1"/>
      <c r="BOW20" s="1"/>
      <c r="BOX20" s="1"/>
      <c r="BOY20" s="1"/>
      <c r="BOZ20" s="1"/>
      <c r="BPA20" s="1"/>
      <c r="BPB20" s="1"/>
      <c r="BPC20" s="1"/>
      <c r="BPD20" s="1"/>
      <c r="BPE20" s="1"/>
      <c r="BPF20" s="1"/>
      <c r="BPG20" s="1"/>
      <c r="BPH20" s="1"/>
      <c r="BPI20" s="1"/>
      <c r="BPJ20" s="1"/>
      <c r="BPK20" s="1"/>
      <c r="BPL20" s="1"/>
      <c r="BPM20" s="1"/>
      <c r="BPN20" s="1"/>
      <c r="BPO20" s="1"/>
      <c r="BPP20" s="1"/>
      <c r="BPQ20" s="1"/>
      <c r="BPR20" s="1"/>
      <c r="BPS20" s="1"/>
      <c r="BPT20" s="1"/>
      <c r="BPU20" s="1"/>
      <c r="BPV20" s="1"/>
      <c r="BPW20" s="1"/>
      <c r="BPX20" s="1"/>
      <c r="BPY20" s="1"/>
      <c r="BPZ20" s="1"/>
      <c r="BQA20" s="1"/>
      <c r="BQB20" s="1"/>
      <c r="BQC20" s="1"/>
      <c r="BQD20" s="1"/>
      <c r="BQE20" s="1"/>
      <c r="BQF20" s="1"/>
      <c r="BQG20" s="1"/>
      <c r="BQH20" s="1"/>
      <c r="BQI20" s="1"/>
      <c r="BQJ20" s="1"/>
      <c r="BQK20" s="1"/>
      <c r="BQL20" s="1"/>
      <c r="BQM20" s="1"/>
      <c r="BQN20" s="1"/>
      <c r="BQO20" s="1"/>
      <c r="BQP20" s="1"/>
      <c r="BQQ20" s="1"/>
      <c r="BQR20" s="1"/>
      <c r="BQS20" s="1"/>
      <c r="BQT20" s="1"/>
      <c r="BQU20" s="1"/>
      <c r="BQV20" s="1"/>
      <c r="BQW20" s="1"/>
      <c r="BQX20" s="1"/>
      <c r="BQY20" s="1"/>
      <c r="BQZ20" s="1"/>
      <c r="BRA20" s="1"/>
      <c r="BRB20" s="1"/>
      <c r="BRC20" s="1"/>
      <c r="BRD20" s="1"/>
      <c r="BRE20" s="1"/>
      <c r="BRF20" s="1"/>
      <c r="BRG20" s="1"/>
      <c r="BRH20" s="1"/>
      <c r="BRI20" s="1"/>
      <c r="BRJ20" s="1"/>
      <c r="BRK20" s="1"/>
      <c r="BRL20" s="1"/>
      <c r="BRM20" s="1"/>
      <c r="BRN20" s="1"/>
      <c r="BRO20" s="1"/>
      <c r="BRP20" s="1"/>
      <c r="BRQ20" s="1"/>
      <c r="BRR20" s="1"/>
      <c r="BRS20" s="1"/>
      <c r="BRT20" s="1"/>
      <c r="BRU20" s="1"/>
      <c r="BRV20" s="1"/>
      <c r="BRW20" s="1"/>
      <c r="BRX20" s="1"/>
      <c r="BRY20" s="1"/>
      <c r="BRZ20" s="1"/>
      <c r="BSA20" s="1"/>
      <c r="BSB20" s="1"/>
    </row>
    <row r="21" spans="1:1848" ht="24" customHeight="1">
      <c r="A21" s="872"/>
      <c r="B21" s="240">
        <v>16</v>
      </c>
      <c r="C21" s="121" t="s">
        <v>384</v>
      </c>
      <c r="D21" s="400">
        <v>3218</v>
      </c>
      <c r="E21" s="382"/>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c r="AML21" s="1"/>
      <c r="AMM21" s="1"/>
      <c r="AMN21" s="1"/>
      <c r="AMO21" s="1"/>
      <c r="AMP21" s="1"/>
      <c r="AMQ21" s="1"/>
      <c r="AMR21" s="1"/>
      <c r="AMS21" s="1"/>
      <c r="AMT21" s="1"/>
      <c r="AMU21" s="1"/>
      <c r="AMV21" s="1"/>
      <c r="AMW21" s="1"/>
      <c r="AMX21" s="1"/>
      <c r="AMY21" s="1"/>
      <c r="AMZ21" s="1"/>
      <c r="ANA21" s="1"/>
      <c r="ANB21" s="1"/>
      <c r="ANC21" s="1"/>
      <c r="AND21" s="1"/>
      <c r="ANE21" s="1"/>
      <c r="ANF21" s="1"/>
      <c r="ANG21" s="1"/>
      <c r="ANH21" s="1"/>
      <c r="ANI21" s="1"/>
      <c r="ANJ21" s="1"/>
      <c r="ANK21" s="1"/>
      <c r="ANL21" s="1"/>
      <c r="ANM21" s="1"/>
      <c r="ANN21" s="1"/>
      <c r="ANO21" s="1"/>
      <c r="ANP21" s="1"/>
      <c r="ANQ21" s="1"/>
      <c r="ANR21" s="1"/>
      <c r="ANS21" s="1"/>
      <c r="ANT21" s="1"/>
      <c r="ANU21" s="1"/>
      <c r="ANV21" s="1"/>
      <c r="ANW21" s="1"/>
      <c r="ANX21" s="1"/>
      <c r="ANY21" s="1"/>
      <c r="ANZ21" s="1"/>
      <c r="AOA21" s="1"/>
      <c r="AOB21" s="1"/>
      <c r="AOC21" s="1"/>
      <c r="AOD21" s="1"/>
      <c r="AOE21" s="1"/>
      <c r="AOF21" s="1"/>
      <c r="AOG21" s="1"/>
      <c r="AOH21" s="1"/>
      <c r="AOI21" s="1"/>
      <c r="AOJ21" s="1"/>
      <c r="AOK21" s="1"/>
      <c r="AOL21" s="1"/>
      <c r="AOM21" s="1"/>
      <c r="AON21" s="1"/>
      <c r="AOO21" s="1"/>
      <c r="AOP21" s="1"/>
      <c r="AOQ21" s="1"/>
      <c r="AOR21" s="1"/>
      <c r="AOS21" s="1"/>
      <c r="AOT21" s="1"/>
      <c r="AOU21" s="1"/>
      <c r="AOV21" s="1"/>
      <c r="AOW21" s="1"/>
      <c r="AOX21" s="1"/>
      <c r="AOY21" s="1"/>
      <c r="AOZ21" s="1"/>
      <c r="APA21" s="1"/>
      <c r="APB21" s="1"/>
      <c r="APC21" s="1"/>
      <c r="APD21" s="1"/>
      <c r="APE21" s="1"/>
      <c r="APF21" s="1"/>
      <c r="APG21" s="1"/>
      <c r="APH21" s="1"/>
      <c r="API21" s="1"/>
      <c r="APJ21" s="1"/>
      <c r="APK21" s="1"/>
      <c r="APL21" s="1"/>
      <c r="APM21" s="1"/>
      <c r="APN21" s="1"/>
      <c r="APO21" s="1"/>
      <c r="APP21" s="1"/>
      <c r="APQ21" s="1"/>
      <c r="APR21" s="1"/>
      <c r="APS21" s="1"/>
      <c r="APT21" s="1"/>
      <c r="APU21" s="1"/>
      <c r="APV21" s="1"/>
      <c r="APW21" s="1"/>
      <c r="APX21" s="1"/>
      <c r="APY21" s="1"/>
      <c r="APZ21" s="1"/>
      <c r="AQA21" s="1"/>
      <c r="AQB21" s="1"/>
      <c r="AQC21" s="1"/>
      <c r="AQD21" s="1"/>
      <c r="AQE21" s="1"/>
      <c r="AQF21" s="1"/>
      <c r="AQG21" s="1"/>
      <c r="AQH21" s="1"/>
      <c r="AQI21" s="1"/>
      <c r="AQJ21" s="1"/>
      <c r="AQK21" s="1"/>
      <c r="AQL21" s="1"/>
      <c r="AQM21" s="1"/>
      <c r="AQN21" s="1"/>
      <c r="AQO21" s="1"/>
      <c r="AQP21" s="1"/>
      <c r="AQQ21" s="1"/>
      <c r="AQR21" s="1"/>
      <c r="AQS21" s="1"/>
      <c r="AQT21" s="1"/>
      <c r="AQU21" s="1"/>
      <c r="AQV21" s="1"/>
      <c r="AQW21" s="1"/>
      <c r="AQX21" s="1"/>
      <c r="AQY21" s="1"/>
      <c r="AQZ21" s="1"/>
      <c r="ARA21" s="1"/>
      <c r="ARB21" s="1"/>
      <c r="ARC21" s="1"/>
      <c r="ARD21" s="1"/>
      <c r="ARE21" s="1"/>
      <c r="ARF21" s="1"/>
      <c r="ARG21" s="1"/>
      <c r="ARH21" s="1"/>
      <c r="ARI21" s="1"/>
      <c r="ARJ21" s="1"/>
      <c r="ARK21" s="1"/>
      <c r="ARL21" s="1"/>
      <c r="ARM21" s="1"/>
      <c r="ARN21" s="1"/>
      <c r="ARO21" s="1"/>
      <c r="ARP21" s="1"/>
      <c r="ARQ21" s="1"/>
      <c r="ARR21" s="1"/>
      <c r="ARS21" s="1"/>
      <c r="ART21" s="1"/>
      <c r="ARU21" s="1"/>
      <c r="ARV21" s="1"/>
      <c r="ARW21" s="1"/>
      <c r="ARX21" s="1"/>
      <c r="ARY21" s="1"/>
      <c r="ARZ21" s="1"/>
      <c r="ASA21" s="1"/>
      <c r="ASB21" s="1"/>
      <c r="ASC21" s="1"/>
      <c r="ASD21" s="1"/>
      <c r="ASE21" s="1"/>
      <c r="ASF21" s="1"/>
      <c r="ASG21" s="1"/>
      <c r="ASH21" s="1"/>
      <c r="ASI21" s="1"/>
      <c r="ASJ21" s="1"/>
      <c r="ASK21" s="1"/>
      <c r="ASL21" s="1"/>
      <c r="ASM21" s="1"/>
      <c r="ASN21" s="1"/>
      <c r="ASO21" s="1"/>
      <c r="ASP21" s="1"/>
      <c r="ASQ21" s="1"/>
      <c r="ASR21" s="1"/>
      <c r="ASS21" s="1"/>
      <c r="AST21" s="1"/>
      <c r="ASU21" s="1"/>
      <c r="ASV21" s="1"/>
      <c r="ASW21" s="1"/>
      <c r="ASX21" s="1"/>
      <c r="ASY21" s="1"/>
      <c r="ASZ21" s="1"/>
      <c r="ATA21" s="1"/>
      <c r="ATB21" s="1"/>
      <c r="ATC21" s="1"/>
      <c r="ATD21" s="1"/>
      <c r="ATE21" s="1"/>
      <c r="ATF21" s="1"/>
      <c r="ATG21" s="1"/>
      <c r="ATH21" s="1"/>
      <c r="ATI21" s="1"/>
      <c r="ATJ21" s="1"/>
      <c r="ATK21" s="1"/>
      <c r="ATL21" s="1"/>
      <c r="ATM21" s="1"/>
      <c r="ATN21" s="1"/>
      <c r="ATO21" s="1"/>
      <c r="ATP21" s="1"/>
      <c r="ATQ21" s="1"/>
      <c r="ATR21" s="1"/>
      <c r="ATS21" s="1"/>
      <c r="ATT21" s="1"/>
      <c r="ATU21" s="1"/>
      <c r="ATV21" s="1"/>
      <c r="ATW21" s="1"/>
      <c r="ATX21" s="1"/>
      <c r="ATY21" s="1"/>
      <c r="ATZ21" s="1"/>
      <c r="AUA21" s="1"/>
      <c r="AUB21" s="1"/>
      <c r="AUC21" s="1"/>
      <c r="AUD21" s="1"/>
      <c r="AUE21" s="1"/>
      <c r="AUF21" s="1"/>
      <c r="AUG21" s="1"/>
      <c r="AUH21" s="1"/>
      <c r="AUI21" s="1"/>
      <c r="AUJ21" s="1"/>
      <c r="AUK21" s="1"/>
      <c r="AUL21" s="1"/>
      <c r="AUM21" s="1"/>
      <c r="AUN21" s="1"/>
      <c r="AUO21" s="1"/>
      <c r="AUP21" s="1"/>
      <c r="AUQ21" s="1"/>
      <c r="AUR21" s="1"/>
      <c r="AUS21" s="1"/>
      <c r="AUT21" s="1"/>
      <c r="AUU21" s="1"/>
      <c r="AUV21" s="1"/>
      <c r="AUW21" s="1"/>
      <c r="AUX21" s="1"/>
      <c r="AUY21" s="1"/>
      <c r="AUZ21" s="1"/>
      <c r="AVA21" s="1"/>
      <c r="AVB21" s="1"/>
      <c r="AVC21" s="1"/>
      <c r="AVD21" s="1"/>
      <c r="AVE21" s="1"/>
      <c r="AVF21" s="1"/>
      <c r="AVG21" s="1"/>
      <c r="AVH21" s="1"/>
      <c r="AVI21" s="1"/>
      <c r="AVJ21" s="1"/>
      <c r="AVK21" s="1"/>
      <c r="AVL21" s="1"/>
      <c r="AVM21" s="1"/>
      <c r="AVN21" s="1"/>
      <c r="AVO21" s="1"/>
      <c r="AVP21" s="1"/>
      <c r="AVQ21" s="1"/>
      <c r="AVR21" s="1"/>
      <c r="AVS21" s="1"/>
      <c r="AVT21" s="1"/>
      <c r="AVU21" s="1"/>
      <c r="AVV21" s="1"/>
      <c r="AVW21" s="1"/>
      <c r="AVX21" s="1"/>
      <c r="AVY21" s="1"/>
      <c r="AVZ21" s="1"/>
      <c r="AWA21" s="1"/>
      <c r="AWB21" s="1"/>
      <c r="AWC21" s="1"/>
      <c r="AWD21" s="1"/>
      <c r="AWE21" s="1"/>
      <c r="AWF21" s="1"/>
      <c r="AWG21" s="1"/>
      <c r="AWH21" s="1"/>
      <c r="AWI21" s="1"/>
      <c r="AWJ21" s="1"/>
      <c r="AWK21" s="1"/>
      <c r="AWL21" s="1"/>
      <c r="AWM21" s="1"/>
      <c r="AWN21" s="1"/>
      <c r="AWO21" s="1"/>
      <c r="AWP21" s="1"/>
      <c r="AWQ21" s="1"/>
      <c r="AWR21" s="1"/>
      <c r="AWS21" s="1"/>
      <c r="AWT21" s="1"/>
      <c r="AWU21" s="1"/>
      <c r="AWV21" s="1"/>
      <c r="AWW21" s="1"/>
      <c r="AWX21" s="1"/>
      <c r="AWY21" s="1"/>
      <c r="AWZ21" s="1"/>
      <c r="AXA21" s="1"/>
      <c r="AXB21" s="1"/>
      <c r="AXC21" s="1"/>
      <c r="AXD21" s="1"/>
      <c r="AXE21" s="1"/>
      <c r="AXF21" s="1"/>
      <c r="AXG21" s="1"/>
      <c r="AXH21" s="1"/>
      <c r="AXI21" s="1"/>
      <c r="AXJ21" s="1"/>
      <c r="AXK21" s="1"/>
      <c r="AXL21" s="1"/>
      <c r="AXM21" s="1"/>
      <c r="AXN21" s="1"/>
      <c r="AXO21" s="1"/>
      <c r="AXP21" s="1"/>
      <c r="AXQ21" s="1"/>
      <c r="AXR21" s="1"/>
      <c r="AXS21" s="1"/>
      <c r="AXT21" s="1"/>
      <c r="AXU21" s="1"/>
      <c r="AXV21" s="1"/>
      <c r="AXW21" s="1"/>
      <c r="AXX21" s="1"/>
      <c r="AXY21" s="1"/>
      <c r="AXZ21" s="1"/>
      <c r="AYA21" s="1"/>
      <c r="AYB21" s="1"/>
      <c r="AYC21" s="1"/>
      <c r="AYD21" s="1"/>
      <c r="AYE21" s="1"/>
      <c r="AYF21" s="1"/>
      <c r="AYG21" s="1"/>
      <c r="AYH21" s="1"/>
      <c r="AYI21" s="1"/>
      <c r="AYJ21" s="1"/>
      <c r="AYK21" s="1"/>
      <c r="AYL21" s="1"/>
      <c r="AYM21" s="1"/>
      <c r="AYN21" s="1"/>
      <c r="AYO21" s="1"/>
      <c r="AYP21" s="1"/>
      <c r="AYQ21" s="1"/>
      <c r="AYR21" s="1"/>
      <c r="AYS21" s="1"/>
      <c r="AYT21" s="1"/>
      <c r="AYU21" s="1"/>
      <c r="AYV21" s="1"/>
      <c r="AYW21" s="1"/>
      <c r="AYX21" s="1"/>
      <c r="AYY21" s="1"/>
      <c r="AYZ21" s="1"/>
      <c r="AZA21" s="1"/>
      <c r="AZB21" s="1"/>
      <c r="AZC21" s="1"/>
      <c r="AZD21" s="1"/>
      <c r="AZE21" s="1"/>
      <c r="AZF21" s="1"/>
      <c r="AZG21" s="1"/>
      <c r="AZH21" s="1"/>
      <c r="AZI21" s="1"/>
      <c r="AZJ21" s="1"/>
      <c r="AZK21" s="1"/>
      <c r="AZL21" s="1"/>
      <c r="AZM21" s="1"/>
      <c r="AZN21" s="1"/>
      <c r="AZO21" s="1"/>
      <c r="AZP21" s="1"/>
      <c r="AZQ21" s="1"/>
      <c r="AZR21" s="1"/>
      <c r="AZS21" s="1"/>
      <c r="AZT21" s="1"/>
      <c r="AZU21" s="1"/>
      <c r="AZV21" s="1"/>
      <c r="AZW21" s="1"/>
      <c r="AZX21" s="1"/>
      <c r="AZY21" s="1"/>
      <c r="AZZ21" s="1"/>
      <c r="BAA21" s="1"/>
      <c r="BAB21" s="1"/>
      <c r="BAC21" s="1"/>
      <c r="BAD21" s="1"/>
      <c r="BAE21" s="1"/>
      <c r="BAF21" s="1"/>
      <c r="BAG21" s="1"/>
      <c r="BAH21" s="1"/>
      <c r="BAI21" s="1"/>
      <c r="BAJ21" s="1"/>
      <c r="BAK21" s="1"/>
      <c r="BAL21" s="1"/>
      <c r="BAM21" s="1"/>
      <c r="BAN21" s="1"/>
      <c r="BAO21" s="1"/>
      <c r="BAP21" s="1"/>
      <c r="BAQ21" s="1"/>
      <c r="BAR21" s="1"/>
      <c r="BAS21" s="1"/>
      <c r="BAT21" s="1"/>
      <c r="BAU21" s="1"/>
      <c r="BAV21" s="1"/>
      <c r="BAW21" s="1"/>
      <c r="BAX21" s="1"/>
      <c r="BAY21" s="1"/>
      <c r="BAZ21" s="1"/>
      <c r="BBA21" s="1"/>
      <c r="BBB21" s="1"/>
      <c r="BBC21" s="1"/>
      <c r="BBD21" s="1"/>
      <c r="BBE21" s="1"/>
      <c r="BBF21" s="1"/>
      <c r="BBG21" s="1"/>
      <c r="BBH21" s="1"/>
      <c r="BBI21" s="1"/>
      <c r="BBJ21" s="1"/>
      <c r="BBK21" s="1"/>
      <c r="BBL21" s="1"/>
      <c r="BBM21" s="1"/>
      <c r="BBN21" s="1"/>
      <c r="BBO21" s="1"/>
      <c r="BBP21" s="1"/>
      <c r="BBQ21" s="1"/>
      <c r="BBR21" s="1"/>
      <c r="BBS21" s="1"/>
      <c r="BBT21" s="1"/>
      <c r="BBU21" s="1"/>
      <c r="BBV21" s="1"/>
      <c r="BBW21" s="1"/>
      <c r="BBX21" s="1"/>
      <c r="BBY21" s="1"/>
      <c r="BBZ21" s="1"/>
      <c r="BCA21" s="1"/>
      <c r="BCB21" s="1"/>
      <c r="BCC21" s="1"/>
      <c r="BCD21" s="1"/>
      <c r="BCE21" s="1"/>
      <c r="BCF21" s="1"/>
      <c r="BCG21" s="1"/>
      <c r="BCH21" s="1"/>
      <c r="BCI21" s="1"/>
      <c r="BCJ21" s="1"/>
      <c r="BCK21" s="1"/>
      <c r="BCL21" s="1"/>
      <c r="BCM21" s="1"/>
      <c r="BCN21" s="1"/>
      <c r="BCO21" s="1"/>
      <c r="BCP21" s="1"/>
      <c r="BCQ21" s="1"/>
      <c r="BCR21" s="1"/>
      <c r="BCS21" s="1"/>
      <c r="BCT21" s="1"/>
      <c r="BCU21" s="1"/>
      <c r="BCV21" s="1"/>
      <c r="BCW21" s="1"/>
      <c r="BCX21" s="1"/>
      <c r="BCY21" s="1"/>
      <c r="BCZ21" s="1"/>
      <c r="BDA21" s="1"/>
      <c r="BDB21" s="1"/>
      <c r="BDC21" s="1"/>
      <c r="BDD21" s="1"/>
      <c r="BDE21" s="1"/>
      <c r="BDF21" s="1"/>
      <c r="BDG21" s="1"/>
      <c r="BDH21" s="1"/>
      <c r="BDI21" s="1"/>
      <c r="BDJ21" s="1"/>
      <c r="BDK21" s="1"/>
      <c r="BDL21" s="1"/>
      <c r="BDM21" s="1"/>
      <c r="BDN21" s="1"/>
      <c r="BDO21" s="1"/>
      <c r="BDP21" s="1"/>
      <c r="BDQ21" s="1"/>
      <c r="BDR21" s="1"/>
      <c r="BDS21" s="1"/>
      <c r="BDT21" s="1"/>
      <c r="BDU21" s="1"/>
      <c r="BDV21" s="1"/>
      <c r="BDW21" s="1"/>
      <c r="BDX21" s="1"/>
      <c r="BDY21" s="1"/>
      <c r="BDZ21" s="1"/>
      <c r="BEA21" s="1"/>
      <c r="BEB21" s="1"/>
      <c r="BEC21" s="1"/>
      <c r="BED21" s="1"/>
      <c r="BEE21" s="1"/>
      <c r="BEF21" s="1"/>
      <c r="BEG21" s="1"/>
      <c r="BEH21" s="1"/>
      <c r="BEI21" s="1"/>
      <c r="BEJ21" s="1"/>
      <c r="BEK21" s="1"/>
      <c r="BEL21" s="1"/>
      <c r="BEM21" s="1"/>
      <c r="BEN21" s="1"/>
      <c r="BEO21" s="1"/>
      <c r="BEP21" s="1"/>
      <c r="BEQ21" s="1"/>
      <c r="BER21" s="1"/>
      <c r="BES21" s="1"/>
      <c r="BET21" s="1"/>
      <c r="BEU21" s="1"/>
      <c r="BEV21" s="1"/>
      <c r="BEW21" s="1"/>
      <c r="BEX21" s="1"/>
      <c r="BEY21" s="1"/>
      <c r="BEZ21" s="1"/>
      <c r="BFA21" s="1"/>
      <c r="BFB21" s="1"/>
      <c r="BFC21" s="1"/>
      <c r="BFD21" s="1"/>
      <c r="BFE21" s="1"/>
      <c r="BFF21" s="1"/>
      <c r="BFG21" s="1"/>
      <c r="BFH21" s="1"/>
      <c r="BFI21" s="1"/>
      <c r="BFJ21" s="1"/>
      <c r="BFK21" s="1"/>
      <c r="BFL21" s="1"/>
      <c r="BFM21" s="1"/>
      <c r="BFN21" s="1"/>
      <c r="BFO21" s="1"/>
      <c r="BFP21" s="1"/>
      <c r="BFQ21" s="1"/>
      <c r="BFR21" s="1"/>
      <c r="BFS21" s="1"/>
      <c r="BFT21" s="1"/>
      <c r="BFU21" s="1"/>
      <c r="BFV21" s="1"/>
      <c r="BFW21" s="1"/>
      <c r="BFX21" s="1"/>
      <c r="BFY21" s="1"/>
      <c r="BFZ21" s="1"/>
      <c r="BGA21" s="1"/>
      <c r="BGB21" s="1"/>
      <c r="BGC21" s="1"/>
      <c r="BGD21" s="1"/>
      <c r="BGE21" s="1"/>
      <c r="BGF21" s="1"/>
      <c r="BGG21" s="1"/>
      <c r="BGH21" s="1"/>
      <c r="BGI21" s="1"/>
      <c r="BGJ21" s="1"/>
      <c r="BGK21" s="1"/>
      <c r="BGL21" s="1"/>
      <c r="BGM21" s="1"/>
      <c r="BGN21" s="1"/>
      <c r="BGO21" s="1"/>
      <c r="BGP21" s="1"/>
      <c r="BGQ21" s="1"/>
      <c r="BGR21" s="1"/>
      <c r="BGS21" s="1"/>
      <c r="BGT21" s="1"/>
      <c r="BGU21" s="1"/>
      <c r="BGV21" s="1"/>
      <c r="BGW21" s="1"/>
      <c r="BGX21" s="1"/>
      <c r="BGY21" s="1"/>
      <c r="BGZ21" s="1"/>
      <c r="BHA21" s="1"/>
      <c r="BHB21" s="1"/>
      <c r="BHC21" s="1"/>
      <c r="BHD21" s="1"/>
      <c r="BHE21" s="1"/>
      <c r="BHF21" s="1"/>
      <c r="BHG21" s="1"/>
      <c r="BHH21" s="1"/>
      <c r="BHI21" s="1"/>
      <c r="BHJ21" s="1"/>
      <c r="BHK21" s="1"/>
      <c r="BHL21" s="1"/>
      <c r="BHM21" s="1"/>
      <c r="BHN21" s="1"/>
      <c r="BHO21" s="1"/>
      <c r="BHP21" s="1"/>
      <c r="BHQ21" s="1"/>
      <c r="BHR21" s="1"/>
      <c r="BHS21" s="1"/>
      <c r="BHT21" s="1"/>
      <c r="BHU21" s="1"/>
      <c r="BHV21" s="1"/>
      <c r="BHW21" s="1"/>
      <c r="BHX21" s="1"/>
      <c r="BHY21" s="1"/>
      <c r="BHZ21" s="1"/>
      <c r="BIA21" s="1"/>
      <c r="BIB21" s="1"/>
      <c r="BIC21" s="1"/>
      <c r="BID21" s="1"/>
      <c r="BIE21" s="1"/>
      <c r="BIF21" s="1"/>
      <c r="BIG21" s="1"/>
      <c r="BIH21" s="1"/>
      <c r="BII21" s="1"/>
      <c r="BIJ21" s="1"/>
      <c r="BIK21" s="1"/>
      <c r="BIL21" s="1"/>
      <c r="BIM21" s="1"/>
      <c r="BIN21" s="1"/>
      <c r="BIO21" s="1"/>
      <c r="BIP21" s="1"/>
      <c r="BIQ21" s="1"/>
      <c r="BIR21" s="1"/>
      <c r="BIS21" s="1"/>
      <c r="BIT21" s="1"/>
      <c r="BIU21" s="1"/>
      <c r="BIV21" s="1"/>
      <c r="BIW21" s="1"/>
      <c r="BIX21" s="1"/>
      <c r="BIY21" s="1"/>
      <c r="BIZ21" s="1"/>
      <c r="BJA21" s="1"/>
      <c r="BJB21" s="1"/>
      <c r="BJC21" s="1"/>
      <c r="BJD21" s="1"/>
      <c r="BJE21" s="1"/>
      <c r="BJF21" s="1"/>
      <c r="BJG21" s="1"/>
      <c r="BJH21" s="1"/>
      <c r="BJI21" s="1"/>
      <c r="BJJ21" s="1"/>
      <c r="BJK21" s="1"/>
      <c r="BJL21" s="1"/>
      <c r="BJM21" s="1"/>
      <c r="BJN21" s="1"/>
      <c r="BJO21" s="1"/>
      <c r="BJP21" s="1"/>
      <c r="BJQ21" s="1"/>
      <c r="BJR21" s="1"/>
      <c r="BJS21" s="1"/>
      <c r="BJT21" s="1"/>
      <c r="BJU21" s="1"/>
      <c r="BJV21" s="1"/>
      <c r="BJW21" s="1"/>
      <c r="BJX21" s="1"/>
      <c r="BJY21" s="1"/>
      <c r="BJZ21" s="1"/>
      <c r="BKA21" s="1"/>
      <c r="BKB21" s="1"/>
      <c r="BKC21" s="1"/>
      <c r="BKD21" s="1"/>
      <c r="BKE21" s="1"/>
      <c r="BKF21" s="1"/>
      <c r="BKG21" s="1"/>
      <c r="BKH21" s="1"/>
      <c r="BKI21" s="1"/>
      <c r="BKJ21" s="1"/>
      <c r="BKK21" s="1"/>
      <c r="BKL21" s="1"/>
      <c r="BKM21" s="1"/>
      <c r="BKN21" s="1"/>
      <c r="BKO21" s="1"/>
      <c r="BKP21" s="1"/>
      <c r="BKQ21" s="1"/>
      <c r="BKR21" s="1"/>
      <c r="BKS21" s="1"/>
      <c r="BKT21" s="1"/>
      <c r="BKU21" s="1"/>
      <c r="BKV21" s="1"/>
      <c r="BKW21" s="1"/>
      <c r="BKX21" s="1"/>
      <c r="BKY21" s="1"/>
      <c r="BKZ21" s="1"/>
      <c r="BLA21" s="1"/>
      <c r="BLB21" s="1"/>
      <c r="BLC21" s="1"/>
      <c r="BLD21" s="1"/>
      <c r="BLE21" s="1"/>
      <c r="BLF21" s="1"/>
      <c r="BLG21" s="1"/>
      <c r="BLH21" s="1"/>
      <c r="BLI21" s="1"/>
      <c r="BLJ21" s="1"/>
      <c r="BLK21" s="1"/>
      <c r="BLL21" s="1"/>
      <c r="BLM21" s="1"/>
      <c r="BLN21" s="1"/>
      <c r="BLO21" s="1"/>
      <c r="BLP21" s="1"/>
      <c r="BLQ21" s="1"/>
      <c r="BLR21" s="1"/>
      <c r="BLS21" s="1"/>
      <c r="BLT21" s="1"/>
      <c r="BLU21" s="1"/>
      <c r="BLV21" s="1"/>
      <c r="BLW21" s="1"/>
      <c r="BLX21" s="1"/>
      <c r="BLY21" s="1"/>
      <c r="BLZ21" s="1"/>
      <c r="BMA21" s="1"/>
      <c r="BMB21" s="1"/>
      <c r="BMC21" s="1"/>
      <c r="BMD21" s="1"/>
      <c r="BME21" s="1"/>
      <c r="BMF21" s="1"/>
      <c r="BMG21" s="1"/>
      <c r="BMH21" s="1"/>
      <c r="BMI21" s="1"/>
      <c r="BMJ21" s="1"/>
      <c r="BMK21" s="1"/>
      <c r="BML21" s="1"/>
      <c r="BMM21" s="1"/>
      <c r="BMN21" s="1"/>
      <c r="BMO21" s="1"/>
      <c r="BMP21" s="1"/>
      <c r="BMQ21" s="1"/>
      <c r="BMR21" s="1"/>
      <c r="BMS21" s="1"/>
      <c r="BMT21" s="1"/>
      <c r="BMU21" s="1"/>
      <c r="BMV21" s="1"/>
      <c r="BMW21" s="1"/>
      <c r="BMX21" s="1"/>
      <c r="BMY21" s="1"/>
      <c r="BMZ21" s="1"/>
      <c r="BNA21" s="1"/>
      <c r="BNB21" s="1"/>
      <c r="BNC21" s="1"/>
      <c r="BND21" s="1"/>
      <c r="BNE21" s="1"/>
      <c r="BNF21" s="1"/>
      <c r="BNG21" s="1"/>
      <c r="BNH21" s="1"/>
      <c r="BNI21" s="1"/>
      <c r="BNJ21" s="1"/>
      <c r="BNK21" s="1"/>
      <c r="BNL21" s="1"/>
      <c r="BNM21" s="1"/>
      <c r="BNN21" s="1"/>
      <c r="BNO21" s="1"/>
      <c r="BNP21" s="1"/>
      <c r="BNQ21" s="1"/>
      <c r="BNR21" s="1"/>
      <c r="BNS21" s="1"/>
      <c r="BNT21" s="1"/>
      <c r="BNU21" s="1"/>
      <c r="BNV21" s="1"/>
      <c r="BNW21" s="1"/>
      <c r="BNX21" s="1"/>
      <c r="BNY21" s="1"/>
      <c r="BNZ21" s="1"/>
      <c r="BOA21" s="1"/>
      <c r="BOB21" s="1"/>
      <c r="BOC21" s="1"/>
      <c r="BOD21" s="1"/>
      <c r="BOE21" s="1"/>
      <c r="BOF21" s="1"/>
      <c r="BOG21" s="1"/>
      <c r="BOH21" s="1"/>
      <c r="BOI21" s="1"/>
      <c r="BOJ21" s="1"/>
      <c r="BOK21" s="1"/>
      <c r="BOL21" s="1"/>
      <c r="BOM21" s="1"/>
      <c r="BON21" s="1"/>
      <c r="BOO21" s="1"/>
      <c r="BOP21" s="1"/>
      <c r="BOQ21" s="1"/>
      <c r="BOR21" s="1"/>
      <c r="BOS21" s="1"/>
      <c r="BOT21" s="1"/>
      <c r="BOU21" s="1"/>
      <c r="BOV21" s="1"/>
      <c r="BOW21" s="1"/>
      <c r="BOX21" s="1"/>
      <c r="BOY21" s="1"/>
      <c r="BOZ21" s="1"/>
      <c r="BPA21" s="1"/>
      <c r="BPB21" s="1"/>
      <c r="BPC21" s="1"/>
      <c r="BPD21" s="1"/>
      <c r="BPE21" s="1"/>
      <c r="BPF21" s="1"/>
      <c r="BPG21" s="1"/>
      <c r="BPH21" s="1"/>
      <c r="BPI21" s="1"/>
      <c r="BPJ21" s="1"/>
      <c r="BPK21" s="1"/>
      <c r="BPL21" s="1"/>
      <c r="BPM21" s="1"/>
      <c r="BPN21" s="1"/>
      <c r="BPO21" s="1"/>
      <c r="BPP21" s="1"/>
      <c r="BPQ21" s="1"/>
      <c r="BPR21" s="1"/>
      <c r="BPS21" s="1"/>
      <c r="BPT21" s="1"/>
      <c r="BPU21" s="1"/>
      <c r="BPV21" s="1"/>
      <c r="BPW21" s="1"/>
      <c r="BPX21" s="1"/>
      <c r="BPY21" s="1"/>
      <c r="BPZ21" s="1"/>
      <c r="BQA21" s="1"/>
      <c r="BQB21" s="1"/>
      <c r="BQC21" s="1"/>
      <c r="BQD21" s="1"/>
      <c r="BQE21" s="1"/>
      <c r="BQF21" s="1"/>
      <c r="BQG21" s="1"/>
      <c r="BQH21" s="1"/>
      <c r="BQI21" s="1"/>
      <c r="BQJ21" s="1"/>
      <c r="BQK21" s="1"/>
      <c r="BQL21" s="1"/>
      <c r="BQM21" s="1"/>
      <c r="BQN21" s="1"/>
      <c r="BQO21" s="1"/>
      <c r="BQP21" s="1"/>
      <c r="BQQ21" s="1"/>
      <c r="BQR21" s="1"/>
      <c r="BQS21" s="1"/>
      <c r="BQT21" s="1"/>
      <c r="BQU21" s="1"/>
      <c r="BQV21" s="1"/>
      <c r="BQW21" s="1"/>
      <c r="BQX21" s="1"/>
      <c r="BQY21" s="1"/>
      <c r="BQZ21" s="1"/>
      <c r="BRA21" s="1"/>
      <c r="BRB21" s="1"/>
      <c r="BRC21" s="1"/>
      <c r="BRD21" s="1"/>
      <c r="BRE21" s="1"/>
      <c r="BRF21" s="1"/>
      <c r="BRG21" s="1"/>
      <c r="BRH21" s="1"/>
      <c r="BRI21" s="1"/>
      <c r="BRJ21" s="1"/>
      <c r="BRK21" s="1"/>
      <c r="BRL21" s="1"/>
      <c r="BRM21" s="1"/>
      <c r="BRN21" s="1"/>
      <c r="BRO21" s="1"/>
      <c r="BRP21" s="1"/>
      <c r="BRQ21" s="1"/>
      <c r="BRR21" s="1"/>
      <c r="BRS21" s="1"/>
      <c r="BRT21" s="1"/>
      <c r="BRU21" s="1"/>
      <c r="BRV21" s="1"/>
      <c r="BRW21" s="1"/>
      <c r="BRX21" s="1"/>
      <c r="BRY21" s="1"/>
      <c r="BRZ21" s="1"/>
      <c r="BSA21" s="1"/>
      <c r="BSB21" s="1"/>
    </row>
    <row r="22" spans="1:1848" ht="24" customHeight="1">
      <c r="A22" s="872"/>
      <c r="B22" s="240">
        <v>17</v>
      </c>
      <c r="C22" s="121" t="s">
        <v>382</v>
      </c>
      <c r="D22" s="400">
        <v>3220</v>
      </c>
      <c r="E22" s="382"/>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c r="AML22" s="1"/>
      <c r="AMM22" s="1"/>
      <c r="AMN22" s="1"/>
      <c r="AMO22" s="1"/>
      <c r="AMP22" s="1"/>
      <c r="AMQ22" s="1"/>
      <c r="AMR22" s="1"/>
      <c r="AMS22" s="1"/>
      <c r="AMT22" s="1"/>
      <c r="AMU22" s="1"/>
      <c r="AMV22" s="1"/>
      <c r="AMW22" s="1"/>
      <c r="AMX22" s="1"/>
      <c r="AMY22" s="1"/>
      <c r="AMZ22" s="1"/>
      <c r="ANA22" s="1"/>
      <c r="ANB22" s="1"/>
      <c r="ANC22" s="1"/>
      <c r="AND22" s="1"/>
      <c r="ANE22" s="1"/>
      <c r="ANF22" s="1"/>
      <c r="ANG22" s="1"/>
      <c r="ANH22" s="1"/>
      <c r="ANI22" s="1"/>
      <c r="ANJ22" s="1"/>
      <c r="ANK22" s="1"/>
      <c r="ANL22" s="1"/>
      <c r="ANM22" s="1"/>
      <c r="ANN22" s="1"/>
      <c r="ANO22" s="1"/>
      <c r="ANP22" s="1"/>
      <c r="ANQ22" s="1"/>
      <c r="ANR22" s="1"/>
      <c r="ANS22" s="1"/>
      <c r="ANT22" s="1"/>
      <c r="ANU22" s="1"/>
      <c r="ANV22" s="1"/>
      <c r="ANW22" s="1"/>
      <c r="ANX22" s="1"/>
      <c r="ANY22" s="1"/>
      <c r="ANZ22" s="1"/>
      <c r="AOA22" s="1"/>
      <c r="AOB22" s="1"/>
      <c r="AOC22" s="1"/>
      <c r="AOD22" s="1"/>
      <c r="AOE22" s="1"/>
      <c r="AOF22" s="1"/>
      <c r="AOG22" s="1"/>
      <c r="AOH22" s="1"/>
      <c r="AOI22" s="1"/>
      <c r="AOJ22" s="1"/>
      <c r="AOK22" s="1"/>
      <c r="AOL22" s="1"/>
      <c r="AOM22" s="1"/>
      <c r="AON22" s="1"/>
      <c r="AOO22" s="1"/>
      <c r="AOP22" s="1"/>
      <c r="AOQ22" s="1"/>
      <c r="AOR22" s="1"/>
      <c r="AOS22" s="1"/>
      <c r="AOT22" s="1"/>
      <c r="AOU22" s="1"/>
      <c r="AOV22" s="1"/>
      <c r="AOW22" s="1"/>
      <c r="AOX22" s="1"/>
      <c r="AOY22" s="1"/>
      <c r="AOZ22" s="1"/>
      <c r="APA22" s="1"/>
      <c r="APB22" s="1"/>
      <c r="APC22" s="1"/>
      <c r="APD22" s="1"/>
      <c r="APE22" s="1"/>
      <c r="APF22" s="1"/>
      <c r="APG22" s="1"/>
      <c r="APH22" s="1"/>
      <c r="API22" s="1"/>
      <c r="APJ22" s="1"/>
      <c r="APK22" s="1"/>
      <c r="APL22" s="1"/>
      <c r="APM22" s="1"/>
      <c r="APN22" s="1"/>
      <c r="APO22" s="1"/>
      <c r="APP22" s="1"/>
      <c r="APQ22" s="1"/>
      <c r="APR22" s="1"/>
      <c r="APS22" s="1"/>
      <c r="APT22" s="1"/>
      <c r="APU22" s="1"/>
      <c r="APV22" s="1"/>
      <c r="APW22" s="1"/>
      <c r="APX22" s="1"/>
      <c r="APY22" s="1"/>
      <c r="APZ22" s="1"/>
      <c r="AQA22" s="1"/>
      <c r="AQB22" s="1"/>
      <c r="AQC22" s="1"/>
      <c r="AQD22" s="1"/>
      <c r="AQE22" s="1"/>
      <c r="AQF22" s="1"/>
      <c r="AQG22" s="1"/>
      <c r="AQH22" s="1"/>
      <c r="AQI22" s="1"/>
      <c r="AQJ22" s="1"/>
      <c r="AQK22" s="1"/>
      <c r="AQL22" s="1"/>
      <c r="AQM22" s="1"/>
      <c r="AQN22" s="1"/>
      <c r="AQO22" s="1"/>
      <c r="AQP22" s="1"/>
      <c r="AQQ22" s="1"/>
      <c r="AQR22" s="1"/>
      <c r="AQS22" s="1"/>
      <c r="AQT22" s="1"/>
      <c r="AQU22" s="1"/>
      <c r="AQV22" s="1"/>
      <c r="AQW22" s="1"/>
      <c r="AQX22" s="1"/>
      <c r="AQY22" s="1"/>
      <c r="AQZ22" s="1"/>
      <c r="ARA22" s="1"/>
      <c r="ARB22" s="1"/>
      <c r="ARC22" s="1"/>
      <c r="ARD22" s="1"/>
      <c r="ARE22" s="1"/>
      <c r="ARF22" s="1"/>
      <c r="ARG22" s="1"/>
      <c r="ARH22" s="1"/>
      <c r="ARI22" s="1"/>
      <c r="ARJ22" s="1"/>
      <c r="ARK22" s="1"/>
      <c r="ARL22" s="1"/>
      <c r="ARM22" s="1"/>
      <c r="ARN22" s="1"/>
      <c r="ARO22" s="1"/>
      <c r="ARP22" s="1"/>
      <c r="ARQ22" s="1"/>
      <c r="ARR22" s="1"/>
      <c r="ARS22" s="1"/>
      <c r="ART22" s="1"/>
      <c r="ARU22" s="1"/>
      <c r="ARV22" s="1"/>
      <c r="ARW22" s="1"/>
      <c r="ARX22" s="1"/>
      <c r="ARY22" s="1"/>
      <c r="ARZ22" s="1"/>
      <c r="ASA22" s="1"/>
      <c r="ASB22" s="1"/>
      <c r="ASC22" s="1"/>
      <c r="ASD22" s="1"/>
      <c r="ASE22" s="1"/>
      <c r="ASF22" s="1"/>
      <c r="ASG22" s="1"/>
      <c r="ASH22" s="1"/>
      <c r="ASI22" s="1"/>
      <c r="ASJ22" s="1"/>
      <c r="ASK22" s="1"/>
      <c r="ASL22" s="1"/>
      <c r="ASM22" s="1"/>
      <c r="ASN22" s="1"/>
      <c r="ASO22" s="1"/>
      <c r="ASP22" s="1"/>
      <c r="ASQ22" s="1"/>
      <c r="ASR22" s="1"/>
      <c r="ASS22" s="1"/>
      <c r="AST22" s="1"/>
      <c r="ASU22" s="1"/>
      <c r="ASV22" s="1"/>
      <c r="ASW22" s="1"/>
      <c r="ASX22" s="1"/>
      <c r="ASY22" s="1"/>
      <c r="ASZ22" s="1"/>
      <c r="ATA22" s="1"/>
      <c r="ATB22" s="1"/>
      <c r="ATC22" s="1"/>
      <c r="ATD22" s="1"/>
      <c r="ATE22" s="1"/>
      <c r="ATF22" s="1"/>
      <c r="ATG22" s="1"/>
      <c r="ATH22" s="1"/>
      <c r="ATI22" s="1"/>
      <c r="ATJ22" s="1"/>
      <c r="ATK22" s="1"/>
      <c r="ATL22" s="1"/>
      <c r="ATM22" s="1"/>
      <c r="ATN22" s="1"/>
      <c r="ATO22" s="1"/>
      <c r="ATP22" s="1"/>
      <c r="ATQ22" s="1"/>
      <c r="ATR22" s="1"/>
      <c r="ATS22" s="1"/>
      <c r="ATT22" s="1"/>
      <c r="ATU22" s="1"/>
      <c r="ATV22" s="1"/>
      <c r="ATW22" s="1"/>
      <c r="ATX22" s="1"/>
      <c r="ATY22" s="1"/>
      <c r="ATZ22" s="1"/>
      <c r="AUA22" s="1"/>
      <c r="AUB22" s="1"/>
      <c r="AUC22" s="1"/>
      <c r="AUD22" s="1"/>
      <c r="AUE22" s="1"/>
      <c r="AUF22" s="1"/>
      <c r="AUG22" s="1"/>
      <c r="AUH22" s="1"/>
      <c r="AUI22" s="1"/>
      <c r="AUJ22" s="1"/>
      <c r="AUK22" s="1"/>
      <c r="AUL22" s="1"/>
      <c r="AUM22" s="1"/>
      <c r="AUN22" s="1"/>
      <c r="AUO22" s="1"/>
      <c r="AUP22" s="1"/>
      <c r="AUQ22" s="1"/>
      <c r="AUR22" s="1"/>
      <c r="AUS22" s="1"/>
      <c r="AUT22" s="1"/>
      <c r="AUU22" s="1"/>
      <c r="AUV22" s="1"/>
      <c r="AUW22" s="1"/>
      <c r="AUX22" s="1"/>
      <c r="AUY22" s="1"/>
      <c r="AUZ22" s="1"/>
      <c r="AVA22" s="1"/>
      <c r="AVB22" s="1"/>
      <c r="AVC22" s="1"/>
      <c r="AVD22" s="1"/>
      <c r="AVE22" s="1"/>
      <c r="AVF22" s="1"/>
      <c r="AVG22" s="1"/>
      <c r="AVH22" s="1"/>
      <c r="AVI22" s="1"/>
      <c r="AVJ22" s="1"/>
      <c r="AVK22" s="1"/>
      <c r="AVL22" s="1"/>
      <c r="AVM22" s="1"/>
      <c r="AVN22" s="1"/>
      <c r="AVO22" s="1"/>
      <c r="AVP22" s="1"/>
      <c r="AVQ22" s="1"/>
      <c r="AVR22" s="1"/>
      <c r="AVS22" s="1"/>
      <c r="AVT22" s="1"/>
      <c r="AVU22" s="1"/>
      <c r="AVV22" s="1"/>
      <c r="AVW22" s="1"/>
      <c r="AVX22" s="1"/>
      <c r="AVY22" s="1"/>
      <c r="AVZ22" s="1"/>
      <c r="AWA22" s="1"/>
      <c r="AWB22" s="1"/>
      <c r="AWC22" s="1"/>
      <c r="AWD22" s="1"/>
      <c r="AWE22" s="1"/>
      <c r="AWF22" s="1"/>
      <c r="AWG22" s="1"/>
      <c r="AWH22" s="1"/>
      <c r="AWI22" s="1"/>
      <c r="AWJ22" s="1"/>
      <c r="AWK22" s="1"/>
      <c r="AWL22" s="1"/>
      <c r="AWM22" s="1"/>
      <c r="AWN22" s="1"/>
      <c r="AWO22" s="1"/>
      <c r="AWP22" s="1"/>
      <c r="AWQ22" s="1"/>
      <c r="AWR22" s="1"/>
      <c r="AWS22" s="1"/>
      <c r="AWT22" s="1"/>
      <c r="AWU22" s="1"/>
      <c r="AWV22" s="1"/>
      <c r="AWW22" s="1"/>
      <c r="AWX22" s="1"/>
      <c r="AWY22" s="1"/>
      <c r="AWZ22" s="1"/>
      <c r="AXA22" s="1"/>
      <c r="AXB22" s="1"/>
      <c r="AXC22" s="1"/>
      <c r="AXD22" s="1"/>
      <c r="AXE22" s="1"/>
      <c r="AXF22" s="1"/>
      <c r="AXG22" s="1"/>
      <c r="AXH22" s="1"/>
      <c r="AXI22" s="1"/>
      <c r="AXJ22" s="1"/>
      <c r="AXK22" s="1"/>
      <c r="AXL22" s="1"/>
      <c r="AXM22" s="1"/>
      <c r="AXN22" s="1"/>
      <c r="AXO22" s="1"/>
      <c r="AXP22" s="1"/>
      <c r="AXQ22" s="1"/>
      <c r="AXR22" s="1"/>
      <c r="AXS22" s="1"/>
      <c r="AXT22" s="1"/>
      <c r="AXU22" s="1"/>
      <c r="AXV22" s="1"/>
      <c r="AXW22" s="1"/>
      <c r="AXX22" s="1"/>
      <c r="AXY22" s="1"/>
      <c r="AXZ22" s="1"/>
      <c r="AYA22" s="1"/>
      <c r="AYB22" s="1"/>
      <c r="AYC22" s="1"/>
      <c r="AYD22" s="1"/>
      <c r="AYE22" s="1"/>
      <c r="AYF22" s="1"/>
      <c r="AYG22" s="1"/>
      <c r="AYH22" s="1"/>
      <c r="AYI22" s="1"/>
      <c r="AYJ22" s="1"/>
      <c r="AYK22" s="1"/>
      <c r="AYL22" s="1"/>
      <c r="AYM22" s="1"/>
      <c r="AYN22" s="1"/>
      <c r="AYO22" s="1"/>
      <c r="AYP22" s="1"/>
      <c r="AYQ22" s="1"/>
      <c r="AYR22" s="1"/>
      <c r="AYS22" s="1"/>
      <c r="AYT22" s="1"/>
      <c r="AYU22" s="1"/>
      <c r="AYV22" s="1"/>
      <c r="AYW22" s="1"/>
      <c r="AYX22" s="1"/>
      <c r="AYY22" s="1"/>
      <c r="AYZ22" s="1"/>
      <c r="AZA22" s="1"/>
      <c r="AZB22" s="1"/>
      <c r="AZC22" s="1"/>
      <c r="AZD22" s="1"/>
      <c r="AZE22" s="1"/>
      <c r="AZF22" s="1"/>
      <c r="AZG22" s="1"/>
      <c r="AZH22" s="1"/>
      <c r="AZI22" s="1"/>
      <c r="AZJ22" s="1"/>
      <c r="AZK22" s="1"/>
      <c r="AZL22" s="1"/>
      <c r="AZM22" s="1"/>
      <c r="AZN22" s="1"/>
      <c r="AZO22" s="1"/>
      <c r="AZP22" s="1"/>
      <c r="AZQ22" s="1"/>
      <c r="AZR22" s="1"/>
      <c r="AZS22" s="1"/>
      <c r="AZT22" s="1"/>
      <c r="AZU22" s="1"/>
      <c r="AZV22" s="1"/>
      <c r="AZW22" s="1"/>
      <c r="AZX22" s="1"/>
      <c r="AZY22" s="1"/>
      <c r="AZZ22" s="1"/>
      <c r="BAA22" s="1"/>
      <c r="BAB22" s="1"/>
      <c r="BAC22" s="1"/>
      <c r="BAD22" s="1"/>
      <c r="BAE22" s="1"/>
      <c r="BAF22" s="1"/>
      <c r="BAG22" s="1"/>
      <c r="BAH22" s="1"/>
      <c r="BAI22" s="1"/>
      <c r="BAJ22" s="1"/>
      <c r="BAK22" s="1"/>
      <c r="BAL22" s="1"/>
      <c r="BAM22" s="1"/>
      <c r="BAN22" s="1"/>
      <c r="BAO22" s="1"/>
      <c r="BAP22" s="1"/>
      <c r="BAQ22" s="1"/>
      <c r="BAR22" s="1"/>
      <c r="BAS22" s="1"/>
      <c r="BAT22" s="1"/>
      <c r="BAU22" s="1"/>
      <c r="BAV22" s="1"/>
      <c r="BAW22" s="1"/>
      <c r="BAX22" s="1"/>
      <c r="BAY22" s="1"/>
      <c r="BAZ22" s="1"/>
      <c r="BBA22" s="1"/>
      <c r="BBB22" s="1"/>
      <c r="BBC22" s="1"/>
      <c r="BBD22" s="1"/>
      <c r="BBE22" s="1"/>
      <c r="BBF22" s="1"/>
      <c r="BBG22" s="1"/>
      <c r="BBH22" s="1"/>
      <c r="BBI22" s="1"/>
      <c r="BBJ22" s="1"/>
      <c r="BBK22" s="1"/>
      <c r="BBL22" s="1"/>
      <c r="BBM22" s="1"/>
      <c r="BBN22" s="1"/>
      <c r="BBO22" s="1"/>
      <c r="BBP22" s="1"/>
      <c r="BBQ22" s="1"/>
      <c r="BBR22" s="1"/>
      <c r="BBS22" s="1"/>
      <c r="BBT22" s="1"/>
      <c r="BBU22" s="1"/>
      <c r="BBV22" s="1"/>
      <c r="BBW22" s="1"/>
      <c r="BBX22" s="1"/>
      <c r="BBY22" s="1"/>
      <c r="BBZ22" s="1"/>
      <c r="BCA22" s="1"/>
      <c r="BCB22" s="1"/>
      <c r="BCC22" s="1"/>
      <c r="BCD22" s="1"/>
      <c r="BCE22" s="1"/>
      <c r="BCF22" s="1"/>
      <c r="BCG22" s="1"/>
      <c r="BCH22" s="1"/>
      <c r="BCI22" s="1"/>
      <c r="BCJ22" s="1"/>
      <c r="BCK22" s="1"/>
      <c r="BCL22" s="1"/>
      <c r="BCM22" s="1"/>
      <c r="BCN22" s="1"/>
      <c r="BCO22" s="1"/>
      <c r="BCP22" s="1"/>
      <c r="BCQ22" s="1"/>
      <c r="BCR22" s="1"/>
      <c r="BCS22" s="1"/>
      <c r="BCT22" s="1"/>
      <c r="BCU22" s="1"/>
      <c r="BCV22" s="1"/>
      <c r="BCW22" s="1"/>
      <c r="BCX22" s="1"/>
      <c r="BCY22" s="1"/>
      <c r="BCZ22" s="1"/>
      <c r="BDA22" s="1"/>
      <c r="BDB22" s="1"/>
      <c r="BDC22" s="1"/>
      <c r="BDD22" s="1"/>
      <c r="BDE22" s="1"/>
      <c r="BDF22" s="1"/>
      <c r="BDG22" s="1"/>
      <c r="BDH22" s="1"/>
      <c r="BDI22" s="1"/>
      <c r="BDJ22" s="1"/>
      <c r="BDK22" s="1"/>
      <c r="BDL22" s="1"/>
      <c r="BDM22" s="1"/>
      <c r="BDN22" s="1"/>
      <c r="BDO22" s="1"/>
      <c r="BDP22" s="1"/>
      <c r="BDQ22" s="1"/>
      <c r="BDR22" s="1"/>
      <c r="BDS22" s="1"/>
      <c r="BDT22" s="1"/>
      <c r="BDU22" s="1"/>
      <c r="BDV22" s="1"/>
      <c r="BDW22" s="1"/>
      <c r="BDX22" s="1"/>
      <c r="BDY22" s="1"/>
      <c r="BDZ22" s="1"/>
      <c r="BEA22" s="1"/>
      <c r="BEB22" s="1"/>
      <c r="BEC22" s="1"/>
      <c r="BED22" s="1"/>
      <c r="BEE22" s="1"/>
      <c r="BEF22" s="1"/>
      <c r="BEG22" s="1"/>
      <c r="BEH22" s="1"/>
      <c r="BEI22" s="1"/>
      <c r="BEJ22" s="1"/>
      <c r="BEK22" s="1"/>
      <c r="BEL22" s="1"/>
      <c r="BEM22" s="1"/>
      <c r="BEN22" s="1"/>
      <c r="BEO22" s="1"/>
      <c r="BEP22" s="1"/>
      <c r="BEQ22" s="1"/>
      <c r="BER22" s="1"/>
      <c r="BES22" s="1"/>
      <c r="BET22" s="1"/>
      <c r="BEU22" s="1"/>
      <c r="BEV22" s="1"/>
      <c r="BEW22" s="1"/>
      <c r="BEX22" s="1"/>
      <c r="BEY22" s="1"/>
      <c r="BEZ22" s="1"/>
      <c r="BFA22" s="1"/>
      <c r="BFB22" s="1"/>
      <c r="BFC22" s="1"/>
      <c r="BFD22" s="1"/>
      <c r="BFE22" s="1"/>
      <c r="BFF22" s="1"/>
      <c r="BFG22" s="1"/>
      <c r="BFH22" s="1"/>
      <c r="BFI22" s="1"/>
      <c r="BFJ22" s="1"/>
      <c r="BFK22" s="1"/>
      <c r="BFL22" s="1"/>
      <c r="BFM22" s="1"/>
      <c r="BFN22" s="1"/>
      <c r="BFO22" s="1"/>
      <c r="BFP22" s="1"/>
      <c r="BFQ22" s="1"/>
      <c r="BFR22" s="1"/>
      <c r="BFS22" s="1"/>
      <c r="BFT22" s="1"/>
      <c r="BFU22" s="1"/>
      <c r="BFV22" s="1"/>
      <c r="BFW22" s="1"/>
      <c r="BFX22" s="1"/>
      <c r="BFY22" s="1"/>
      <c r="BFZ22" s="1"/>
      <c r="BGA22" s="1"/>
      <c r="BGB22" s="1"/>
      <c r="BGC22" s="1"/>
      <c r="BGD22" s="1"/>
      <c r="BGE22" s="1"/>
      <c r="BGF22" s="1"/>
      <c r="BGG22" s="1"/>
      <c r="BGH22" s="1"/>
      <c r="BGI22" s="1"/>
      <c r="BGJ22" s="1"/>
      <c r="BGK22" s="1"/>
      <c r="BGL22" s="1"/>
      <c r="BGM22" s="1"/>
      <c r="BGN22" s="1"/>
      <c r="BGO22" s="1"/>
      <c r="BGP22" s="1"/>
      <c r="BGQ22" s="1"/>
      <c r="BGR22" s="1"/>
      <c r="BGS22" s="1"/>
      <c r="BGT22" s="1"/>
      <c r="BGU22" s="1"/>
      <c r="BGV22" s="1"/>
      <c r="BGW22" s="1"/>
      <c r="BGX22" s="1"/>
      <c r="BGY22" s="1"/>
      <c r="BGZ22" s="1"/>
      <c r="BHA22" s="1"/>
      <c r="BHB22" s="1"/>
      <c r="BHC22" s="1"/>
      <c r="BHD22" s="1"/>
      <c r="BHE22" s="1"/>
      <c r="BHF22" s="1"/>
      <c r="BHG22" s="1"/>
      <c r="BHH22" s="1"/>
      <c r="BHI22" s="1"/>
      <c r="BHJ22" s="1"/>
      <c r="BHK22" s="1"/>
      <c r="BHL22" s="1"/>
      <c r="BHM22" s="1"/>
      <c r="BHN22" s="1"/>
      <c r="BHO22" s="1"/>
      <c r="BHP22" s="1"/>
      <c r="BHQ22" s="1"/>
      <c r="BHR22" s="1"/>
      <c r="BHS22" s="1"/>
      <c r="BHT22" s="1"/>
      <c r="BHU22" s="1"/>
      <c r="BHV22" s="1"/>
      <c r="BHW22" s="1"/>
      <c r="BHX22" s="1"/>
      <c r="BHY22" s="1"/>
      <c r="BHZ22" s="1"/>
      <c r="BIA22" s="1"/>
      <c r="BIB22" s="1"/>
      <c r="BIC22" s="1"/>
      <c r="BID22" s="1"/>
      <c r="BIE22" s="1"/>
      <c r="BIF22" s="1"/>
      <c r="BIG22" s="1"/>
      <c r="BIH22" s="1"/>
      <c r="BII22" s="1"/>
      <c r="BIJ22" s="1"/>
      <c r="BIK22" s="1"/>
      <c r="BIL22" s="1"/>
      <c r="BIM22" s="1"/>
      <c r="BIN22" s="1"/>
      <c r="BIO22" s="1"/>
      <c r="BIP22" s="1"/>
      <c r="BIQ22" s="1"/>
      <c r="BIR22" s="1"/>
      <c r="BIS22" s="1"/>
      <c r="BIT22" s="1"/>
      <c r="BIU22" s="1"/>
      <c r="BIV22" s="1"/>
      <c r="BIW22" s="1"/>
      <c r="BIX22" s="1"/>
      <c r="BIY22" s="1"/>
      <c r="BIZ22" s="1"/>
      <c r="BJA22" s="1"/>
      <c r="BJB22" s="1"/>
      <c r="BJC22" s="1"/>
      <c r="BJD22" s="1"/>
      <c r="BJE22" s="1"/>
      <c r="BJF22" s="1"/>
      <c r="BJG22" s="1"/>
      <c r="BJH22" s="1"/>
      <c r="BJI22" s="1"/>
      <c r="BJJ22" s="1"/>
      <c r="BJK22" s="1"/>
      <c r="BJL22" s="1"/>
      <c r="BJM22" s="1"/>
      <c r="BJN22" s="1"/>
      <c r="BJO22" s="1"/>
      <c r="BJP22" s="1"/>
      <c r="BJQ22" s="1"/>
      <c r="BJR22" s="1"/>
      <c r="BJS22" s="1"/>
      <c r="BJT22" s="1"/>
      <c r="BJU22" s="1"/>
      <c r="BJV22" s="1"/>
      <c r="BJW22" s="1"/>
      <c r="BJX22" s="1"/>
      <c r="BJY22" s="1"/>
      <c r="BJZ22" s="1"/>
      <c r="BKA22" s="1"/>
      <c r="BKB22" s="1"/>
      <c r="BKC22" s="1"/>
      <c r="BKD22" s="1"/>
      <c r="BKE22" s="1"/>
      <c r="BKF22" s="1"/>
      <c r="BKG22" s="1"/>
      <c r="BKH22" s="1"/>
      <c r="BKI22" s="1"/>
      <c r="BKJ22" s="1"/>
      <c r="BKK22" s="1"/>
      <c r="BKL22" s="1"/>
      <c r="BKM22" s="1"/>
      <c r="BKN22" s="1"/>
      <c r="BKO22" s="1"/>
      <c r="BKP22" s="1"/>
      <c r="BKQ22" s="1"/>
      <c r="BKR22" s="1"/>
      <c r="BKS22" s="1"/>
      <c r="BKT22" s="1"/>
      <c r="BKU22" s="1"/>
      <c r="BKV22" s="1"/>
      <c r="BKW22" s="1"/>
      <c r="BKX22" s="1"/>
      <c r="BKY22" s="1"/>
      <c r="BKZ22" s="1"/>
      <c r="BLA22" s="1"/>
      <c r="BLB22" s="1"/>
      <c r="BLC22" s="1"/>
      <c r="BLD22" s="1"/>
      <c r="BLE22" s="1"/>
      <c r="BLF22" s="1"/>
      <c r="BLG22" s="1"/>
      <c r="BLH22" s="1"/>
      <c r="BLI22" s="1"/>
      <c r="BLJ22" s="1"/>
      <c r="BLK22" s="1"/>
      <c r="BLL22" s="1"/>
      <c r="BLM22" s="1"/>
      <c r="BLN22" s="1"/>
      <c r="BLO22" s="1"/>
      <c r="BLP22" s="1"/>
      <c r="BLQ22" s="1"/>
      <c r="BLR22" s="1"/>
      <c r="BLS22" s="1"/>
      <c r="BLT22" s="1"/>
      <c r="BLU22" s="1"/>
      <c r="BLV22" s="1"/>
      <c r="BLW22" s="1"/>
      <c r="BLX22" s="1"/>
      <c r="BLY22" s="1"/>
      <c r="BLZ22" s="1"/>
      <c r="BMA22" s="1"/>
      <c r="BMB22" s="1"/>
      <c r="BMC22" s="1"/>
      <c r="BMD22" s="1"/>
      <c r="BME22" s="1"/>
      <c r="BMF22" s="1"/>
      <c r="BMG22" s="1"/>
      <c r="BMH22" s="1"/>
      <c r="BMI22" s="1"/>
      <c r="BMJ22" s="1"/>
      <c r="BMK22" s="1"/>
      <c r="BML22" s="1"/>
      <c r="BMM22" s="1"/>
      <c r="BMN22" s="1"/>
      <c r="BMO22" s="1"/>
      <c r="BMP22" s="1"/>
      <c r="BMQ22" s="1"/>
      <c r="BMR22" s="1"/>
      <c r="BMS22" s="1"/>
      <c r="BMT22" s="1"/>
      <c r="BMU22" s="1"/>
      <c r="BMV22" s="1"/>
      <c r="BMW22" s="1"/>
      <c r="BMX22" s="1"/>
      <c r="BMY22" s="1"/>
      <c r="BMZ22" s="1"/>
      <c r="BNA22" s="1"/>
      <c r="BNB22" s="1"/>
      <c r="BNC22" s="1"/>
      <c r="BND22" s="1"/>
      <c r="BNE22" s="1"/>
      <c r="BNF22" s="1"/>
      <c r="BNG22" s="1"/>
      <c r="BNH22" s="1"/>
      <c r="BNI22" s="1"/>
      <c r="BNJ22" s="1"/>
      <c r="BNK22" s="1"/>
      <c r="BNL22" s="1"/>
      <c r="BNM22" s="1"/>
      <c r="BNN22" s="1"/>
      <c r="BNO22" s="1"/>
      <c r="BNP22" s="1"/>
      <c r="BNQ22" s="1"/>
      <c r="BNR22" s="1"/>
      <c r="BNS22" s="1"/>
      <c r="BNT22" s="1"/>
      <c r="BNU22" s="1"/>
      <c r="BNV22" s="1"/>
      <c r="BNW22" s="1"/>
      <c r="BNX22" s="1"/>
      <c r="BNY22" s="1"/>
      <c r="BNZ22" s="1"/>
      <c r="BOA22" s="1"/>
      <c r="BOB22" s="1"/>
      <c r="BOC22" s="1"/>
      <c r="BOD22" s="1"/>
      <c r="BOE22" s="1"/>
      <c r="BOF22" s="1"/>
      <c r="BOG22" s="1"/>
      <c r="BOH22" s="1"/>
      <c r="BOI22" s="1"/>
      <c r="BOJ22" s="1"/>
      <c r="BOK22" s="1"/>
      <c r="BOL22" s="1"/>
      <c r="BOM22" s="1"/>
      <c r="BON22" s="1"/>
      <c r="BOO22" s="1"/>
      <c r="BOP22" s="1"/>
      <c r="BOQ22" s="1"/>
      <c r="BOR22" s="1"/>
      <c r="BOS22" s="1"/>
      <c r="BOT22" s="1"/>
      <c r="BOU22" s="1"/>
      <c r="BOV22" s="1"/>
      <c r="BOW22" s="1"/>
      <c r="BOX22" s="1"/>
      <c r="BOY22" s="1"/>
      <c r="BOZ22" s="1"/>
      <c r="BPA22" s="1"/>
      <c r="BPB22" s="1"/>
      <c r="BPC22" s="1"/>
      <c r="BPD22" s="1"/>
      <c r="BPE22" s="1"/>
      <c r="BPF22" s="1"/>
      <c r="BPG22" s="1"/>
      <c r="BPH22" s="1"/>
      <c r="BPI22" s="1"/>
      <c r="BPJ22" s="1"/>
      <c r="BPK22" s="1"/>
      <c r="BPL22" s="1"/>
      <c r="BPM22" s="1"/>
      <c r="BPN22" s="1"/>
      <c r="BPO22" s="1"/>
      <c r="BPP22" s="1"/>
      <c r="BPQ22" s="1"/>
      <c r="BPR22" s="1"/>
      <c r="BPS22" s="1"/>
      <c r="BPT22" s="1"/>
      <c r="BPU22" s="1"/>
      <c r="BPV22" s="1"/>
      <c r="BPW22" s="1"/>
      <c r="BPX22" s="1"/>
      <c r="BPY22" s="1"/>
      <c r="BPZ22" s="1"/>
      <c r="BQA22" s="1"/>
      <c r="BQB22" s="1"/>
      <c r="BQC22" s="1"/>
      <c r="BQD22" s="1"/>
      <c r="BQE22" s="1"/>
      <c r="BQF22" s="1"/>
      <c r="BQG22" s="1"/>
      <c r="BQH22" s="1"/>
      <c r="BQI22" s="1"/>
      <c r="BQJ22" s="1"/>
      <c r="BQK22" s="1"/>
      <c r="BQL22" s="1"/>
      <c r="BQM22" s="1"/>
      <c r="BQN22" s="1"/>
      <c r="BQO22" s="1"/>
      <c r="BQP22" s="1"/>
      <c r="BQQ22" s="1"/>
      <c r="BQR22" s="1"/>
      <c r="BQS22" s="1"/>
      <c r="BQT22" s="1"/>
      <c r="BQU22" s="1"/>
      <c r="BQV22" s="1"/>
      <c r="BQW22" s="1"/>
      <c r="BQX22" s="1"/>
      <c r="BQY22" s="1"/>
      <c r="BQZ22" s="1"/>
      <c r="BRA22" s="1"/>
      <c r="BRB22" s="1"/>
      <c r="BRC22" s="1"/>
      <c r="BRD22" s="1"/>
      <c r="BRE22" s="1"/>
      <c r="BRF22" s="1"/>
      <c r="BRG22" s="1"/>
      <c r="BRH22" s="1"/>
      <c r="BRI22" s="1"/>
      <c r="BRJ22" s="1"/>
      <c r="BRK22" s="1"/>
      <c r="BRL22" s="1"/>
      <c r="BRM22" s="1"/>
      <c r="BRN22" s="1"/>
      <c r="BRO22" s="1"/>
      <c r="BRP22" s="1"/>
      <c r="BRQ22" s="1"/>
      <c r="BRR22" s="1"/>
      <c r="BRS22" s="1"/>
      <c r="BRT22" s="1"/>
      <c r="BRU22" s="1"/>
      <c r="BRV22" s="1"/>
      <c r="BRW22" s="1"/>
      <c r="BRX22" s="1"/>
      <c r="BRY22" s="1"/>
      <c r="BRZ22" s="1"/>
      <c r="BSA22" s="1"/>
      <c r="BSB22" s="1"/>
    </row>
    <row r="23" spans="1:1848" ht="24" customHeight="1">
      <c r="A23" s="872"/>
      <c r="B23" s="240">
        <v>18</v>
      </c>
      <c r="C23" s="121" t="s">
        <v>390</v>
      </c>
      <c r="D23" s="400">
        <v>3227</v>
      </c>
      <c r="E23" s="382"/>
    </row>
    <row r="24" spans="1:1848" ht="24" customHeight="1">
      <c r="A24" s="872"/>
      <c r="B24" s="240">
        <v>19</v>
      </c>
      <c r="C24" s="121" t="s">
        <v>391</v>
      </c>
      <c r="D24" s="400">
        <v>3228</v>
      </c>
      <c r="E24" s="382"/>
    </row>
    <row r="25" spans="1:1848" ht="24" customHeight="1">
      <c r="A25" s="872"/>
      <c r="B25" s="240">
        <v>20</v>
      </c>
      <c r="C25" s="121" t="s">
        <v>383</v>
      </c>
      <c r="D25" s="400">
        <v>3229</v>
      </c>
      <c r="E25" s="382"/>
    </row>
    <row r="26" spans="1:1848" ht="24" customHeight="1">
      <c r="A26" s="872"/>
      <c r="B26" s="240">
        <v>21</v>
      </c>
      <c r="C26" s="121" t="s">
        <v>392</v>
      </c>
      <c r="D26" s="400">
        <v>3230</v>
      </c>
      <c r="E26" s="382"/>
    </row>
    <row r="27" spans="1:1848" ht="24" customHeight="1">
      <c r="A27" s="872"/>
      <c r="B27" s="240">
        <v>22</v>
      </c>
      <c r="C27" s="121" t="s">
        <v>393</v>
      </c>
      <c r="D27" s="400">
        <v>3231</v>
      </c>
      <c r="E27" s="382"/>
    </row>
    <row r="28" spans="1:1848" ht="24" customHeight="1">
      <c r="A28" s="872"/>
      <c r="B28" s="240">
        <v>23</v>
      </c>
      <c r="C28" s="121" t="s">
        <v>376</v>
      </c>
      <c r="D28" s="400">
        <v>3232</v>
      </c>
      <c r="E28" s="382"/>
    </row>
    <row r="29" spans="1:1848" ht="24" customHeight="1">
      <c r="A29" s="872"/>
      <c r="B29" s="240">
        <v>24</v>
      </c>
      <c r="C29" s="121" t="s">
        <v>377</v>
      </c>
      <c r="D29" s="400">
        <v>3233</v>
      </c>
      <c r="E29" s="382"/>
    </row>
    <row r="30" spans="1:1848" ht="24" customHeight="1">
      <c r="A30" s="873"/>
      <c r="B30" s="240">
        <v>25</v>
      </c>
      <c r="C30" s="121" t="s">
        <v>476</v>
      </c>
      <c r="D30" s="400">
        <v>3238</v>
      </c>
      <c r="E30" s="382"/>
    </row>
    <row r="31" spans="1:1848" s="141" customFormat="1" ht="24" customHeight="1">
      <c r="A31" s="661" t="s">
        <v>472</v>
      </c>
      <c r="B31" s="240">
        <v>26</v>
      </c>
      <c r="C31" s="116" t="s">
        <v>520</v>
      </c>
      <c r="D31" s="400">
        <v>3259</v>
      </c>
      <c r="E31" s="140">
        <f>SUM(E32:E38)</f>
        <v>0</v>
      </c>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c r="AML31" s="1"/>
      <c r="AMM31" s="1"/>
      <c r="AMN31" s="1"/>
      <c r="AMO31" s="1"/>
      <c r="AMP31" s="1"/>
      <c r="AMQ31" s="1"/>
      <c r="AMR31" s="1"/>
      <c r="AMS31" s="1"/>
      <c r="AMT31" s="1"/>
      <c r="AMU31" s="1"/>
      <c r="AMV31" s="1"/>
      <c r="AMW31" s="1"/>
      <c r="AMX31" s="1"/>
      <c r="AMY31" s="1"/>
      <c r="AMZ31" s="1"/>
      <c r="ANA31" s="1"/>
      <c r="ANB31" s="1"/>
      <c r="ANC31" s="1"/>
      <c r="AND31" s="1"/>
      <c r="ANE31" s="1"/>
      <c r="ANF31" s="1"/>
      <c r="ANG31" s="1"/>
      <c r="ANH31" s="1"/>
      <c r="ANI31" s="1"/>
      <c r="ANJ31" s="1"/>
      <c r="ANK31" s="1"/>
      <c r="ANL31" s="1"/>
      <c r="ANM31" s="1"/>
      <c r="ANN31" s="1"/>
      <c r="ANO31" s="1"/>
      <c r="ANP31" s="1"/>
      <c r="ANQ31" s="1"/>
      <c r="ANR31" s="1"/>
      <c r="ANS31" s="1"/>
      <c r="ANT31" s="1"/>
      <c r="ANU31" s="1"/>
      <c r="ANV31" s="1"/>
      <c r="ANW31" s="1"/>
      <c r="ANX31" s="1"/>
      <c r="ANY31" s="1"/>
      <c r="ANZ31" s="1"/>
      <c r="AOA31" s="1"/>
      <c r="AOB31" s="1"/>
      <c r="AOC31" s="1"/>
      <c r="AOD31" s="1"/>
      <c r="AOE31" s="1"/>
      <c r="AOF31" s="1"/>
      <c r="AOG31" s="1"/>
      <c r="AOH31" s="1"/>
      <c r="AOI31" s="1"/>
      <c r="AOJ31" s="1"/>
      <c r="AOK31" s="1"/>
      <c r="AOL31" s="1"/>
      <c r="AOM31" s="1"/>
      <c r="AON31" s="1"/>
      <c r="AOO31" s="1"/>
      <c r="AOP31" s="1"/>
      <c r="AOQ31" s="1"/>
      <c r="AOR31" s="1"/>
      <c r="AOS31" s="1"/>
      <c r="AOT31" s="1"/>
      <c r="AOU31" s="1"/>
      <c r="AOV31" s="1"/>
      <c r="AOW31" s="1"/>
      <c r="AOX31" s="1"/>
      <c r="AOY31" s="1"/>
      <c r="AOZ31" s="1"/>
      <c r="APA31" s="1"/>
      <c r="APB31" s="1"/>
      <c r="APC31" s="1"/>
      <c r="APD31" s="1"/>
      <c r="APE31" s="1"/>
      <c r="APF31" s="1"/>
      <c r="APG31" s="1"/>
      <c r="APH31" s="1"/>
      <c r="API31" s="1"/>
      <c r="APJ31" s="1"/>
      <c r="APK31" s="1"/>
      <c r="APL31" s="1"/>
      <c r="APM31" s="1"/>
      <c r="APN31" s="1"/>
      <c r="APO31" s="1"/>
      <c r="APP31" s="1"/>
      <c r="APQ31" s="1"/>
      <c r="APR31" s="1"/>
      <c r="APS31" s="1"/>
      <c r="APT31" s="1"/>
      <c r="APU31" s="1"/>
      <c r="APV31" s="1"/>
      <c r="APW31" s="1"/>
      <c r="APX31" s="1"/>
      <c r="APY31" s="1"/>
      <c r="APZ31" s="1"/>
      <c r="AQA31" s="1"/>
      <c r="AQB31" s="1"/>
      <c r="AQC31" s="1"/>
      <c r="AQD31" s="1"/>
      <c r="AQE31" s="1"/>
      <c r="AQF31" s="1"/>
      <c r="AQG31" s="1"/>
      <c r="AQH31" s="1"/>
      <c r="AQI31" s="1"/>
      <c r="AQJ31" s="1"/>
      <c r="AQK31" s="1"/>
      <c r="AQL31" s="1"/>
      <c r="AQM31" s="1"/>
      <c r="AQN31" s="1"/>
      <c r="AQO31" s="1"/>
      <c r="AQP31" s="1"/>
      <c r="AQQ31" s="1"/>
      <c r="AQR31" s="1"/>
      <c r="AQS31" s="1"/>
      <c r="AQT31" s="1"/>
      <c r="AQU31" s="1"/>
      <c r="AQV31" s="1"/>
      <c r="AQW31" s="1"/>
      <c r="AQX31" s="1"/>
      <c r="AQY31" s="1"/>
      <c r="AQZ31" s="1"/>
      <c r="ARA31" s="1"/>
      <c r="ARB31" s="1"/>
      <c r="ARC31" s="1"/>
      <c r="ARD31" s="1"/>
      <c r="ARE31" s="1"/>
      <c r="ARF31" s="1"/>
      <c r="ARG31" s="1"/>
      <c r="ARH31" s="1"/>
      <c r="ARI31" s="1"/>
      <c r="ARJ31" s="1"/>
      <c r="ARK31" s="1"/>
      <c r="ARL31" s="1"/>
      <c r="ARM31" s="1"/>
      <c r="ARN31" s="1"/>
      <c r="ARO31" s="1"/>
      <c r="ARP31" s="1"/>
      <c r="ARQ31" s="1"/>
      <c r="ARR31" s="1"/>
      <c r="ARS31" s="1"/>
      <c r="ART31" s="1"/>
      <c r="ARU31" s="1"/>
      <c r="ARV31" s="1"/>
      <c r="ARW31" s="1"/>
      <c r="ARX31" s="1"/>
      <c r="ARY31" s="1"/>
      <c r="ARZ31" s="1"/>
      <c r="ASA31" s="1"/>
      <c r="ASB31" s="1"/>
      <c r="ASC31" s="1"/>
      <c r="ASD31" s="1"/>
      <c r="ASE31" s="1"/>
      <c r="ASF31" s="1"/>
      <c r="ASG31" s="1"/>
      <c r="ASH31" s="1"/>
      <c r="ASI31" s="1"/>
      <c r="ASJ31" s="1"/>
      <c r="ASK31" s="1"/>
      <c r="ASL31" s="1"/>
      <c r="ASM31" s="1"/>
      <c r="ASN31" s="1"/>
      <c r="ASO31" s="1"/>
      <c r="ASP31" s="1"/>
      <c r="ASQ31" s="1"/>
      <c r="ASR31" s="1"/>
      <c r="ASS31" s="1"/>
      <c r="AST31" s="1"/>
      <c r="ASU31" s="1"/>
      <c r="ASV31" s="1"/>
      <c r="ASW31" s="1"/>
      <c r="ASX31" s="1"/>
      <c r="ASY31" s="1"/>
      <c r="ASZ31" s="1"/>
      <c r="ATA31" s="1"/>
      <c r="ATB31" s="1"/>
      <c r="ATC31" s="1"/>
      <c r="ATD31" s="1"/>
      <c r="ATE31" s="1"/>
      <c r="ATF31" s="1"/>
      <c r="ATG31" s="1"/>
      <c r="ATH31" s="1"/>
      <c r="ATI31" s="1"/>
      <c r="ATJ31" s="1"/>
      <c r="ATK31" s="1"/>
      <c r="ATL31" s="1"/>
      <c r="ATM31" s="1"/>
      <c r="ATN31" s="1"/>
      <c r="ATO31" s="1"/>
      <c r="ATP31" s="1"/>
      <c r="ATQ31" s="1"/>
      <c r="ATR31" s="1"/>
      <c r="ATS31" s="1"/>
      <c r="ATT31" s="1"/>
      <c r="ATU31" s="1"/>
      <c r="ATV31" s="1"/>
      <c r="ATW31" s="1"/>
      <c r="ATX31" s="1"/>
      <c r="ATY31" s="1"/>
      <c r="ATZ31" s="1"/>
      <c r="AUA31" s="1"/>
      <c r="AUB31" s="1"/>
      <c r="AUC31" s="1"/>
      <c r="AUD31" s="1"/>
      <c r="AUE31" s="1"/>
      <c r="AUF31" s="1"/>
      <c r="AUG31" s="1"/>
      <c r="AUH31" s="1"/>
      <c r="AUI31" s="1"/>
      <c r="AUJ31" s="1"/>
      <c r="AUK31" s="1"/>
      <c r="AUL31" s="1"/>
      <c r="AUM31" s="1"/>
      <c r="AUN31" s="1"/>
      <c r="AUO31" s="1"/>
      <c r="AUP31" s="1"/>
      <c r="AUQ31" s="1"/>
      <c r="AUR31" s="1"/>
      <c r="AUS31" s="1"/>
      <c r="AUT31" s="1"/>
      <c r="AUU31" s="1"/>
      <c r="AUV31" s="1"/>
      <c r="AUW31" s="1"/>
      <c r="AUX31" s="1"/>
      <c r="AUY31" s="1"/>
      <c r="AUZ31" s="1"/>
      <c r="AVA31" s="1"/>
      <c r="AVB31" s="1"/>
      <c r="AVC31" s="1"/>
      <c r="AVD31" s="1"/>
      <c r="AVE31" s="1"/>
      <c r="AVF31" s="1"/>
      <c r="AVG31" s="1"/>
      <c r="AVH31" s="1"/>
      <c r="AVI31" s="1"/>
      <c r="AVJ31" s="1"/>
      <c r="AVK31" s="1"/>
      <c r="AVL31" s="1"/>
      <c r="AVM31" s="1"/>
      <c r="AVN31" s="1"/>
      <c r="AVO31" s="1"/>
      <c r="AVP31" s="1"/>
      <c r="AVQ31" s="1"/>
      <c r="AVR31" s="1"/>
      <c r="AVS31" s="1"/>
      <c r="AVT31" s="1"/>
      <c r="AVU31" s="1"/>
      <c r="AVV31" s="1"/>
      <c r="AVW31" s="1"/>
      <c r="AVX31" s="1"/>
      <c r="AVY31" s="1"/>
      <c r="AVZ31" s="1"/>
      <c r="AWA31" s="1"/>
      <c r="AWB31" s="1"/>
      <c r="AWC31" s="1"/>
      <c r="AWD31" s="1"/>
      <c r="AWE31" s="1"/>
      <c r="AWF31" s="1"/>
      <c r="AWG31" s="1"/>
      <c r="AWH31" s="1"/>
      <c r="AWI31" s="1"/>
      <c r="AWJ31" s="1"/>
      <c r="AWK31" s="1"/>
      <c r="AWL31" s="1"/>
      <c r="AWM31" s="1"/>
      <c r="AWN31" s="1"/>
      <c r="AWO31" s="1"/>
      <c r="AWP31" s="1"/>
      <c r="AWQ31" s="1"/>
      <c r="AWR31" s="1"/>
      <c r="AWS31" s="1"/>
      <c r="AWT31" s="1"/>
      <c r="AWU31" s="1"/>
      <c r="AWV31" s="1"/>
      <c r="AWW31" s="1"/>
      <c r="AWX31" s="1"/>
      <c r="AWY31" s="1"/>
      <c r="AWZ31" s="1"/>
      <c r="AXA31" s="1"/>
      <c r="AXB31" s="1"/>
      <c r="AXC31" s="1"/>
      <c r="AXD31" s="1"/>
      <c r="AXE31" s="1"/>
      <c r="AXF31" s="1"/>
      <c r="AXG31" s="1"/>
      <c r="AXH31" s="1"/>
      <c r="AXI31" s="1"/>
      <c r="AXJ31" s="1"/>
      <c r="AXK31" s="1"/>
      <c r="AXL31" s="1"/>
      <c r="AXM31" s="1"/>
      <c r="AXN31" s="1"/>
      <c r="AXO31" s="1"/>
      <c r="AXP31" s="1"/>
      <c r="AXQ31" s="1"/>
      <c r="AXR31" s="1"/>
      <c r="AXS31" s="1"/>
      <c r="AXT31" s="1"/>
      <c r="AXU31" s="1"/>
      <c r="AXV31" s="1"/>
      <c r="AXW31" s="1"/>
      <c r="AXX31" s="1"/>
      <c r="AXY31" s="1"/>
      <c r="AXZ31" s="1"/>
      <c r="AYA31" s="1"/>
      <c r="AYB31" s="1"/>
      <c r="AYC31" s="1"/>
      <c r="AYD31" s="1"/>
      <c r="AYE31" s="1"/>
      <c r="AYF31" s="1"/>
      <c r="AYG31" s="1"/>
      <c r="AYH31" s="1"/>
      <c r="AYI31" s="1"/>
      <c r="AYJ31" s="1"/>
      <c r="AYK31" s="1"/>
      <c r="AYL31" s="1"/>
      <c r="AYM31" s="1"/>
      <c r="AYN31" s="1"/>
      <c r="AYO31" s="1"/>
      <c r="AYP31" s="1"/>
      <c r="AYQ31" s="1"/>
      <c r="AYR31" s="1"/>
      <c r="AYS31" s="1"/>
      <c r="AYT31" s="1"/>
      <c r="AYU31" s="1"/>
      <c r="AYV31" s="1"/>
      <c r="AYW31" s="1"/>
      <c r="AYX31" s="1"/>
      <c r="AYY31" s="1"/>
      <c r="AYZ31" s="1"/>
      <c r="AZA31" s="1"/>
      <c r="AZB31" s="1"/>
      <c r="AZC31" s="1"/>
      <c r="AZD31" s="1"/>
      <c r="AZE31" s="1"/>
      <c r="AZF31" s="1"/>
      <c r="AZG31" s="1"/>
      <c r="AZH31" s="1"/>
      <c r="AZI31" s="1"/>
      <c r="AZJ31" s="1"/>
      <c r="AZK31" s="1"/>
      <c r="AZL31" s="1"/>
      <c r="AZM31" s="1"/>
      <c r="AZN31" s="1"/>
      <c r="AZO31" s="1"/>
      <c r="AZP31" s="1"/>
      <c r="AZQ31" s="1"/>
      <c r="AZR31" s="1"/>
      <c r="AZS31" s="1"/>
      <c r="AZT31" s="1"/>
      <c r="AZU31" s="1"/>
      <c r="AZV31" s="1"/>
      <c r="AZW31" s="1"/>
      <c r="AZX31" s="1"/>
      <c r="AZY31" s="1"/>
      <c r="AZZ31" s="1"/>
      <c r="BAA31" s="1"/>
      <c r="BAB31" s="1"/>
      <c r="BAC31" s="1"/>
      <c r="BAD31" s="1"/>
      <c r="BAE31" s="1"/>
      <c r="BAF31" s="1"/>
      <c r="BAG31" s="1"/>
      <c r="BAH31" s="1"/>
      <c r="BAI31" s="1"/>
      <c r="BAJ31" s="1"/>
      <c r="BAK31" s="1"/>
      <c r="BAL31" s="1"/>
      <c r="BAM31" s="1"/>
      <c r="BAN31" s="1"/>
      <c r="BAO31" s="1"/>
      <c r="BAP31" s="1"/>
      <c r="BAQ31" s="1"/>
      <c r="BAR31" s="1"/>
      <c r="BAS31" s="1"/>
      <c r="BAT31" s="1"/>
      <c r="BAU31" s="1"/>
      <c r="BAV31" s="1"/>
      <c r="BAW31" s="1"/>
      <c r="BAX31" s="1"/>
      <c r="BAY31" s="1"/>
      <c r="BAZ31" s="1"/>
      <c r="BBA31" s="1"/>
      <c r="BBB31" s="1"/>
      <c r="BBC31" s="1"/>
      <c r="BBD31" s="1"/>
      <c r="BBE31" s="1"/>
      <c r="BBF31" s="1"/>
      <c r="BBG31" s="1"/>
      <c r="BBH31" s="1"/>
      <c r="BBI31" s="1"/>
      <c r="BBJ31" s="1"/>
      <c r="BBK31" s="1"/>
      <c r="BBL31" s="1"/>
      <c r="BBM31" s="1"/>
      <c r="BBN31" s="1"/>
      <c r="BBO31" s="1"/>
      <c r="BBP31" s="1"/>
      <c r="BBQ31" s="1"/>
      <c r="BBR31" s="1"/>
      <c r="BBS31" s="1"/>
      <c r="BBT31" s="1"/>
      <c r="BBU31" s="1"/>
      <c r="BBV31" s="1"/>
      <c r="BBW31" s="1"/>
      <c r="BBX31" s="1"/>
      <c r="BBY31" s="1"/>
      <c r="BBZ31" s="1"/>
      <c r="BCA31" s="1"/>
      <c r="BCB31" s="1"/>
      <c r="BCC31" s="1"/>
      <c r="BCD31" s="1"/>
      <c r="BCE31" s="1"/>
      <c r="BCF31" s="1"/>
      <c r="BCG31" s="1"/>
      <c r="BCH31" s="1"/>
      <c r="BCI31" s="1"/>
      <c r="BCJ31" s="1"/>
      <c r="BCK31" s="1"/>
      <c r="BCL31" s="1"/>
      <c r="BCM31" s="1"/>
      <c r="BCN31" s="1"/>
      <c r="BCO31" s="1"/>
      <c r="BCP31" s="1"/>
      <c r="BCQ31" s="1"/>
      <c r="BCR31" s="1"/>
      <c r="BCS31" s="1"/>
      <c r="BCT31" s="1"/>
      <c r="BCU31" s="1"/>
      <c r="BCV31" s="1"/>
      <c r="BCW31" s="1"/>
      <c r="BCX31" s="1"/>
      <c r="BCY31" s="1"/>
      <c r="BCZ31" s="1"/>
      <c r="BDA31" s="1"/>
      <c r="BDB31" s="1"/>
      <c r="BDC31" s="1"/>
      <c r="BDD31" s="1"/>
      <c r="BDE31" s="1"/>
      <c r="BDF31" s="1"/>
      <c r="BDG31" s="1"/>
      <c r="BDH31" s="1"/>
      <c r="BDI31" s="1"/>
      <c r="BDJ31" s="1"/>
      <c r="BDK31" s="1"/>
      <c r="BDL31" s="1"/>
      <c r="BDM31" s="1"/>
      <c r="BDN31" s="1"/>
      <c r="BDO31" s="1"/>
      <c r="BDP31" s="1"/>
      <c r="BDQ31" s="1"/>
      <c r="BDR31" s="1"/>
      <c r="BDS31" s="1"/>
      <c r="BDT31" s="1"/>
      <c r="BDU31" s="1"/>
      <c r="BDV31" s="1"/>
      <c r="BDW31" s="1"/>
      <c r="BDX31" s="1"/>
      <c r="BDY31" s="1"/>
      <c r="BDZ31" s="1"/>
      <c r="BEA31" s="1"/>
      <c r="BEB31" s="1"/>
      <c r="BEC31" s="1"/>
      <c r="BED31" s="1"/>
      <c r="BEE31" s="1"/>
      <c r="BEF31" s="1"/>
      <c r="BEG31" s="1"/>
      <c r="BEH31" s="1"/>
      <c r="BEI31" s="1"/>
      <c r="BEJ31" s="1"/>
      <c r="BEK31" s="1"/>
      <c r="BEL31" s="1"/>
      <c r="BEM31" s="1"/>
      <c r="BEN31" s="1"/>
      <c r="BEO31" s="1"/>
      <c r="BEP31" s="1"/>
      <c r="BEQ31" s="1"/>
      <c r="BER31" s="1"/>
      <c r="BES31" s="1"/>
      <c r="BET31" s="1"/>
      <c r="BEU31" s="1"/>
      <c r="BEV31" s="1"/>
      <c r="BEW31" s="1"/>
      <c r="BEX31" s="1"/>
      <c r="BEY31" s="1"/>
      <c r="BEZ31" s="1"/>
      <c r="BFA31" s="1"/>
      <c r="BFB31" s="1"/>
      <c r="BFC31" s="1"/>
      <c r="BFD31" s="1"/>
      <c r="BFE31" s="1"/>
      <c r="BFF31" s="1"/>
      <c r="BFG31" s="1"/>
      <c r="BFH31" s="1"/>
      <c r="BFI31" s="1"/>
      <c r="BFJ31" s="1"/>
      <c r="BFK31" s="1"/>
      <c r="BFL31" s="1"/>
      <c r="BFM31" s="1"/>
      <c r="BFN31" s="1"/>
      <c r="BFO31" s="1"/>
      <c r="BFP31" s="1"/>
      <c r="BFQ31" s="1"/>
      <c r="BFR31" s="1"/>
      <c r="BFS31" s="1"/>
      <c r="BFT31" s="1"/>
      <c r="BFU31" s="1"/>
      <c r="BFV31" s="1"/>
      <c r="BFW31" s="1"/>
      <c r="BFX31" s="1"/>
      <c r="BFY31" s="1"/>
      <c r="BFZ31" s="1"/>
      <c r="BGA31" s="1"/>
      <c r="BGB31" s="1"/>
      <c r="BGC31" s="1"/>
      <c r="BGD31" s="1"/>
      <c r="BGE31" s="1"/>
      <c r="BGF31" s="1"/>
      <c r="BGG31" s="1"/>
      <c r="BGH31" s="1"/>
      <c r="BGI31" s="1"/>
      <c r="BGJ31" s="1"/>
      <c r="BGK31" s="1"/>
      <c r="BGL31" s="1"/>
      <c r="BGM31" s="1"/>
      <c r="BGN31" s="1"/>
      <c r="BGO31" s="1"/>
      <c r="BGP31" s="1"/>
      <c r="BGQ31" s="1"/>
      <c r="BGR31" s="1"/>
      <c r="BGS31" s="1"/>
      <c r="BGT31" s="1"/>
      <c r="BGU31" s="1"/>
      <c r="BGV31" s="1"/>
      <c r="BGW31" s="1"/>
      <c r="BGX31" s="1"/>
      <c r="BGY31" s="1"/>
      <c r="BGZ31" s="1"/>
      <c r="BHA31" s="1"/>
      <c r="BHB31" s="1"/>
      <c r="BHC31" s="1"/>
      <c r="BHD31" s="1"/>
      <c r="BHE31" s="1"/>
      <c r="BHF31" s="1"/>
      <c r="BHG31" s="1"/>
      <c r="BHH31" s="1"/>
      <c r="BHI31" s="1"/>
      <c r="BHJ31" s="1"/>
      <c r="BHK31" s="1"/>
      <c r="BHL31" s="1"/>
      <c r="BHM31" s="1"/>
      <c r="BHN31" s="1"/>
      <c r="BHO31" s="1"/>
      <c r="BHP31" s="1"/>
      <c r="BHQ31" s="1"/>
      <c r="BHR31" s="1"/>
      <c r="BHS31" s="1"/>
      <c r="BHT31" s="1"/>
      <c r="BHU31" s="1"/>
      <c r="BHV31" s="1"/>
      <c r="BHW31" s="1"/>
      <c r="BHX31" s="1"/>
      <c r="BHY31" s="1"/>
      <c r="BHZ31" s="1"/>
      <c r="BIA31" s="1"/>
      <c r="BIB31" s="1"/>
      <c r="BIC31" s="1"/>
      <c r="BID31" s="1"/>
      <c r="BIE31" s="1"/>
      <c r="BIF31" s="1"/>
      <c r="BIG31" s="1"/>
      <c r="BIH31" s="1"/>
      <c r="BII31" s="1"/>
      <c r="BIJ31" s="1"/>
      <c r="BIK31" s="1"/>
      <c r="BIL31" s="1"/>
      <c r="BIM31" s="1"/>
      <c r="BIN31" s="1"/>
      <c r="BIO31" s="1"/>
      <c r="BIP31" s="1"/>
      <c r="BIQ31" s="1"/>
      <c r="BIR31" s="1"/>
      <c r="BIS31" s="1"/>
      <c r="BIT31" s="1"/>
      <c r="BIU31" s="1"/>
      <c r="BIV31" s="1"/>
      <c r="BIW31" s="1"/>
      <c r="BIX31" s="1"/>
      <c r="BIY31" s="1"/>
      <c r="BIZ31" s="1"/>
      <c r="BJA31" s="1"/>
      <c r="BJB31" s="1"/>
      <c r="BJC31" s="1"/>
      <c r="BJD31" s="1"/>
      <c r="BJE31" s="1"/>
      <c r="BJF31" s="1"/>
      <c r="BJG31" s="1"/>
      <c r="BJH31" s="1"/>
      <c r="BJI31" s="1"/>
      <c r="BJJ31" s="1"/>
      <c r="BJK31" s="1"/>
      <c r="BJL31" s="1"/>
      <c r="BJM31" s="1"/>
      <c r="BJN31" s="1"/>
      <c r="BJO31" s="1"/>
      <c r="BJP31" s="1"/>
      <c r="BJQ31" s="1"/>
      <c r="BJR31" s="1"/>
      <c r="BJS31" s="1"/>
      <c r="BJT31" s="1"/>
      <c r="BJU31" s="1"/>
      <c r="BJV31" s="1"/>
      <c r="BJW31" s="1"/>
      <c r="BJX31" s="1"/>
      <c r="BJY31" s="1"/>
      <c r="BJZ31" s="1"/>
      <c r="BKA31" s="1"/>
      <c r="BKB31" s="1"/>
      <c r="BKC31" s="1"/>
      <c r="BKD31" s="1"/>
      <c r="BKE31" s="1"/>
      <c r="BKF31" s="1"/>
      <c r="BKG31" s="1"/>
      <c r="BKH31" s="1"/>
      <c r="BKI31" s="1"/>
      <c r="BKJ31" s="1"/>
      <c r="BKK31" s="1"/>
      <c r="BKL31" s="1"/>
      <c r="BKM31" s="1"/>
      <c r="BKN31" s="1"/>
      <c r="BKO31" s="1"/>
      <c r="BKP31" s="1"/>
      <c r="BKQ31" s="1"/>
      <c r="BKR31" s="1"/>
      <c r="BKS31" s="1"/>
      <c r="BKT31" s="1"/>
      <c r="BKU31" s="1"/>
      <c r="BKV31" s="1"/>
      <c r="BKW31" s="1"/>
      <c r="BKX31" s="1"/>
      <c r="BKY31" s="1"/>
      <c r="BKZ31" s="1"/>
      <c r="BLA31" s="1"/>
      <c r="BLB31" s="1"/>
      <c r="BLC31" s="1"/>
      <c r="BLD31" s="1"/>
      <c r="BLE31" s="1"/>
      <c r="BLF31" s="1"/>
      <c r="BLG31" s="1"/>
      <c r="BLH31" s="1"/>
      <c r="BLI31" s="1"/>
      <c r="BLJ31" s="1"/>
      <c r="BLK31" s="1"/>
      <c r="BLL31" s="1"/>
      <c r="BLM31" s="1"/>
      <c r="BLN31" s="1"/>
      <c r="BLO31" s="1"/>
      <c r="BLP31" s="1"/>
      <c r="BLQ31" s="1"/>
      <c r="BLR31" s="1"/>
      <c r="BLS31" s="1"/>
      <c r="BLT31" s="1"/>
      <c r="BLU31" s="1"/>
      <c r="BLV31" s="1"/>
      <c r="BLW31" s="1"/>
      <c r="BLX31" s="1"/>
      <c r="BLY31" s="1"/>
      <c r="BLZ31" s="1"/>
      <c r="BMA31" s="1"/>
      <c r="BMB31" s="1"/>
      <c r="BMC31" s="1"/>
      <c r="BMD31" s="1"/>
      <c r="BME31" s="1"/>
      <c r="BMF31" s="1"/>
      <c r="BMG31" s="1"/>
      <c r="BMH31" s="1"/>
      <c r="BMI31" s="1"/>
      <c r="BMJ31" s="1"/>
      <c r="BMK31" s="1"/>
      <c r="BML31" s="1"/>
      <c r="BMM31" s="1"/>
      <c r="BMN31" s="1"/>
      <c r="BMO31" s="1"/>
      <c r="BMP31" s="1"/>
      <c r="BMQ31" s="1"/>
      <c r="BMR31" s="1"/>
      <c r="BMS31" s="1"/>
      <c r="BMT31" s="1"/>
      <c r="BMU31" s="1"/>
      <c r="BMV31" s="1"/>
      <c r="BMW31" s="1"/>
      <c r="BMX31" s="1"/>
      <c r="BMY31" s="1"/>
      <c r="BMZ31" s="1"/>
      <c r="BNA31" s="1"/>
      <c r="BNB31" s="1"/>
      <c r="BNC31" s="1"/>
      <c r="BND31" s="1"/>
      <c r="BNE31" s="1"/>
      <c r="BNF31" s="1"/>
      <c r="BNG31" s="1"/>
      <c r="BNH31" s="1"/>
      <c r="BNI31" s="1"/>
      <c r="BNJ31" s="1"/>
      <c r="BNK31" s="1"/>
      <c r="BNL31" s="1"/>
      <c r="BNM31" s="1"/>
      <c r="BNN31" s="1"/>
      <c r="BNO31" s="1"/>
      <c r="BNP31" s="1"/>
      <c r="BNQ31" s="1"/>
      <c r="BNR31" s="1"/>
      <c r="BNS31" s="1"/>
      <c r="BNT31" s="1"/>
      <c r="BNU31" s="1"/>
      <c r="BNV31" s="1"/>
      <c r="BNW31" s="1"/>
      <c r="BNX31" s="1"/>
      <c r="BNY31" s="1"/>
      <c r="BNZ31" s="1"/>
      <c r="BOA31" s="1"/>
      <c r="BOB31" s="1"/>
      <c r="BOC31" s="1"/>
      <c r="BOD31" s="1"/>
      <c r="BOE31" s="1"/>
      <c r="BOF31" s="1"/>
      <c r="BOG31" s="1"/>
      <c r="BOH31" s="1"/>
      <c r="BOI31" s="1"/>
      <c r="BOJ31" s="1"/>
      <c r="BOK31" s="1"/>
      <c r="BOL31" s="1"/>
      <c r="BOM31" s="1"/>
      <c r="BON31" s="1"/>
      <c r="BOO31" s="1"/>
      <c r="BOP31" s="1"/>
      <c r="BOQ31" s="1"/>
      <c r="BOR31" s="1"/>
      <c r="BOS31" s="1"/>
      <c r="BOT31" s="1"/>
      <c r="BOU31" s="1"/>
      <c r="BOV31" s="1"/>
      <c r="BOW31" s="1"/>
      <c r="BOX31" s="1"/>
      <c r="BOY31" s="1"/>
      <c r="BOZ31" s="1"/>
      <c r="BPA31" s="1"/>
      <c r="BPB31" s="1"/>
      <c r="BPC31" s="1"/>
      <c r="BPD31" s="1"/>
      <c r="BPE31" s="1"/>
      <c r="BPF31" s="1"/>
      <c r="BPG31" s="1"/>
      <c r="BPH31" s="1"/>
      <c r="BPI31" s="1"/>
      <c r="BPJ31" s="1"/>
      <c r="BPK31" s="1"/>
      <c r="BPL31" s="1"/>
      <c r="BPM31" s="1"/>
      <c r="BPN31" s="1"/>
      <c r="BPO31" s="1"/>
      <c r="BPP31" s="1"/>
      <c r="BPQ31" s="1"/>
      <c r="BPR31" s="1"/>
      <c r="BPS31" s="1"/>
      <c r="BPT31" s="1"/>
      <c r="BPU31" s="1"/>
      <c r="BPV31" s="1"/>
      <c r="BPW31" s="1"/>
      <c r="BPX31" s="1"/>
      <c r="BPY31" s="1"/>
      <c r="BPZ31" s="1"/>
      <c r="BQA31" s="1"/>
      <c r="BQB31" s="1"/>
      <c r="BQC31" s="1"/>
      <c r="BQD31" s="1"/>
      <c r="BQE31" s="1"/>
      <c r="BQF31" s="1"/>
      <c r="BQG31" s="1"/>
      <c r="BQH31" s="1"/>
      <c r="BQI31" s="1"/>
      <c r="BQJ31" s="1"/>
      <c r="BQK31" s="1"/>
      <c r="BQL31" s="1"/>
      <c r="BQM31" s="1"/>
      <c r="BQN31" s="1"/>
      <c r="BQO31" s="1"/>
      <c r="BQP31" s="1"/>
      <c r="BQQ31" s="1"/>
      <c r="BQR31" s="1"/>
      <c r="BQS31" s="1"/>
      <c r="BQT31" s="1"/>
      <c r="BQU31" s="1"/>
      <c r="BQV31" s="1"/>
      <c r="BQW31" s="1"/>
      <c r="BQX31" s="1"/>
      <c r="BQY31" s="1"/>
      <c r="BQZ31" s="1"/>
      <c r="BRA31" s="1"/>
      <c r="BRB31" s="1"/>
      <c r="BRC31" s="1"/>
      <c r="BRD31" s="1"/>
      <c r="BRE31" s="1"/>
      <c r="BRF31" s="1"/>
      <c r="BRG31" s="1"/>
      <c r="BRH31" s="1"/>
      <c r="BRI31" s="1"/>
      <c r="BRJ31" s="1"/>
      <c r="BRK31" s="1"/>
      <c r="BRL31" s="1"/>
      <c r="BRM31" s="1"/>
      <c r="BRN31" s="1"/>
      <c r="BRO31" s="1"/>
      <c r="BRP31" s="1"/>
      <c r="BRQ31" s="1"/>
      <c r="BRR31" s="1"/>
      <c r="BRS31" s="1"/>
      <c r="BRT31" s="1"/>
      <c r="BRU31" s="1"/>
      <c r="BRV31" s="1"/>
      <c r="BRW31" s="1"/>
      <c r="BRX31" s="1"/>
      <c r="BRY31" s="1"/>
      <c r="BRZ31" s="1"/>
      <c r="BSA31" s="1"/>
      <c r="BSB31" s="1"/>
    </row>
    <row r="32" spans="1:1848" ht="24" customHeight="1">
      <c r="A32" s="662"/>
      <c r="B32" s="240">
        <v>27</v>
      </c>
      <c r="C32" s="121" t="s">
        <v>394</v>
      </c>
      <c r="D32" s="400">
        <v>3247</v>
      </c>
      <c r="E32" s="382"/>
    </row>
    <row r="33" spans="1:1848" ht="24" customHeight="1">
      <c r="A33" s="662"/>
      <c r="B33" s="240">
        <v>28</v>
      </c>
      <c r="C33" s="121" t="s">
        <v>395</v>
      </c>
      <c r="D33" s="400">
        <v>3248</v>
      </c>
      <c r="E33" s="382"/>
    </row>
    <row r="34" spans="1:1848" ht="24" customHeight="1">
      <c r="A34" s="662"/>
      <c r="B34" s="240">
        <v>29</v>
      </c>
      <c r="C34" s="121" t="s">
        <v>396</v>
      </c>
      <c r="D34" s="400">
        <v>3249</v>
      </c>
      <c r="E34" s="382"/>
    </row>
    <row r="35" spans="1:1848" ht="24" customHeight="1">
      <c r="A35" s="662"/>
      <c r="B35" s="240">
        <v>30</v>
      </c>
      <c r="C35" s="121" t="s">
        <v>397</v>
      </c>
      <c r="D35" s="400">
        <v>3250</v>
      </c>
      <c r="E35" s="382"/>
    </row>
    <row r="36" spans="1:1848" s="141" customFormat="1" ht="24" customHeight="1">
      <c r="A36" s="662"/>
      <c r="B36" s="240">
        <v>31</v>
      </c>
      <c r="C36" s="121" t="s">
        <v>522</v>
      </c>
      <c r="D36" s="400">
        <v>3251</v>
      </c>
      <c r="E36" s="376">
        <f>SUM('Annex-B'!E69)+SUM('Annex-B'!E71)</f>
        <v>0</v>
      </c>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6"/>
      <c r="BR36" s="136"/>
      <c r="BS36" s="136"/>
      <c r="BT36" s="136"/>
      <c r="BU36" s="136"/>
      <c r="BV36" s="136"/>
      <c r="BW36" s="136"/>
      <c r="BX36" s="136"/>
      <c r="BY36" s="136"/>
      <c r="BZ36" s="136"/>
      <c r="CA36" s="136"/>
      <c r="CB36" s="136"/>
      <c r="CC36" s="136"/>
      <c r="CD36" s="136"/>
      <c r="CE36" s="136"/>
      <c r="CF36" s="136"/>
      <c r="CG36" s="136"/>
      <c r="CH36" s="136"/>
      <c r="CI36" s="136"/>
      <c r="CJ36" s="136"/>
      <c r="CK36" s="136"/>
      <c r="CL36" s="136"/>
      <c r="CM36" s="136"/>
      <c r="CN36" s="136"/>
      <c r="CO36" s="136"/>
      <c r="CP36" s="136"/>
      <c r="CQ36" s="136"/>
      <c r="CR36" s="136"/>
      <c r="CS36" s="136"/>
      <c r="CT36" s="136"/>
      <c r="CU36" s="136"/>
      <c r="CV36" s="136"/>
      <c r="CW36" s="136"/>
      <c r="CX36" s="136"/>
      <c r="CY36" s="136"/>
      <c r="CZ36" s="136"/>
      <c r="DA36" s="136"/>
      <c r="DB36" s="136"/>
      <c r="DC36" s="136"/>
      <c r="DD36" s="136"/>
      <c r="DE36" s="136"/>
      <c r="DF36" s="136"/>
      <c r="DG36" s="136"/>
      <c r="DH36" s="136"/>
      <c r="DI36" s="136"/>
      <c r="DJ36" s="136"/>
      <c r="DK36" s="136"/>
      <c r="DL36" s="136"/>
      <c r="DM36" s="136"/>
      <c r="DN36" s="136"/>
      <c r="DO36" s="136"/>
      <c r="DP36" s="136"/>
      <c r="DQ36" s="136"/>
      <c r="DR36" s="136"/>
      <c r="DS36" s="136"/>
      <c r="DT36" s="136"/>
      <c r="DU36" s="136"/>
      <c r="DV36" s="136"/>
      <c r="DW36" s="136"/>
      <c r="DX36" s="136"/>
      <c r="DY36" s="136"/>
      <c r="DZ36" s="136"/>
      <c r="EA36" s="136"/>
      <c r="EB36" s="136"/>
      <c r="EC36" s="136"/>
      <c r="ED36" s="136"/>
      <c r="EE36" s="136"/>
      <c r="EF36" s="136"/>
      <c r="EG36" s="136"/>
      <c r="EH36" s="136"/>
      <c r="EI36" s="136"/>
      <c r="EJ36" s="136"/>
      <c r="EK36" s="136"/>
      <c r="EL36" s="136"/>
      <c r="EM36" s="136"/>
      <c r="EN36" s="136"/>
      <c r="EO36" s="136"/>
      <c r="EP36" s="136"/>
      <c r="EQ36" s="136"/>
      <c r="ER36" s="136"/>
      <c r="ES36" s="136"/>
      <c r="ET36" s="136"/>
      <c r="EU36" s="136"/>
      <c r="EV36" s="136"/>
      <c r="EW36" s="136"/>
      <c r="EX36" s="136"/>
      <c r="EY36" s="136"/>
      <c r="EZ36" s="136"/>
      <c r="FA36" s="136"/>
      <c r="FB36" s="136"/>
      <c r="FC36" s="136"/>
      <c r="FD36" s="136"/>
      <c r="FE36" s="136"/>
      <c r="FF36" s="136"/>
      <c r="FG36" s="136"/>
      <c r="FH36" s="136"/>
      <c r="FI36" s="136"/>
      <c r="FJ36" s="136"/>
      <c r="FK36" s="136"/>
      <c r="FL36" s="136"/>
      <c r="FM36" s="136"/>
      <c r="FN36" s="136"/>
      <c r="FO36" s="136"/>
      <c r="FP36" s="136"/>
      <c r="FQ36" s="136"/>
      <c r="FR36" s="136"/>
      <c r="FS36" s="136"/>
      <c r="FT36" s="136"/>
      <c r="FU36" s="136"/>
      <c r="FV36" s="136"/>
      <c r="FW36" s="136"/>
      <c r="FX36" s="136"/>
      <c r="FY36" s="136"/>
      <c r="FZ36" s="136"/>
      <c r="GA36" s="136"/>
      <c r="GB36" s="136"/>
      <c r="GC36" s="136"/>
      <c r="GD36" s="136"/>
      <c r="GE36" s="136"/>
      <c r="GF36" s="136"/>
      <c r="GG36" s="136"/>
      <c r="GH36" s="136"/>
      <c r="GI36" s="136"/>
      <c r="GJ36" s="136"/>
      <c r="GK36" s="136"/>
      <c r="GL36" s="136"/>
      <c r="GM36" s="136"/>
      <c r="GN36" s="136"/>
      <c r="GO36" s="136"/>
      <c r="GP36" s="136"/>
      <c r="GQ36" s="136"/>
      <c r="GR36" s="136"/>
      <c r="GS36" s="136"/>
      <c r="GT36" s="136"/>
      <c r="GU36" s="136"/>
      <c r="GV36" s="136"/>
      <c r="GW36" s="136"/>
      <c r="GX36" s="136"/>
      <c r="GY36" s="136"/>
      <c r="GZ36" s="136"/>
      <c r="HA36" s="136"/>
      <c r="HB36" s="136"/>
      <c r="HC36" s="136"/>
      <c r="HD36" s="136"/>
      <c r="HE36" s="136"/>
      <c r="HF36" s="136"/>
      <c r="HG36" s="136"/>
      <c r="HH36" s="136"/>
      <c r="HI36" s="136"/>
      <c r="HJ36" s="136"/>
      <c r="HK36" s="136"/>
      <c r="HL36" s="136"/>
      <c r="HM36" s="136"/>
      <c r="HN36" s="136"/>
      <c r="HO36" s="136"/>
      <c r="HP36" s="136"/>
      <c r="HQ36" s="136"/>
      <c r="HR36" s="136"/>
      <c r="HS36" s="136"/>
      <c r="HT36" s="136"/>
      <c r="HU36" s="136"/>
      <c r="HV36" s="136"/>
      <c r="HW36" s="136"/>
      <c r="HX36" s="136"/>
      <c r="HY36" s="136"/>
      <c r="HZ36" s="136"/>
      <c r="IA36" s="136"/>
      <c r="IB36" s="136"/>
      <c r="IC36" s="136"/>
      <c r="ID36" s="136"/>
      <c r="IE36" s="136"/>
      <c r="IF36" s="136"/>
      <c r="IG36" s="136"/>
      <c r="IH36" s="136"/>
      <c r="II36" s="136"/>
      <c r="IJ36" s="136"/>
      <c r="IK36" s="136"/>
      <c r="IL36" s="136"/>
      <c r="IM36" s="136"/>
      <c r="IN36" s="136"/>
      <c r="IO36" s="136"/>
      <c r="IP36" s="136"/>
      <c r="IQ36" s="136"/>
      <c r="IR36" s="136"/>
      <c r="IS36" s="136"/>
      <c r="IT36" s="136"/>
      <c r="IU36" s="136"/>
      <c r="IV36" s="136"/>
      <c r="IW36" s="136"/>
      <c r="IX36" s="136"/>
      <c r="IY36" s="136"/>
      <c r="IZ36" s="136"/>
      <c r="JA36" s="136"/>
      <c r="JB36" s="136"/>
      <c r="JC36" s="136"/>
      <c r="JD36" s="136"/>
      <c r="JE36" s="136"/>
      <c r="JF36" s="136"/>
      <c r="JG36" s="136"/>
      <c r="JH36" s="136"/>
      <c r="JI36" s="136"/>
      <c r="JJ36" s="136"/>
      <c r="JK36" s="136"/>
      <c r="JL36" s="136"/>
      <c r="JM36" s="136"/>
      <c r="JN36" s="136"/>
      <c r="JO36" s="136"/>
      <c r="JP36" s="136"/>
      <c r="JQ36" s="136"/>
      <c r="JR36" s="136"/>
      <c r="JS36" s="136"/>
      <c r="JT36" s="136"/>
      <c r="JU36" s="136"/>
      <c r="JV36" s="136"/>
      <c r="JW36" s="136"/>
      <c r="JX36" s="136"/>
      <c r="JY36" s="136"/>
      <c r="JZ36" s="136"/>
      <c r="KA36" s="136"/>
      <c r="KB36" s="136"/>
      <c r="KC36" s="136"/>
      <c r="KD36" s="136"/>
      <c r="KE36" s="136"/>
      <c r="KF36" s="136"/>
      <c r="KG36" s="136"/>
      <c r="KH36" s="136"/>
      <c r="KI36" s="136"/>
      <c r="KJ36" s="136"/>
      <c r="KK36" s="136"/>
      <c r="KL36" s="136"/>
      <c r="KM36" s="136"/>
      <c r="KN36" s="136"/>
      <c r="KO36" s="136"/>
      <c r="KP36" s="136"/>
      <c r="KQ36" s="136"/>
      <c r="KR36" s="136"/>
      <c r="KS36" s="136"/>
      <c r="KT36" s="136"/>
      <c r="KU36" s="136"/>
      <c r="KV36" s="136"/>
      <c r="KW36" s="136"/>
      <c r="KX36" s="136"/>
      <c r="KY36" s="136"/>
      <c r="KZ36" s="136"/>
      <c r="LA36" s="136"/>
      <c r="LB36" s="136"/>
      <c r="LC36" s="136"/>
      <c r="LD36" s="136"/>
      <c r="LE36" s="136"/>
      <c r="LF36" s="136"/>
      <c r="LG36" s="136"/>
      <c r="LH36" s="136"/>
      <c r="LI36" s="136"/>
      <c r="LJ36" s="136"/>
      <c r="LK36" s="136"/>
      <c r="LL36" s="136"/>
      <c r="LM36" s="136"/>
      <c r="LN36" s="136"/>
      <c r="LO36" s="136"/>
      <c r="LP36" s="136"/>
      <c r="LQ36" s="136"/>
      <c r="LR36" s="136"/>
      <c r="LS36" s="136"/>
      <c r="LT36" s="136"/>
      <c r="LU36" s="136"/>
      <c r="LV36" s="136"/>
      <c r="LW36" s="136"/>
      <c r="LX36" s="136"/>
      <c r="LY36" s="136"/>
      <c r="LZ36" s="136"/>
      <c r="MA36" s="136"/>
      <c r="MB36" s="136"/>
      <c r="MC36" s="136"/>
      <c r="MD36" s="136"/>
      <c r="ME36" s="136"/>
      <c r="MF36" s="136"/>
      <c r="MG36" s="136"/>
      <c r="MH36" s="136"/>
      <c r="MI36" s="136"/>
      <c r="MJ36" s="136"/>
      <c r="MK36" s="136"/>
      <c r="ML36" s="136"/>
      <c r="MM36" s="136"/>
      <c r="MN36" s="136"/>
      <c r="MO36" s="136"/>
      <c r="MP36" s="136"/>
      <c r="MQ36" s="136"/>
      <c r="MR36" s="136"/>
      <c r="MS36" s="136"/>
      <c r="MT36" s="136"/>
      <c r="MU36" s="136"/>
      <c r="MV36" s="136"/>
      <c r="MW36" s="136"/>
      <c r="MX36" s="136"/>
      <c r="MY36" s="136"/>
      <c r="MZ36" s="136"/>
      <c r="NA36" s="136"/>
      <c r="NB36" s="136"/>
      <c r="NC36" s="136"/>
      <c r="ND36" s="136"/>
      <c r="NE36" s="136"/>
      <c r="NF36" s="136"/>
      <c r="NG36" s="136"/>
      <c r="NH36" s="136"/>
      <c r="NI36" s="136"/>
      <c r="NJ36" s="136"/>
      <c r="NK36" s="136"/>
      <c r="NL36" s="136"/>
      <c r="NM36" s="136"/>
      <c r="NN36" s="136"/>
      <c r="NO36" s="136"/>
      <c r="NP36" s="136"/>
      <c r="NQ36" s="136"/>
      <c r="NR36" s="136"/>
      <c r="NS36" s="136"/>
      <c r="NT36" s="136"/>
      <c r="NU36" s="136"/>
      <c r="NV36" s="136"/>
      <c r="NW36" s="136"/>
      <c r="NX36" s="136"/>
      <c r="NY36" s="136"/>
      <c r="NZ36" s="136"/>
      <c r="OA36" s="136"/>
      <c r="OB36" s="136"/>
      <c r="OC36" s="136"/>
      <c r="OD36" s="136"/>
      <c r="OE36" s="136"/>
      <c r="OF36" s="136"/>
      <c r="OG36" s="136"/>
      <c r="OH36" s="136"/>
      <c r="OI36" s="136"/>
      <c r="OJ36" s="136"/>
      <c r="OK36" s="136"/>
      <c r="OL36" s="136"/>
      <c r="OM36" s="136"/>
      <c r="ON36" s="136"/>
      <c r="OO36" s="136"/>
      <c r="OP36" s="136"/>
      <c r="OQ36" s="136"/>
      <c r="OR36" s="136"/>
      <c r="OS36" s="136"/>
      <c r="OT36" s="136"/>
      <c r="OU36" s="136"/>
      <c r="OV36" s="136"/>
      <c r="OW36" s="136"/>
      <c r="OX36" s="136"/>
      <c r="OY36" s="136"/>
      <c r="OZ36" s="136"/>
      <c r="PA36" s="136"/>
      <c r="PB36" s="136"/>
      <c r="PC36" s="136"/>
      <c r="PD36" s="136"/>
      <c r="PE36" s="136"/>
      <c r="PF36" s="136"/>
      <c r="PG36" s="136"/>
      <c r="PH36" s="136"/>
      <c r="PI36" s="136"/>
      <c r="PJ36" s="136"/>
      <c r="PK36" s="136"/>
      <c r="PL36" s="136"/>
      <c r="PM36" s="136"/>
      <c r="PN36" s="136"/>
      <c r="PO36" s="136"/>
      <c r="PP36" s="136"/>
      <c r="PQ36" s="136"/>
      <c r="PR36" s="136"/>
      <c r="PS36" s="136"/>
      <c r="PT36" s="136"/>
      <c r="PU36" s="136"/>
      <c r="PV36" s="136"/>
      <c r="PW36" s="136"/>
      <c r="PX36" s="136"/>
      <c r="PY36" s="136"/>
      <c r="PZ36" s="136"/>
      <c r="QA36" s="136"/>
      <c r="QB36" s="136"/>
      <c r="QC36" s="136"/>
      <c r="QD36" s="136"/>
      <c r="QE36" s="136"/>
      <c r="QF36" s="136"/>
      <c r="QG36" s="136"/>
      <c r="QH36" s="136"/>
      <c r="QI36" s="136"/>
      <c r="QJ36" s="136"/>
      <c r="QK36" s="136"/>
      <c r="QL36" s="136"/>
      <c r="QM36" s="136"/>
      <c r="QN36" s="136"/>
      <c r="QO36" s="136"/>
      <c r="QP36" s="136"/>
      <c r="QQ36" s="136"/>
      <c r="QR36" s="136"/>
      <c r="QS36" s="136"/>
      <c r="QT36" s="136"/>
      <c r="QU36" s="136"/>
      <c r="QV36" s="136"/>
      <c r="QW36" s="136"/>
      <c r="QX36" s="136"/>
      <c r="QY36" s="136"/>
      <c r="QZ36" s="136"/>
      <c r="RA36" s="136"/>
      <c r="RB36" s="136"/>
      <c r="RC36" s="136"/>
      <c r="RD36" s="136"/>
      <c r="RE36" s="136"/>
      <c r="RF36" s="136"/>
      <c r="RG36" s="136"/>
      <c r="RH36" s="136"/>
      <c r="RI36" s="136"/>
      <c r="RJ36" s="136"/>
      <c r="RK36" s="136"/>
      <c r="RL36" s="136"/>
      <c r="RM36" s="136"/>
      <c r="RN36" s="136"/>
      <c r="RO36" s="136"/>
      <c r="RP36" s="136"/>
      <c r="RQ36" s="136"/>
      <c r="RR36" s="136"/>
      <c r="RS36" s="136"/>
      <c r="RT36" s="136"/>
      <c r="RU36" s="136"/>
      <c r="RV36" s="136"/>
      <c r="RW36" s="136"/>
      <c r="RX36" s="136"/>
      <c r="RY36" s="136"/>
      <c r="RZ36" s="136"/>
      <c r="SA36" s="136"/>
      <c r="SB36" s="136"/>
      <c r="SC36" s="136"/>
      <c r="SD36" s="136"/>
      <c r="SE36" s="136"/>
      <c r="SF36" s="136"/>
      <c r="SG36" s="136"/>
      <c r="SH36" s="136"/>
      <c r="SI36" s="136"/>
      <c r="SJ36" s="136"/>
      <c r="SK36" s="136"/>
      <c r="SL36" s="136"/>
      <c r="SM36" s="136"/>
      <c r="SN36" s="136"/>
      <c r="SO36" s="136"/>
      <c r="SP36" s="136"/>
      <c r="SQ36" s="136"/>
      <c r="SR36" s="136"/>
      <c r="SS36" s="136"/>
      <c r="ST36" s="136"/>
      <c r="SU36" s="136"/>
      <c r="SV36" s="136"/>
      <c r="SW36" s="136"/>
      <c r="SX36" s="136"/>
      <c r="SY36" s="136"/>
      <c r="SZ36" s="136"/>
      <c r="TA36" s="136"/>
      <c r="TB36" s="136"/>
      <c r="TC36" s="136"/>
      <c r="TD36" s="136"/>
      <c r="TE36" s="136"/>
      <c r="TF36" s="136"/>
      <c r="TG36" s="136"/>
      <c r="TH36" s="136"/>
      <c r="TI36" s="136"/>
      <c r="TJ36" s="136"/>
      <c r="TK36" s="136"/>
      <c r="TL36" s="136"/>
      <c r="TM36" s="136"/>
      <c r="TN36" s="136"/>
      <c r="TO36" s="136"/>
      <c r="TP36" s="136"/>
      <c r="TQ36" s="136"/>
      <c r="TR36" s="136"/>
      <c r="TS36" s="136"/>
      <c r="TT36" s="136"/>
      <c r="TU36" s="136"/>
      <c r="TV36" s="136"/>
      <c r="TW36" s="136"/>
      <c r="TX36" s="136"/>
      <c r="TY36" s="136"/>
      <c r="TZ36" s="136"/>
      <c r="UA36" s="136"/>
      <c r="UB36" s="136"/>
      <c r="UC36" s="136"/>
      <c r="UD36" s="136"/>
      <c r="UE36" s="136"/>
      <c r="UF36" s="136"/>
      <c r="UG36" s="136"/>
      <c r="UH36" s="136"/>
      <c r="UI36" s="136"/>
      <c r="UJ36" s="136"/>
      <c r="UK36" s="136"/>
      <c r="UL36" s="136"/>
      <c r="UM36" s="136"/>
      <c r="UN36" s="136"/>
      <c r="UO36" s="136"/>
      <c r="UP36" s="136"/>
      <c r="UQ36" s="136"/>
      <c r="UR36" s="136"/>
      <c r="US36" s="136"/>
      <c r="UT36" s="136"/>
      <c r="UU36" s="136"/>
      <c r="UV36" s="136"/>
      <c r="UW36" s="136"/>
      <c r="UX36" s="136"/>
      <c r="UY36" s="136"/>
      <c r="UZ36" s="136"/>
      <c r="VA36" s="136"/>
      <c r="VB36" s="136"/>
      <c r="VC36" s="136"/>
      <c r="VD36" s="136"/>
      <c r="VE36" s="136"/>
      <c r="VF36" s="136"/>
      <c r="VG36" s="136"/>
      <c r="VH36" s="136"/>
      <c r="VI36" s="136"/>
      <c r="VJ36" s="136"/>
      <c r="VK36" s="136"/>
      <c r="VL36" s="136"/>
      <c r="VM36" s="136"/>
      <c r="VN36" s="136"/>
      <c r="VO36" s="136"/>
      <c r="VP36" s="136"/>
      <c r="VQ36" s="136"/>
      <c r="VR36" s="136"/>
      <c r="VS36" s="136"/>
      <c r="VT36" s="136"/>
      <c r="VU36" s="136"/>
      <c r="VV36" s="136"/>
      <c r="VW36" s="136"/>
      <c r="VX36" s="136"/>
      <c r="VY36" s="136"/>
      <c r="VZ36" s="136"/>
      <c r="WA36" s="136"/>
      <c r="WB36" s="136"/>
      <c r="WC36" s="136"/>
      <c r="WD36" s="136"/>
      <c r="WE36" s="136"/>
      <c r="WF36" s="136"/>
      <c r="WG36" s="136"/>
      <c r="WH36" s="136"/>
      <c r="WI36" s="136"/>
      <c r="WJ36" s="136"/>
      <c r="WK36" s="136"/>
      <c r="WL36" s="136"/>
      <c r="WM36" s="136"/>
      <c r="WN36" s="136"/>
      <c r="WO36" s="136"/>
      <c r="WP36" s="136"/>
      <c r="WQ36" s="136"/>
      <c r="WR36" s="136"/>
      <c r="WS36" s="136"/>
      <c r="WT36" s="136"/>
      <c r="WU36" s="136"/>
      <c r="WV36" s="136"/>
      <c r="WW36" s="136"/>
      <c r="WX36" s="136"/>
      <c r="WY36" s="136"/>
      <c r="WZ36" s="136"/>
      <c r="XA36" s="136"/>
      <c r="XB36" s="136"/>
      <c r="XC36" s="136"/>
      <c r="XD36" s="136"/>
      <c r="XE36" s="136"/>
      <c r="XF36" s="136"/>
      <c r="XG36" s="136"/>
      <c r="XH36" s="136"/>
      <c r="XI36" s="136"/>
      <c r="XJ36" s="136"/>
      <c r="XK36" s="136"/>
      <c r="XL36" s="136"/>
      <c r="XM36" s="136"/>
      <c r="XN36" s="136"/>
      <c r="XO36" s="136"/>
      <c r="XP36" s="136"/>
      <c r="XQ36" s="136"/>
      <c r="XR36" s="136"/>
      <c r="XS36" s="136"/>
      <c r="XT36" s="136"/>
      <c r="XU36" s="136"/>
      <c r="XV36" s="136"/>
      <c r="XW36" s="136"/>
      <c r="XX36" s="136"/>
      <c r="XY36" s="136"/>
      <c r="XZ36" s="136"/>
      <c r="YA36" s="136"/>
      <c r="YB36" s="136"/>
      <c r="YC36" s="136"/>
      <c r="YD36" s="136"/>
      <c r="YE36" s="136"/>
      <c r="YF36" s="136"/>
      <c r="YG36" s="136"/>
      <c r="YH36" s="136"/>
      <c r="YI36" s="136"/>
      <c r="YJ36" s="136"/>
      <c r="YK36" s="136"/>
      <c r="YL36" s="136"/>
      <c r="YM36" s="136"/>
      <c r="YN36" s="136"/>
      <c r="YO36" s="136"/>
      <c r="YP36" s="136"/>
      <c r="YQ36" s="136"/>
      <c r="YR36" s="136"/>
      <c r="YS36" s="136"/>
      <c r="YT36" s="136"/>
      <c r="YU36" s="136"/>
      <c r="YV36" s="136"/>
      <c r="YW36" s="136"/>
      <c r="YX36" s="136"/>
      <c r="YY36" s="136"/>
      <c r="YZ36" s="136"/>
      <c r="ZA36" s="136"/>
      <c r="ZB36" s="136"/>
      <c r="ZC36" s="136"/>
      <c r="ZD36" s="136"/>
      <c r="ZE36" s="136"/>
      <c r="ZF36" s="136"/>
      <c r="ZG36" s="136"/>
      <c r="ZH36" s="136"/>
      <c r="ZI36" s="136"/>
      <c r="ZJ36" s="136"/>
      <c r="ZK36" s="136"/>
      <c r="ZL36" s="136"/>
      <c r="ZM36" s="136"/>
      <c r="ZN36" s="136"/>
      <c r="ZO36" s="136"/>
      <c r="ZP36" s="136"/>
      <c r="ZQ36" s="136"/>
      <c r="ZR36" s="136"/>
      <c r="ZS36" s="136"/>
      <c r="ZT36" s="136"/>
      <c r="ZU36" s="136"/>
      <c r="ZV36" s="136"/>
      <c r="ZW36" s="136"/>
      <c r="ZX36" s="136"/>
      <c r="ZY36" s="136"/>
      <c r="ZZ36" s="136"/>
      <c r="AAA36" s="136"/>
      <c r="AAB36" s="136"/>
      <c r="AAC36" s="136"/>
      <c r="AAD36" s="136"/>
      <c r="AAE36" s="136"/>
      <c r="AAF36" s="136"/>
      <c r="AAG36" s="136"/>
      <c r="AAH36" s="136"/>
      <c r="AAI36" s="136"/>
      <c r="AAJ36" s="136"/>
      <c r="AAK36" s="136"/>
      <c r="AAL36" s="136"/>
      <c r="AAM36" s="136"/>
      <c r="AAN36" s="136"/>
      <c r="AAO36" s="136"/>
      <c r="AAP36" s="136"/>
      <c r="AAQ36" s="136"/>
      <c r="AAR36" s="136"/>
      <c r="AAS36" s="136"/>
      <c r="AAT36" s="136"/>
      <c r="AAU36" s="136"/>
      <c r="AAV36" s="136"/>
      <c r="AAW36" s="136"/>
      <c r="AAX36" s="136"/>
      <c r="AAY36" s="136"/>
      <c r="AAZ36" s="136"/>
      <c r="ABA36" s="136"/>
      <c r="ABB36" s="136"/>
      <c r="ABC36" s="136"/>
      <c r="ABD36" s="136"/>
      <c r="ABE36" s="136"/>
      <c r="ABF36" s="136"/>
      <c r="ABG36" s="136"/>
      <c r="ABH36" s="136"/>
      <c r="ABI36" s="136"/>
      <c r="ABJ36" s="136"/>
      <c r="ABK36" s="136"/>
      <c r="ABL36" s="136"/>
      <c r="ABM36" s="136"/>
      <c r="ABN36" s="136"/>
      <c r="ABO36" s="136"/>
      <c r="ABP36" s="136"/>
      <c r="ABQ36" s="136"/>
      <c r="ABR36" s="136"/>
      <c r="ABS36" s="136"/>
      <c r="ABT36" s="136"/>
      <c r="ABU36" s="136"/>
      <c r="ABV36" s="136"/>
      <c r="ABW36" s="136"/>
      <c r="ABX36" s="136"/>
      <c r="ABY36" s="136"/>
      <c r="ABZ36" s="136"/>
      <c r="ACA36" s="136"/>
      <c r="ACB36" s="136"/>
      <c r="ACC36" s="136"/>
      <c r="ACD36" s="136"/>
      <c r="ACE36" s="136"/>
      <c r="ACF36" s="136"/>
      <c r="ACG36" s="136"/>
      <c r="ACH36" s="136"/>
      <c r="ACI36" s="136"/>
      <c r="ACJ36" s="136"/>
      <c r="ACK36" s="136"/>
      <c r="ACL36" s="136"/>
      <c r="ACM36" s="136"/>
      <c r="ACN36" s="136"/>
      <c r="ACO36" s="136"/>
      <c r="ACP36" s="136"/>
      <c r="ACQ36" s="136"/>
      <c r="ACR36" s="136"/>
      <c r="ACS36" s="136"/>
      <c r="ACT36" s="136"/>
      <c r="ACU36" s="136"/>
      <c r="ACV36" s="136"/>
      <c r="ACW36" s="136"/>
      <c r="ACX36" s="136"/>
      <c r="ACY36" s="136"/>
      <c r="ACZ36" s="136"/>
      <c r="ADA36" s="136"/>
      <c r="ADB36" s="136"/>
      <c r="ADC36" s="136"/>
      <c r="ADD36" s="136"/>
      <c r="ADE36" s="136"/>
      <c r="ADF36" s="136"/>
      <c r="ADG36" s="136"/>
      <c r="ADH36" s="136"/>
      <c r="ADI36" s="136"/>
      <c r="ADJ36" s="136"/>
      <c r="ADK36" s="136"/>
      <c r="ADL36" s="136"/>
      <c r="ADM36" s="136"/>
      <c r="ADN36" s="136"/>
      <c r="ADO36" s="136"/>
      <c r="ADP36" s="136"/>
      <c r="ADQ36" s="136"/>
      <c r="ADR36" s="136"/>
      <c r="ADS36" s="136"/>
      <c r="ADT36" s="136"/>
      <c r="ADU36" s="136"/>
      <c r="ADV36" s="136"/>
      <c r="ADW36" s="136"/>
      <c r="ADX36" s="136"/>
      <c r="ADY36" s="136"/>
      <c r="ADZ36" s="136"/>
      <c r="AEA36" s="136"/>
      <c r="AEB36" s="136"/>
      <c r="AEC36" s="136"/>
      <c r="AED36" s="136"/>
      <c r="AEE36" s="136"/>
      <c r="AEF36" s="136"/>
      <c r="AEG36" s="136"/>
      <c r="AEH36" s="136"/>
      <c r="AEI36" s="136"/>
      <c r="AEJ36" s="136"/>
      <c r="AEK36" s="136"/>
      <c r="AEL36" s="136"/>
      <c r="AEM36" s="136"/>
      <c r="AEN36" s="136"/>
      <c r="AEO36" s="136"/>
      <c r="AEP36" s="136"/>
      <c r="AEQ36" s="136"/>
      <c r="AER36" s="136"/>
      <c r="AES36" s="136"/>
      <c r="AET36" s="136"/>
      <c r="AEU36" s="136"/>
      <c r="AEV36" s="136"/>
      <c r="AEW36" s="136"/>
      <c r="AEX36" s="136"/>
      <c r="AEY36" s="136"/>
      <c r="AEZ36" s="136"/>
      <c r="AFA36" s="136"/>
      <c r="AFB36" s="136"/>
      <c r="AFC36" s="136"/>
      <c r="AFD36" s="136"/>
      <c r="AFE36" s="136"/>
      <c r="AFF36" s="136"/>
      <c r="AFG36" s="136"/>
      <c r="AFH36" s="136"/>
      <c r="AFI36" s="136"/>
      <c r="AFJ36" s="136"/>
      <c r="AFK36" s="136"/>
      <c r="AFL36" s="136"/>
      <c r="AFM36" s="136"/>
      <c r="AFN36" s="136"/>
      <c r="AFO36" s="136"/>
      <c r="AFP36" s="136"/>
      <c r="AFQ36" s="136"/>
      <c r="AFR36" s="136"/>
      <c r="AFS36" s="136"/>
      <c r="AFT36" s="136"/>
      <c r="AFU36" s="136"/>
      <c r="AFV36" s="136"/>
      <c r="AFW36" s="136"/>
      <c r="AFX36" s="136"/>
      <c r="AFY36" s="136"/>
      <c r="AFZ36" s="136"/>
      <c r="AGA36" s="136"/>
      <c r="AGB36" s="136"/>
      <c r="AGC36" s="136"/>
      <c r="AGD36" s="136"/>
      <c r="AGE36" s="136"/>
      <c r="AGF36" s="136"/>
      <c r="AGG36" s="136"/>
      <c r="AGH36" s="136"/>
      <c r="AGI36" s="136"/>
      <c r="AGJ36" s="136"/>
      <c r="AGK36" s="136"/>
      <c r="AGL36" s="136"/>
      <c r="AGM36" s="136"/>
      <c r="AGN36" s="136"/>
      <c r="AGO36" s="136"/>
      <c r="AGP36" s="136"/>
      <c r="AGQ36" s="136"/>
      <c r="AGR36" s="136"/>
      <c r="AGS36" s="136"/>
      <c r="AGT36" s="136"/>
      <c r="AGU36" s="136"/>
      <c r="AGV36" s="136"/>
      <c r="AGW36" s="136"/>
      <c r="AGX36" s="136"/>
      <c r="AGY36" s="136"/>
      <c r="AGZ36" s="136"/>
      <c r="AHA36" s="136"/>
      <c r="AHB36" s="136"/>
      <c r="AHC36" s="136"/>
      <c r="AHD36" s="136"/>
      <c r="AHE36" s="136"/>
      <c r="AHF36" s="136"/>
      <c r="AHG36" s="136"/>
      <c r="AHH36" s="136"/>
      <c r="AHI36" s="136"/>
      <c r="AHJ36" s="136"/>
      <c r="AHK36" s="136"/>
      <c r="AHL36" s="136"/>
      <c r="AHM36" s="136"/>
      <c r="AHN36" s="136"/>
      <c r="AHO36" s="136"/>
      <c r="AHP36" s="136"/>
      <c r="AHQ36" s="136"/>
      <c r="AHR36" s="136"/>
      <c r="AHS36" s="136"/>
      <c r="AHT36" s="136"/>
      <c r="AHU36" s="136"/>
      <c r="AHV36" s="136"/>
      <c r="AHW36" s="136"/>
      <c r="AHX36" s="136"/>
      <c r="AHY36" s="136"/>
      <c r="AHZ36" s="136"/>
      <c r="AIA36" s="136"/>
      <c r="AIB36" s="136"/>
      <c r="AIC36" s="136"/>
      <c r="AID36" s="136"/>
      <c r="AIE36" s="136"/>
      <c r="AIF36" s="136"/>
      <c r="AIG36" s="136"/>
      <c r="AIH36" s="136"/>
      <c r="AII36" s="136"/>
      <c r="AIJ36" s="136"/>
      <c r="AIK36" s="136"/>
      <c r="AIL36" s="136"/>
      <c r="AIM36" s="136"/>
      <c r="AIN36" s="136"/>
      <c r="AIO36" s="136"/>
      <c r="AIP36" s="136"/>
      <c r="AIQ36" s="136"/>
      <c r="AIR36" s="136"/>
      <c r="AIS36" s="136"/>
      <c r="AIT36" s="136"/>
      <c r="AIU36" s="136"/>
      <c r="AIV36" s="136"/>
      <c r="AIW36" s="136"/>
      <c r="AIX36" s="136"/>
      <c r="AIY36" s="136"/>
      <c r="AIZ36" s="136"/>
      <c r="AJA36" s="136"/>
      <c r="AJB36" s="136"/>
      <c r="AJC36" s="136"/>
      <c r="AJD36" s="136"/>
      <c r="AJE36" s="136"/>
      <c r="AJF36" s="136"/>
      <c r="AJG36" s="136"/>
      <c r="AJH36" s="136"/>
      <c r="AJI36" s="136"/>
      <c r="AJJ36" s="136"/>
      <c r="AJK36" s="136"/>
      <c r="AJL36" s="136"/>
      <c r="AJM36" s="136"/>
      <c r="AJN36" s="136"/>
      <c r="AJO36" s="136"/>
      <c r="AJP36" s="136"/>
      <c r="AJQ36" s="136"/>
      <c r="AJR36" s="136"/>
      <c r="AJS36" s="136"/>
      <c r="AJT36" s="136"/>
      <c r="AJU36" s="136"/>
      <c r="AJV36" s="136"/>
      <c r="AJW36" s="136"/>
      <c r="AJX36" s="136"/>
      <c r="AJY36" s="136"/>
      <c r="AJZ36" s="136"/>
      <c r="AKA36" s="136"/>
      <c r="AKB36" s="136"/>
      <c r="AKC36" s="136"/>
      <c r="AKD36" s="136"/>
      <c r="AKE36" s="136"/>
      <c r="AKF36" s="136"/>
      <c r="AKG36" s="136"/>
      <c r="AKH36" s="136"/>
      <c r="AKI36" s="136"/>
      <c r="AKJ36" s="136"/>
      <c r="AKK36" s="136"/>
      <c r="AKL36" s="136"/>
      <c r="AKM36" s="136"/>
      <c r="AKN36" s="136"/>
      <c r="AKO36" s="136"/>
      <c r="AKP36" s="136"/>
      <c r="AKQ36" s="136"/>
      <c r="AKR36" s="136"/>
      <c r="AKS36" s="136"/>
      <c r="AKT36" s="136"/>
      <c r="AKU36" s="136"/>
      <c r="AKV36" s="136"/>
      <c r="AKW36" s="136"/>
      <c r="AKX36" s="136"/>
      <c r="AKY36" s="136"/>
      <c r="AKZ36" s="136"/>
      <c r="ALA36" s="136"/>
      <c r="ALB36" s="136"/>
      <c r="ALC36" s="136"/>
      <c r="ALD36" s="136"/>
      <c r="ALE36" s="136"/>
      <c r="ALF36" s="136"/>
      <c r="ALG36" s="136"/>
      <c r="ALH36" s="136"/>
      <c r="ALI36" s="136"/>
      <c r="ALJ36" s="136"/>
      <c r="ALK36" s="136"/>
      <c r="ALL36" s="136"/>
      <c r="ALM36" s="136"/>
      <c r="ALN36" s="136"/>
      <c r="ALO36" s="136"/>
      <c r="ALP36" s="136"/>
      <c r="ALQ36" s="136"/>
      <c r="ALR36" s="136"/>
      <c r="ALS36" s="136"/>
      <c r="ALT36" s="136"/>
      <c r="ALU36" s="136"/>
      <c r="ALV36" s="136"/>
      <c r="ALW36" s="136"/>
      <c r="ALX36" s="136"/>
      <c r="ALY36" s="136"/>
      <c r="ALZ36" s="136"/>
      <c r="AMA36" s="136"/>
      <c r="AMB36" s="136"/>
      <c r="AMC36" s="136"/>
      <c r="AMD36" s="136"/>
      <c r="AME36" s="136"/>
      <c r="AMF36" s="136"/>
      <c r="AMG36" s="136"/>
      <c r="AMH36" s="136"/>
      <c r="AMI36" s="136"/>
      <c r="AMJ36" s="136"/>
      <c r="AMK36" s="136"/>
      <c r="AML36" s="136"/>
      <c r="AMM36" s="136"/>
      <c r="AMN36" s="136"/>
      <c r="AMO36" s="136"/>
      <c r="AMP36" s="136"/>
      <c r="AMQ36" s="136"/>
      <c r="AMR36" s="136"/>
      <c r="AMS36" s="136"/>
      <c r="AMT36" s="136"/>
      <c r="AMU36" s="136"/>
      <c r="AMV36" s="136"/>
      <c r="AMW36" s="136"/>
      <c r="AMX36" s="136"/>
      <c r="AMY36" s="136"/>
      <c r="AMZ36" s="136"/>
      <c r="ANA36" s="136"/>
      <c r="ANB36" s="136"/>
      <c r="ANC36" s="136"/>
      <c r="AND36" s="136"/>
      <c r="ANE36" s="136"/>
      <c r="ANF36" s="136"/>
      <c r="ANG36" s="136"/>
      <c r="ANH36" s="136"/>
      <c r="ANI36" s="136"/>
      <c r="ANJ36" s="136"/>
      <c r="ANK36" s="136"/>
      <c r="ANL36" s="136"/>
      <c r="ANM36" s="136"/>
      <c r="ANN36" s="136"/>
      <c r="ANO36" s="136"/>
      <c r="ANP36" s="136"/>
      <c r="ANQ36" s="136"/>
      <c r="ANR36" s="136"/>
      <c r="ANS36" s="136"/>
      <c r="ANT36" s="136"/>
      <c r="ANU36" s="136"/>
      <c r="ANV36" s="136"/>
      <c r="ANW36" s="136"/>
      <c r="ANX36" s="136"/>
      <c r="ANY36" s="136"/>
      <c r="ANZ36" s="136"/>
      <c r="AOA36" s="136"/>
      <c r="AOB36" s="136"/>
      <c r="AOC36" s="136"/>
      <c r="AOD36" s="136"/>
      <c r="AOE36" s="136"/>
      <c r="AOF36" s="136"/>
      <c r="AOG36" s="136"/>
      <c r="AOH36" s="136"/>
      <c r="AOI36" s="136"/>
      <c r="AOJ36" s="136"/>
      <c r="AOK36" s="136"/>
      <c r="AOL36" s="136"/>
      <c r="AOM36" s="136"/>
      <c r="AON36" s="136"/>
      <c r="AOO36" s="136"/>
      <c r="AOP36" s="136"/>
      <c r="AOQ36" s="136"/>
      <c r="AOR36" s="136"/>
      <c r="AOS36" s="136"/>
      <c r="AOT36" s="136"/>
      <c r="AOU36" s="136"/>
      <c r="AOV36" s="136"/>
      <c r="AOW36" s="136"/>
      <c r="AOX36" s="136"/>
      <c r="AOY36" s="136"/>
      <c r="AOZ36" s="136"/>
      <c r="APA36" s="136"/>
      <c r="APB36" s="136"/>
      <c r="APC36" s="136"/>
      <c r="APD36" s="136"/>
      <c r="APE36" s="136"/>
      <c r="APF36" s="136"/>
      <c r="APG36" s="136"/>
      <c r="APH36" s="136"/>
      <c r="API36" s="136"/>
      <c r="APJ36" s="136"/>
      <c r="APK36" s="136"/>
      <c r="APL36" s="136"/>
      <c r="APM36" s="136"/>
      <c r="APN36" s="136"/>
      <c r="APO36" s="136"/>
      <c r="APP36" s="136"/>
      <c r="APQ36" s="136"/>
      <c r="APR36" s="136"/>
      <c r="APS36" s="136"/>
      <c r="APT36" s="136"/>
      <c r="APU36" s="136"/>
      <c r="APV36" s="136"/>
      <c r="APW36" s="136"/>
      <c r="APX36" s="136"/>
      <c r="APY36" s="136"/>
      <c r="APZ36" s="136"/>
      <c r="AQA36" s="136"/>
      <c r="AQB36" s="136"/>
      <c r="AQC36" s="136"/>
      <c r="AQD36" s="136"/>
      <c r="AQE36" s="136"/>
      <c r="AQF36" s="136"/>
      <c r="AQG36" s="136"/>
      <c r="AQH36" s="136"/>
      <c r="AQI36" s="136"/>
      <c r="AQJ36" s="136"/>
      <c r="AQK36" s="136"/>
      <c r="AQL36" s="136"/>
      <c r="AQM36" s="136"/>
      <c r="AQN36" s="136"/>
      <c r="AQO36" s="136"/>
      <c r="AQP36" s="136"/>
      <c r="AQQ36" s="136"/>
      <c r="AQR36" s="136"/>
      <c r="AQS36" s="136"/>
      <c r="AQT36" s="136"/>
      <c r="AQU36" s="136"/>
      <c r="AQV36" s="136"/>
      <c r="AQW36" s="136"/>
      <c r="AQX36" s="136"/>
      <c r="AQY36" s="136"/>
      <c r="AQZ36" s="136"/>
      <c r="ARA36" s="136"/>
      <c r="ARB36" s="136"/>
      <c r="ARC36" s="136"/>
      <c r="ARD36" s="136"/>
      <c r="ARE36" s="136"/>
      <c r="ARF36" s="136"/>
      <c r="ARG36" s="136"/>
      <c r="ARH36" s="136"/>
      <c r="ARI36" s="136"/>
      <c r="ARJ36" s="136"/>
      <c r="ARK36" s="136"/>
      <c r="ARL36" s="136"/>
      <c r="ARM36" s="136"/>
      <c r="ARN36" s="136"/>
      <c r="ARO36" s="136"/>
      <c r="ARP36" s="136"/>
      <c r="ARQ36" s="136"/>
      <c r="ARR36" s="136"/>
      <c r="ARS36" s="136"/>
      <c r="ART36" s="136"/>
      <c r="ARU36" s="136"/>
      <c r="ARV36" s="136"/>
      <c r="ARW36" s="136"/>
      <c r="ARX36" s="136"/>
      <c r="ARY36" s="136"/>
      <c r="ARZ36" s="136"/>
      <c r="ASA36" s="136"/>
      <c r="ASB36" s="136"/>
      <c r="ASC36" s="136"/>
      <c r="ASD36" s="136"/>
      <c r="ASE36" s="136"/>
      <c r="ASF36" s="136"/>
      <c r="ASG36" s="136"/>
      <c r="ASH36" s="136"/>
      <c r="ASI36" s="136"/>
      <c r="ASJ36" s="136"/>
      <c r="ASK36" s="136"/>
      <c r="ASL36" s="136"/>
      <c r="ASM36" s="136"/>
      <c r="ASN36" s="136"/>
      <c r="ASO36" s="136"/>
      <c r="ASP36" s="136"/>
      <c r="ASQ36" s="136"/>
      <c r="ASR36" s="136"/>
      <c r="ASS36" s="136"/>
      <c r="AST36" s="136"/>
      <c r="ASU36" s="136"/>
      <c r="ASV36" s="136"/>
      <c r="ASW36" s="136"/>
      <c r="ASX36" s="136"/>
      <c r="ASY36" s="136"/>
      <c r="ASZ36" s="136"/>
      <c r="ATA36" s="136"/>
      <c r="ATB36" s="136"/>
      <c r="ATC36" s="136"/>
      <c r="ATD36" s="136"/>
      <c r="ATE36" s="136"/>
      <c r="ATF36" s="136"/>
      <c r="ATG36" s="136"/>
      <c r="ATH36" s="136"/>
      <c r="ATI36" s="136"/>
      <c r="ATJ36" s="136"/>
      <c r="ATK36" s="136"/>
      <c r="ATL36" s="136"/>
      <c r="ATM36" s="136"/>
      <c r="ATN36" s="136"/>
      <c r="ATO36" s="136"/>
      <c r="ATP36" s="136"/>
      <c r="ATQ36" s="136"/>
      <c r="ATR36" s="136"/>
      <c r="ATS36" s="136"/>
      <c r="ATT36" s="136"/>
      <c r="ATU36" s="136"/>
      <c r="ATV36" s="136"/>
      <c r="ATW36" s="136"/>
      <c r="ATX36" s="136"/>
      <c r="ATY36" s="136"/>
      <c r="ATZ36" s="136"/>
      <c r="AUA36" s="136"/>
      <c r="AUB36" s="136"/>
      <c r="AUC36" s="136"/>
      <c r="AUD36" s="136"/>
      <c r="AUE36" s="136"/>
      <c r="AUF36" s="136"/>
      <c r="AUG36" s="136"/>
      <c r="AUH36" s="136"/>
      <c r="AUI36" s="136"/>
      <c r="AUJ36" s="136"/>
      <c r="AUK36" s="136"/>
      <c r="AUL36" s="136"/>
      <c r="AUM36" s="136"/>
      <c r="AUN36" s="136"/>
      <c r="AUO36" s="136"/>
      <c r="AUP36" s="136"/>
      <c r="AUQ36" s="136"/>
      <c r="AUR36" s="136"/>
      <c r="AUS36" s="136"/>
      <c r="AUT36" s="136"/>
      <c r="AUU36" s="136"/>
      <c r="AUV36" s="136"/>
      <c r="AUW36" s="136"/>
      <c r="AUX36" s="136"/>
      <c r="AUY36" s="136"/>
      <c r="AUZ36" s="136"/>
      <c r="AVA36" s="136"/>
      <c r="AVB36" s="136"/>
      <c r="AVC36" s="136"/>
      <c r="AVD36" s="136"/>
      <c r="AVE36" s="136"/>
      <c r="AVF36" s="136"/>
      <c r="AVG36" s="136"/>
      <c r="AVH36" s="136"/>
      <c r="AVI36" s="136"/>
      <c r="AVJ36" s="136"/>
      <c r="AVK36" s="136"/>
      <c r="AVL36" s="136"/>
      <c r="AVM36" s="136"/>
      <c r="AVN36" s="136"/>
      <c r="AVO36" s="136"/>
      <c r="AVP36" s="136"/>
      <c r="AVQ36" s="136"/>
      <c r="AVR36" s="136"/>
      <c r="AVS36" s="136"/>
      <c r="AVT36" s="136"/>
      <c r="AVU36" s="136"/>
      <c r="AVV36" s="136"/>
      <c r="AVW36" s="136"/>
      <c r="AVX36" s="136"/>
      <c r="AVY36" s="136"/>
      <c r="AVZ36" s="136"/>
      <c r="AWA36" s="136"/>
      <c r="AWB36" s="136"/>
      <c r="AWC36" s="136"/>
      <c r="AWD36" s="136"/>
      <c r="AWE36" s="136"/>
      <c r="AWF36" s="136"/>
      <c r="AWG36" s="136"/>
      <c r="AWH36" s="136"/>
      <c r="AWI36" s="136"/>
      <c r="AWJ36" s="136"/>
      <c r="AWK36" s="136"/>
      <c r="AWL36" s="136"/>
      <c r="AWM36" s="136"/>
      <c r="AWN36" s="136"/>
      <c r="AWO36" s="136"/>
      <c r="AWP36" s="136"/>
      <c r="AWQ36" s="136"/>
      <c r="AWR36" s="136"/>
      <c r="AWS36" s="136"/>
      <c r="AWT36" s="136"/>
      <c r="AWU36" s="136"/>
      <c r="AWV36" s="136"/>
      <c r="AWW36" s="136"/>
      <c r="AWX36" s="136"/>
      <c r="AWY36" s="136"/>
      <c r="AWZ36" s="136"/>
      <c r="AXA36" s="136"/>
      <c r="AXB36" s="136"/>
      <c r="AXC36" s="136"/>
      <c r="AXD36" s="136"/>
      <c r="AXE36" s="136"/>
      <c r="AXF36" s="136"/>
      <c r="AXG36" s="136"/>
      <c r="AXH36" s="136"/>
      <c r="AXI36" s="136"/>
      <c r="AXJ36" s="136"/>
      <c r="AXK36" s="136"/>
      <c r="AXL36" s="136"/>
      <c r="AXM36" s="136"/>
      <c r="AXN36" s="136"/>
      <c r="AXO36" s="136"/>
      <c r="AXP36" s="136"/>
      <c r="AXQ36" s="136"/>
      <c r="AXR36" s="136"/>
      <c r="AXS36" s="136"/>
      <c r="AXT36" s="136"/>
      <c r="AXU36" s="136"/>
      <c r="AXV36" s="136"/>
      <c r="AXW36" s="136"/>
      <c r="AXX36" s="136"/>
      <c r="AXY36" s="136"/>
      <c r="AXZ36" s="136"/>
      <c r="AYA36" s="136"/>
      <c r="AYB36" s="136"/>
      <c r="AYC36" s="136"/>
      <c r="AYD36" s="136"/>
      <c r="AYE36" s="136"/>
      <c r="AYF36" s="136"/>
      <c r="AYG36" s="136"/>
      <c r="AYH36" s="136"/>
      <c r="AYI36" s="136"/>
      <c r="AYJ36" s="136"/>
      <c r="AYK36" s="136"/>
      <c r="AYL36" s="136"/>
      <c r="AYM36" s="136"/>
      <c r="AYN36" s="136"/>
      <c r="AYO36" s="136"/>
      <c r="AYP36" s="136"/>
      <c r="AYQ36" s="136"/>
      <c r="AYR36" s="136"/>
      <c r="AYS36" s="136"/>
      <c r="AYT36" s="136"/>
      <c r="AYU36" s="136"/>
      <c r="AYV36" s="136"/>
      <c r="AYW36" s="136"/>
      <c r="AYX36" s="136"/>
      <c r="AYY36" s="136"/>
      <c r="AYZ36" s="136"/>
      <c r="AZA36" s="136"/>
      <c r="AZB36" s="136"/>
      <c r="AZC36" s="136"/>
      <c r="AZD36" s="136"/>
      <c r="AZE36" s="136"/>
      <c r="AZF36" s="136"/>
      <c r="AZG36" s="136"/>
      <c r="AZH36" s="136"/>
      <c r="AZI36" s="136"/>
      <c r="AZJ36" s="136"/>
      <c r="AZK36" s="136"/>
      <c r="AZL36" s="136"/>
      <c r="AZM36" s="136"/>
      <c r="AZN36" s="136"/>
      <c r="AZO36" s="136"/>
      <c r="AZP36" s="136"/>
      <c r="AZQ36" s="136"/>
      <c r="AZR36" s="136"/>
      <c r="AZS36" s="136"/>
      <c r="AZT36" s="136"/>
      <c r="AZU36" s="136"/>
      <c r="AZV36" s="136"/>
      <c r="AZW36" s="136"/>
      <c r="AZX36" s="136"/>
      <c r="AZY36" s="136"/>
      <c r="AZZ36" s="136"/>
      <c r="BAA36" s="136"/>
      <c r="BAB36" s="136"/>
      <c r="BAC36" s="136"/>
      <c r="BAD36" s="136"/>
      <c r="BAE36" s="136"/>
      <c r="BAF36" s="136"/>
      <c r="BAG36" s="136"/>
      <c r="BAH36" s="136"/>
      <c r="BAI36" s="136"/>
      <c r="BAJ36" s="136"/>
      <c r="BAK36" s="136"/>
      <c r="BAL36" s="136"/>
      <c r="BAM36" s="136"/>
      <c r="BAN36" s="136"/>
      <c r="BAO36" s="136"/>
      <c r="BAP36" s="136"/>
      <c r="BAQ36" s="136"/>
      <c r="BAR36" s="136"/>
      <c r="BAS36" s="136"/>
      <c r="BAT36" s="136"/>
      <c r="BAU36" s="136"/>
      <c r="BAV36" s="136"/>
      <c r="BAW36" s="136"/>
      <c r="BAX36" s="136"/>
      <c r="BAY36" s="136"/>
      <c r="BAZ36" s="136"/>
      <c r="BBA36" s="136"/>
      <c r="BBB36" s="136"/>
      <c r="BBC36" s="136"/>
      <c r="BBD36" s="136"/>
      <c r="BBE36" s="136"/>
      <c r="BBF36" s="136"/>
      <c r="BBG36" s="136"/>
      <c r="BBH36" s="136"/>
      <c r="BBI36" s="136"/>
      <c r="BBJ36" s="136"/>
      <c r="BBK36" s="136"/>
      <c r="BBL36" s="136"/>
      <c r="BBM36" s="136"/>
      <c r="BBN36" s="136"/>
      <c r="BBO36" s="136"/>
      <c r="BBP36" s="136"/>
      <c r="BBQ36" s="136"/>
      <c r="BBR36" s="136"/>
      <c r="BBS36" s="136"/>
      <c r="BBT36" s="136"/>
      <c r="BBU36" s="136"/>
      <c r="BBV36" s="136"/>
      <c r="BBW36" s="136"/>
      <c r="BBX36" s="136"/>
      <c r="BBY36" s="136"/>
      <c r="BBZ36" s="136"/>
      <c r="BCA36" s="136"/>
      <c r="BCB36" s="136"/>
      <c r="BCC36" s="136"/>
      <c r="BCD36" s="136"/>
      <c r="BCE36" s="136"/>
      <c r="BCF36" s="136"/>
      <c r="BCG36" s="136"/>
      <c r="BCH36" s="136"/>
      <c r="BCI36" s="136"/>
      <c r="BCJ36" s="136"/>
      <c r="BCK36" s="136"/>
      <c r="BCL36" s="136"/>
      <c r="BCM36" s="136"/>
      <c r="BCN36" s="136"/>
      <c r="BCO36" s="136"/>
      <c r="BCP36" s="136"/>
      <c r="BCQ36" s="136"/>
      <c r="BCR36" s="136"/>
      <c r="BCS36" s="136"/>
      <c r="BCT36" s="136"/>
      <c r="BCU36" s="136"/>
      <c r="BCV36" s="136"/>
      <c r="BCW36" s="136"/>
      <c r="BCX36" s="136"/>
      <c r="BCY36" s="136"/>
      <c r="BCZ36" s="136"/>
      <c r="BDA36" s="136"/>
      <c r="BDB36" s="136"/>
      <c r="BDC36" s="136"/>
      <c r="BDD36" s="136"/>
      <c r="BDE36" s="136"/>
      <c r="BDF36" s="136"/>
      <c r="BDG36" s="136"/>
      <c r="BDH36" s="136"/>
      <c r="BDI36" s="136"/>
      <c r="BDJ36" s="136"/>
      <c r="BDK36" s="136"/>
      <c r="BDL36" s="136"/>
      <c r="BDM36" s="136"/>
      <c r="BDN36" s="136"/>
      <c r="BDO36" s="136"/>
      <c r="BDP36" s="136"/>
      <c r="BDQ36" s="136"/>
      <c r="BDR36" s="136"/>
      <c r="BDS36" s="136"/>
      <c r="BDT36" s="136"/>
      <c r="BDU36" s="136"/>
      <c r="BDV36" s="136"/>
      <c r="BDW36" s="136"/>
      <c r="BDX36" s="136"/>
      <c r="BDY36" s="136"/>
      <c r="BDZ36" s="136"/>
      <c r="BEA36" s="136"/>
      <c r="BEB36" s="136"/>
      <c r="BEC36" s="136"/>
      <c r="BED36" s="136"/>
      <c r="BEE36" s="136"/>
      <c r="BEF36" s="136"/>
      <c r="BEG36" s="136"/>
      <c r="BEH36" s="136"/>
      <c r="BEI36" s="136"/>
      <c r="BEJ36" s="136"/>
      <c r="BEK36" s="136"/>
      <c r="BEL36" s="136"/>
      <c r="BEM36" s="136"/>
      <c r="BEN36" s="136"/>
      <c r="BEO36" s="136"/>
      <c r="BEP36" s="136"/>
      <c r="BEQ36" s="136"/>
      <c r="BER36" s="136"/>
      <c r="BES36" s="136"/>
      <c r="BET36" s="136"/>
      <c r="BEU36" s="136"/>
      <c r="BEV36" s="136"/>
      <c r="BEW36" s="136"/>
      <c r="BEX36" s="136"/>
      <c r="BEY36" s="136"/>
      <c r="BEZ36" s="136"/>
      <c r="BFA36" s="136"/>
      <c r="BFB36" s="136"/>
      <c r="BFC36" s="136"/>
      <c r="BFD36" s="136"/>
      <c r="BFE36" s="136"/>
      <c r="BFF36" s="136"/>
      <c r="BFG36" s="136"/>
      <c r="BFH36" s="136"/>
      <c r="BFI36" s="136"/>
      <c r="BFJ36" s="136"/>
      <c r="BFK36" s="136"/>
      <c r="BFL36" s="136"/>
      <c r="BFM36" s="136"/>
      <c r="BFN36" s="136"/>
      <c r="BFO36" s="136"/>
      <c r="BFP36" s="136"/>
      <c r="BFQ36" s="136"/>
      <c r="BFR36" s="136"/>
      <c r="BFS36" s="136"/>
      <c r="BFT36" s="136"/>
      <c r="BFU36" s="136"/>
      <c r="BFV36" s="136"/>
      <c r="BFW36" s="136"/>
      <c r="BFX36" s="136"/>
      <c r="BFY36" s="136"/>
      <c r="BFZ36" s="136"/>
      <c r="BGA36" s="136"/>
      <c r="BGB36" s="136"/>
      <c r="BGC36" s="136"/>
      <c r="BGD36" s="136"/>
      <c r="BGE36" s="136"/>
      <c r="BGF36" s="136"/>
      <c r="BGG36" s="136"/>
      <c r="BGH36" s="136"/>
      <c r="BGI36" s="136"/>
      <c r="BGJ36" s="136"/>
      <c r="BGK36" s="136"/>
      <c r="BGL36" s="136"/>
      <c r="BGM36" s="136"/>
      <c r="BGN36" s="136"/>
      <c r="BGO36" s="136"/>
      <c r="BGP36" s="136"/>
      <c r="BGQ36" s="136"/>
      <c r="BGR36" s="136"/>
      <c r="BGS36" s="136"/>
      <c r="BGT36" s="136"/>
      <c r="BGU36" s="136"/>
      <c r="BGV36" s="136"/>
      <c r="BGW36" s="136"/>
      <c r="BGX36" s="136"/>
      <c r="BGY36" s="136"/>
      <c r="BGZ36" s="136"/>
      <c r="BHA36" s="136"/>
      <c r="BHB36" s="136"/>
      <c r="BHC36" s="136"/>
      <c r="BHD36" s="136"/>
      <c r="BHE36" s="136"/>
      <c r="BHF36" s="136"/>
      <c r="BHG36" s="136"/>
      <c r="BHH36" s="136"/>
      <c r="BHI36" s="136"/>
      <c r="BHJ36" s="136"/>
      <c r="BHK36" s="136"/>
      <c r="BHL36" s="136"/>
      <c r="BHM36" s="136"/>
      <c r="BHN36" s="136"/>
      <c r="BHO36" s="136"/>
      <c r="BHP36" s="136"/>
      <c r="BHQ36" s="136"/>
      <c r="BHR36" s="136"/>
      <c r="BHS36" s="136"/>
      <c r="BHT36" s="136"/>
      <c r="BHU36" s="136"/>
      <c r="BHV36" s="136"/>
      <c r="BHW36" s="136"/>
      <c r="BHX36" s="136"/>
      <c r="BHY36" s="136"/>
      <c r="BHZ36" s="136"/>
      <c r="BIA36" s="136"/>
      <c r="BIB36" s="136"/>
      <c r="BIC36" s="136"/>
      <c r="BID36" s="136"/>
      <c r="BIE36" s="136"/>
      <c r="BIF36" s="136"/>
      <c r="BIG36" s="136"/>
      <c r="BIH36" s="136"/>
      <c r="BII36" s="136"/>
      <c r="BIJ36" s="136"/>
      <c r="BIK36" s="136"/>
      <c r="BIL36" s="136"/>
      <c r="BIM36" s="136"/>
      <c r="BIN36" s="136"/>
      <c r="BIO36" s="136"/>
      <c r="BIP36" s="136"/>
      <c r="BIQ36" s="136"/>
      <c r="BIR36" s="136"/>
      <c r="BIS36" s="136"/>
      <c r="BIT36" s="136"/>
      <c r="BIU36" s="136"/>
      <c r="BIV36" s="136"/>
      <c r="BIW36" s="136"/>
      <c r="BIX36" s="136"/>
      <c r="BIY36" s="136"/>
      <c r="BIZ36" s="136"/>
      <c r="BJA36" s="136"/>
      <c r="BJB36" s="136"/>
      <c r="BJC36" s="136"/>
      <c r="BJD36" s="136"/>
      <c r="BJE36" s="136"/>
      <c r="BJF36" s="136"/>
      <c r="BJG36" s="136"/>
      <c r="BJH36" s="136"/>
      <c r="BJI36" s="136"/>
      <c r="BJJ36" s="136"/>
      <c r="BJK36" s="136"/>
      <c r="BJL36" s="136"/>
      <c r="BJM36" s="136"/>
      <c r="BJN36" s="136"/>
      <c r="BJO36" s="136"/>
      <c r="BJP36" s="136"/>
      <c r="BJQ36" s="136"/>
      <c r="BJR36" s="136"/>
      <c r="BJS36" s="136"/>
      <c r="BJT36" s="136"/>
      <c r="BJU36" s="136"/>
      <c r="BJV36" s="136"/>
      <c r="BJW36" s="136"/>
      <c r="BJX36" s="136"/>
      <c r="BJY36" s="136"/>
      <c r="BJZ36" s="136"/>
      <c r="BKA36" s="136"/>
      <c r="BKB36" s="136"/>
      <c r="BKC36" s="136"/>
      <c r="BKD36" s="136"/>
      <c r="BKE36" s="136"/>
      <c r="BKF36" s="136"/>
      <c r="BKG36" s="136"/>
      <c r="BKH36" s="136"/>
      <c r="BKI36" s="136"/>
      <c r="BKJ36" s="136"/>
      <c r="BKK36" s="136"/>
      <c r="BKL36" s="136"/>
      <c r="BKM36" s="136"/>
      <c r="BKN36" s="136"/>
      <c r="BKO36" s="136"/>
      <c r="BKP36" s="136"/>
      <c r="BKQ36" s="136"/>
      <c r="BKR36" s="136"/>
      <c r="BKS36" s="136"/>
      <c r="BKT36" s="136"/>
      <c r="BKU36" s="136"/>
      <c r="BKV36" s="136"/>
      <c r="BKW36" s="136"/>
      <c r="BKX36" s="136"/>
      <c r="BKY36" s="136"/>
      <c r="BKZ36" s="136"/>
      <c r="BLA36" s="136"/>
      <c r="BLB36" s="136"/>
      <c r="BLC36" s="136"/>
      <c r="BLD36" s="136"/>
      <c r="BLE36" s="136"/>
      <c r="BLF36" s="136"/>
      <c r="BLG36" s="136"/>
      <c r="BLH36" s="136"/>
      <c r="BLI36" s="136"/>
      <c r="BLJ36" s="136"/>
      <c r="BLK36" s="136"/>
      <c r="BLL36" s="136"/>
      <c r="BLM36" s="136"/>
      <c r="BLN36" s="136"/>
      <c r="BLO36" s="136"/>
      <c r="BLP36" s="136"/>
      <c r="BLQ36" s="136"/>
      <c r="BLR36" s="136"/>
      <c r="BLS36" s="136"/>
      <c r="BLT36" s="136"/>
      <c r="BLU36" s="136"/>
      <c r="BLV36" s="136"/>
      <c r="BLW36" s="136"/>
      <c r="BLX36" s="136"/>
      <c r="BLY36" s="136"/>
      <c r="BLZ36" s="136"/>
      <c r="BMA36" s="136"/>
      <c r="BMB36" s="136"/>
      <c r="BMC36" s="136"/>
      <c r="BMD36" s="136"/>
      <c r="BME36" s="136"/>
      <c r="BMF36" s="136"/>
      <c r="BMG36" s="136"/>
      <c r="BMH36" s="136"/>
      <c r="BMI36" s="136"/>
      <c r="BMJ36" s="136"/>
      <c r="BMK36" s="136"/>
      <c r="BML36" s="136"/>
      <c r="BMM36" s="136"/>
      <c r="BMN36" s="136"/>
      <c r="BMO36" s="136"/>
      <c r="BMP36" s="136"/>
      <c r="BMQ36" s="136"/>
      <c r="BMR36" s="136"/>
      <c r="BMS36" s="136"/>
      <c r="BMT36" s="136"/>
      <c r="BMU36" s="136"/>
      <c r="BMV36" s="136"/>
      <c r="BMW36" s="136"/>
      <c r="BMX36" s="136"/>
      <c r="BMY36" s="136"/>
      <c r="BMZ36" s="136"/>
      <c r="BNA36" s="136"/>
      <c r="BNB36" s="136"/>
      <c r="BNC36" s="136"/>
      <c r="BND36" s="136"/>
      <c r="BNE36" s="136"/>
      <c r="BNF36" s="136"/>
      <c r="BNG36" s="136"/>
      <c r="BNH36" s="136"/>
      <c r="BNI36" s="136"/>
      <c r="BNJ36" s="136"/>
      <c r="BNK36" s="136"/>
      <c r="BNL36" s="136"/>
      <c r="BNM36" s="136"/>
      <c r="BNN36" s="136"/>
      <c r="BNO36" s="136"/>
      <c r="BNP36" s="136"/>
      <c r="BNQ36" s="136"/>
      <c r="BNR36" s="136"/>
      <c r="BNS36" s="136"/>
      <c r="BNT36" s="136"/>
      <c r="BNU36" s="136"/>
      <c r="BNV36" s="136"/>
      <c r="BNW36" s="136"/>
      <c r="BNX36" s="136"/>
      <c r="BNY36" s="136"/>
      <c r="BNZ36" s="136"/>
      <c r="BOA36" s="136"/>
      <c r="BOB36" s="136"/>
      <c r="BOC36" s="136"/>
      <c r="BOD36" s="136"/>
      <c r="BOE36" s="136"/>
      <c r="BOF36" s="136"/>
      <c r="BOG36" s="136"/>
      <c r="BOH36" s="136"/>
      <c r="BOI36" s="136"/>
      <c r="BOJ36" s="136"/>
      <c r="BOK36" s="136"/>
      <c r="BOL36" s="136"/>
      <c r="BOM36" s="136"/>
      <c r="BON36" s="136"/>
      <c r="BOO36" s="136"/>
      <c r="BOP36" s="136"/>
      <c r="BOQ36" s="136"/>
      <c r="BOR36" s="136"/>
      <c r="BOS36" s="136"/>
      <c r="BOT36" s="136"/>
      <c r="BOU36" s="136"/>
      <c r="BOV36" s="136"/>
      <c r="BOW36" s="136"/>
      <c r="BOX36" s="136"/>
      <c r="BOY36" s="136"/>
      <c r="BOZ36" s="136"/>
      <c r="BPA36" s="136"/>
      <c r="BPB36" s="136"/>
      <c r="BPC36" s="136"/>
      <c r="BPD36" s="136"/>
      <c r="BPE36" s="136"/>
      <c r="BPF36" s="136"/>
      <c r="BPG36" s="136"/>
      <c r="BPH36" s="136"/>
      <c r="BPI36" s="136"/>
      <c r="BPJ36" s="136"/>
      <c r="BPK36" s="136"/>
      <c r="BPL36" s="136"/>
      <c r="BPM36" s="136"/>
      <c r="BPN36" s="136"/>
      <c r="BPO36" s="136"/>
      <c r="BPP36" s="136"/>
      <c r="BPQ36" s="136"/>
      <c r="BPR36" s="136"/>
      <c r="BPS36" s="136"/>
      <c r="BPT36" s="136"/>
      <c r="BPU36" s="136"/>
      <c r="BPV36" s="136"/>
      <c r="BPW36" s="136"/>
      <c r="BPX36" s="136"/>
      <c r="BPY36" s="136"/>
      <c r="BPZ36" s="136"/>
      <c r="BQA36" s="136"/>
      <c r="BQB36" s="136"/>
      <c r="BQC36" s="136"/>
      <c r="BQD36" s="136"/>
      <c r="BQE36" s="136"/>
      <c r="BQF36" s="136"/>
      <c r="BQG36" s="136"/>
      <c r="BQH36" s="136"/>
      <c r="BQI36" s="136"/>
      <c r="BQJ36" s="136"/>
      <c r="BQK36" s="136"/>
      <c r="BQL36" s="136"/>
      <c r="BQM36" s="136"/>
      <c r="BQN36" s="136"/>
      <c r="BQO36" s="136"/>
      <c r="BQP36" s="136"/>
      <c r="BQQ36" s="136"/>
      <c r="BQR36" s="136"/>
      <c r="BQS36" s="136"/>
      <c r="BQT36" s="136"/>
      <c r="BQU36" s="136"/>
      <c r="BQV36" s="136"/>
      <c r="BQW36" s="136"/>
      <c r="BQX36" s="136"/>
      <c r="BQY36" s="136"/>
      <c r="BQZ36" s="136"/>
      <c r="BRA36" s="136"/>
      <c r="BRB36" s="136"/>
      <c r="BRC36" s="136"/>
      <c r="BRD36" s="136"/>
      <c r="BRE36" s="136"/>
      <c r="BRF36" s="136"/>
      <c r="BRG36" s="136"/>
      <c r="BRH36" s="136"/>
      <c r="BRI36" s="136"/>
      <c r="BRJ36" s="136"/>
      <c r="BRK36" s="136"/>
      <c r="BRL36" s="136"/>
      <c r="BRM36" s="136"/>
      <c r="BRN36" s="136"/>
      <c r="BRO36" s="136"/>
      <c r="BRP36" s="136"/>
      <c r="BRQ36" s="136"/>
      <c r="BRR36" s="136"/>
      <c r="BRS36" s="136"/>
      <c r="BRT36" s="136"/>
      <c r="BRU36" s="136"/>
      <c r="BRV36" s="136"/>
      <c r="BRW36" s="136"/>
      <c r="BRX36" s="136"/>
      <c r="BRY36" s="136"/>
      <c r="BRZ36" s="136"/>
      <c r="BSA36" s="136"/>
      <c r="BSB36" s="136"/>
    </row>
    <row r="37" spans="1:1848" s="141" customFormat="1" ht="24" customHeight="1">
      <c r="A37" s="662"/>
      <c r="B37" s="240">
        <v>32</v>
      </c>
      <c r="C37" s="121" t="s">
        <v>523</v>
      </c>
      <c r="D37" s="400">
        <v>3252</v>
      </c>
      <c r="E37" s="376">
        <f>SUM('Annex-B'!E70)+SUM('Annex-B'!E72)</f>
        <v>0</v>
      </c>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7"/>
      <c r="BQ37" s="137"/>
      <c r="BR37" s="137"/>
      <c r="BS37" s="137"/>
      <c r="BT37" s="137"/>
      <c r="BU37" s="137"/>
      <c r="BV37" s="137"/>
      <c r="BW37" s="137"/>
      <c r="BX37" s="137"/>
      <c r="BY37" s="137"/>
      <c r="BZ37" s="137"/>
      <c r="CA37" s="137"/>
      <c r="CB37" s="137"/>
      <c r="CC37" s="137"/>
      <c r="CD37" s="137"/>
      <c r="CE37" s="137"/>
      <c r="CF37" s="137"/>
      <c r="CG37" s="137"/>
      <c r="CH37" s="137"/>
      <c r="CI37" s="137"/>
      <c r="CJ37" s="137"/>
      <c r="CK37" s="137"/>
      <c r="CL37" s="137"/>
      <c r="CM37" s="137"/>
      <c r="CN37" s="137"/>
      <c r="CO37" s="137"/>
      <c r="CP37" s="137"/>
      <c r="CQ37" s="137"/>
      <c r="CR37" s="137"/>
      <c r="CS37" s="137"/>
      <c r="CT37" s="137"/>
      <c r="CU37" s="137"/>
      <c r="CV37" s="137"/>
      <c r="CW37" s="137"/>
      <c r="CX37" s="137"/>
      <c r="CY37" s="137"/>
      <c r="CZ37" s="137"/>
      <c r="DA37" s="137"/>
      <c r="DB37" s="137"/>
      <c r="DC37" s="137"/>
      <c r="DD37" s="137"/>
      <c r="DE37" s="137"/>
      <c r="DF37" s="137"/>
      <c r="DG37" s="137"/>
      <c r="DH37" s="137"/>
      <c r="DI37" s="137"/>
      <c r="DJ37" s="137"/>
      <c r="DK37" s="137"/>
      <c r="DL37" s="137"/>
      <c r="DM37" s="137"/>
      <c r="DN37" s="137"/>
      <c r="DO37" s="137"/>
      <c r="DP37" s="137"/>
      <c r="DQ37" s="137"/>
      <c r="DR37" s="137"/>
      <c r="DS37" s="137"/>
      <c r="DT37" s="137"/>
      <c r="DU37" s="137"/>
      <c r="DV37" s="137"/>
      <c r="DW37" s="137"/>
      <c r="DX37" s="137"/>
      <c r="DY37" s="137"/>
      <c r="DZ37" s="137"/>
      <c r="EA37" s="137"/>
      <c r="EB37" s="137"/>
      <c r="EC37" s="137"/>
      <c r="ED37" s="137"/>
      <c r="EE37" s="137"/>
      <c r="EF37" s="137"/>
      <c r="EG37" s="137"/>
      <c r="EH37" s="137"/>
      <c r="EI37" s="137"/>
      <c r="EJ37" s="137"/>
      <c r="EK37" s="137"/>
      <c r="EL37" s="137"/>
      <c r="EM37" s="137"/>
      <c r="EN37" s="137"/>
      <c r="EO37" s="137"/>
      <c r="EP37" s="137"/>
      <c r="EQ37" s="137"/>
      <c r="ER37" s="137"/>
      <c r="ES37" s="137"/>
      <c r="ET37" s="137"/>
      <c r="EU37" s="137"/>
      <c r="EV37" s="137"/>
      <c r="EW37" s="137"/>
      <c r="EX37" s="137"/>
      <c r="EY37" s="137"/>
      <c r="EZ37" s="137"/>
      <c r="FA37" s="137"/>
      <c r="FB37" s="137"/>
      <c r="FC37" s="137"/>
      <c r="FD37" s="137"/>
      <c r="FE37" s="137"/>
      <c r="FF37" s="137"/>
      <c r="FG37" s="137"/>
      <c r="FH37" s="137"/>
      <c r="FI37" s="137"/>
      <c r="FJ37" s="137"/>
      <c r="FK37" s="137"/>
      <c r="FL37" s="137"/>
      <c r="FM37" s="137"/>
      <c r="FN37" s="137"/>
      <c r="FO37" s="137"/>
      <c r="FP37" s="137"/>
      <c r="FQ37" s="137"/>
      <c r="FR37" s="137"/>
      <c r="FS37" s="137"/>
      <c r="FT37" s="137"/>
      <c r="FU37" s="137"/>
      <c r="FV37" s="137"/>
      <c r="FW37" s="137"/>
      <c r="FX37" s="137"/>
      <c r="FY37" s="137"/>
      <c r="FZ37" s="137"/>
      <c r="GA37" s="137"/>
      <c r="GB37" s="137"/>
      <c r="GC37" s="137"/>
      <c r="GD37" s="137"/>
      <c r="GE37" s="137"/>
      <c r="GF37" s="137"/>
      <c r="GG37" s="137"/>
      <c r="GH37" s="137"/>
      <c r="GI37" s="137"/>
      <c r="GJ37" s="137"/>
      <c r="GK37" s="137"/>
      <c r="GL37" s="137"/>
      <c r="GM37" s="137"/>
      <c r="GN37" s="137"/>
      <c r="GO37" s="137"/>
      <c r="GP37" s="137"/>
      <c r="GQ37" s="137"/>
      <c r="GR37" s="137"/>
      <c r="GS37" s="137"/>
      <c r="GT37" s="137"/>
      <c r="GU37" s="137"/>
      <c r="GV37" s="137"/>
      <c r="GW37" s="137"/>
      <c r="GX37" s="137"/>
      <c r="GY37" s="137"/>
      <c r="GZ37" s="137"/>
      <c r="HA37" s="137"/>
      <c r="HB37" s="137"/>
      <c r="HC37" s="137"/>
      <c r="HD37" s="137"/>
      <c r="HE37" s="137"/>
      <c r="HF37" s="137"/>
      <c r="HG37" s="137"/>
      <c r="HH37" s="137"/>
      <c r="HI37" s="137"/>
      <c r="HJ37" s="137"/>
      <c r="HK37" s="137"/>
      <c r="HL37" s="137"/>
      <c r="HM37" s="137"/>
      <c r="HN37" s="137"/>
      <c r="HO37" s="137"/>
      <c r="HP37" s="137"/>
      <c r="HQ37" s="137"/>
      <c r="HR37" s="137"/>
      <c r="HS37" s="137"/>
      <c r="HT37" s="137"/>
      <c r="HU37" s="137"/>
      <c r="HV37" s="137"/>
      <c r="HW37" s="137"/>
      <c r="HX37" s="137"/>
      <c r="HY37" s="137"/>
      <c r="HZ37" s="137"/>
      <c r="IA37" s="137"/>
      <c r="IB37" s="137"/>
      <c r="IC37" s="137"/>
      <c r="ID37" s="137"/>
      <c r="IE37" s="137"/>
      <c r="IF37" s="137"/>
      <c r="IG37" s="137"/>
      <c r="IH37" s="137"/>
      <c r="II37" s="137"/>
      <c r="IJ37" s="137"/>
      <c r="IK37" s="137"/>
      <c r="IL37" s="137"/>
      <c r="IM37" s="137"/>
      <c r="IN37" s="137"/>
      <c r="IO37" s="137"/>
      <c r="IP37" s="137"/>
      <c r="IQ37" s="137"/>
      <c r="IR37" s="137"/>
      <c r="IS37" s="137"/>
      <c r="IT37" s="137"/>
      <c r="IU37" s="137"/>
      <c r="IV37" s="137"/>
      <c r="IW37" s="137"/>
      <c r="IX37" s="137"/>
      <c r="IY37" s="137"/>
      <c r="IZ37" s="137"/>
      <c r="JA37" s="137"/>
      <c r="JB37" s="137"/>
      <c r="JC37" s="137"/>
      <c r="JD37" s="137"/>
      <c r="JE37" s="137"/>
      <c r="JF37" s="137"/>
      <c r="JG37" s="137"/>
      <c r="JH37" s="137"/>
      <c r="JI37" s="137"/>
      <c r="JJ37" s="137"/>
      <c r="JK37" s="137"/>
      <c r="JL37" s="137"/>
      <c r="JM37" s="137"/>
      <c r="JN37" s="137"/>
      <c r="JO37" s="137"/>
      <c r="JP37" s="137"/>
      <c r="JQ37" s="137"/>
      <c r="JR37" s="137"/>
      <c r="JS37" s="137"/>
      <c r="JT37" s="137"/>
      <c r="JU37" s="137"/>
      <c r="JV37" s="137"/>
      <c r="JW37" s="137"/>
      <c r="JX37" s="137"/>
      <c r="JY37" s="137"/>
      <c r="JZ37" s="137"/>
      <c r="KA37" s="137"/>
      <c r="KB37" s="137"/>
      <c r="KC37" s="137"/>
      <c r="KD37" s="137"/>
      <c r="KE37" s="137"/>
      <c r="KF37" s="137"/>
      <c r="KG37" s="137"/>
      <c r="KH37" s="137"/>
      <c r="KI37" s="137"/>
      <c r="KJ37" s="137"/>
      <c r="KK37" s="137"/>
      <c r="KL37" s="137"/>
      <c r="KM37" s="137"/>
      <c r="KN37" s="137"/>
      <c r="KO37" s="137"/>
      <c r="KP37" s="137"/>
      <c r="KQ37" s="137"/>
      <c r="KR37" s="137"/>
      <c r="KS37" s="137"/>
      <c r="KT37" s="137"/>
      <c r="KU37" s="137"/>
      <c r="KV37" s="137"/>
      <c r="KW37" s="137"/>
      <c r="KX37" s="137"/>
      <c r="KY37" s="137"/>
      <c r="KZ37" s="137"/>
      <c r="LA37" s="137"/>
      <c r="LB37" s="137"/>
      <c r="LC37" s="137"/>
      <c r="LD37" s="137"/>
      <c r="LE37" s="137"/>
      <c r="LF37" s="137"/>
      <c r="LG37" s="137"/>
      <c r="LH37" s="137"/>
      <c r="LI37" s="137"/>
      <c r="LJ37" s="137"/>
      <c r="LK37" s="137"/>
      <c r="LL37" s="137"/>
      <c r="LM37" s="137"/>
      <c r="LN37" s="137"/>
      <c r="LO37" s="137"/>
      <c r="LP37" s="137"/>
      <c r="LQ37" s="137"/>
      <c r="LR37" s="137"/>
      <c r="LS37" s="137"/>
      <c r="LT37" s="137"/>
      <c r="LU37" s="137"/>
      <c r="LV37" s="137"/>
      <c r="LW37" s="137"/>
      <c r="LX37" s="137"/>
      <c r="LY37" s="137"/>
      <c r="LZ37" s="137"/>
      <c r="MA37" s="137"/>
      <c r="MB37" s="137"/>
      <c r="MC37" s="137"/>
      <c r="MD37" s="137"/>
      <c r="ME37" s="137"/>
      <c r="MF37" s="137"/>
      <c r="MG37" s="137"/>
      <c r="MH37" s="137"/>
      <c r="MI37" s="137"/>
      <c r="MJ37" s="137"/>
      <c r="MK37" s="137"/>
      <c r="ML37" s="137"/>
      <c r="MM37" s="137"/>
      <c r="MN37" s="137"/>
      <c r="MO37" s="137"/>
      <c r="MP37" s="137"/>
      <c r="MQ37" s="137"/>
      <c r="MR37" s="137"/>
      <c r="MS37" s="137"/>
      <c r="MT37" s="137"/>
      <c r="MU37" s="137"/>
      <c r="MV37" s="137"/>
      <c r="MW37" s="137"/>
      <c r="MX37" s="137"/>
      <c r="MY37" s="137"/>
      <c r="MZ37" s="137"/>
      <c r="NA37" s="137"/>
      <c r="NB37" s="137"/>
      <c r="NC37" s="137"/>
      <c r="ND37" s="137"/>
      <c r="NE37" s="137"/>
      <c r="NF37" s="137"/>
      <c r="NG37" s="137"/>
      <c r="NH37" s="137"/>
      <c r="NI37" s="137"/>
      <c r="NJ37" s="137"/>
      <c r="NK37" s="137"/>
      <c r="NL37" s="137"/>
      <c r="NM37" s="137"/>
      <c r="NN37" s="137"/>
      <c r="NO37" s="137"/>
      <c r="NP37" s="137"/>
      <c r="NQ37" s="137"/>
      <c r="NR37" s="137"/>
      <c r="NS37" s="137"/>
      <c r="NT37" s="137"/>
      <c r="NU37" s="137"/>
      <c r="NV37" s="137"/>
      <c r="NW37" s="137"/>
      <c r="NX37" s="137"/>
      <c r="NY37" s="137"/>
      <c r="NZ37" s="137"/>
      <c r="OA37" s="137"/>
      <c r="OB37" s="137"/>
      <c r="OC37" s="137"/>
      <c r="OD37" s="137"/>
      <c r="OE37" s="137"/>
      <c r="OF37" s="137"/>
      <c r="OG37" s="137"/>
      <c r="OH37" s="137"/>
      <c r="OI37" s="137"/>
      <c r="OJ37" s="137"/>
      <c r="OK37" s="137"/>
      <c r="OL37" s="137"/>
      <c r="OM37" s="137"/>
      <c r="ON37" s="137"/>
      <c r="OO37" s="137"/>
      <c r="OP37" s="137"/>
      <c r="OQ37" s="137"/>
      <c r="OR37" s="137"/>
      <c r="OS37" s="137"/>
      <c r="OT37" s="137"/>
      <c r="OU37" s="137"/>
      <c r="OV37" s="137"/>
      <c r="OW37" s="137"/>
      <c r="OX37" s="137"/>
      <c r="OY37" s="137"/>
      <c r="OZ37" s="137"/>
      <c r="PA37" s="137"/>
      <c r="PB37" s="137"/>
      <c r="PC37" s="137"/>
      <c r="PD37" s="137"/>
      <c r="PE37" s="137"/>
      <c r="PF37" s="137"/>
      <c r="PG37" s="137"/>
      <c r="PH37" s="137"/>
      <c r="PI37" s="137"/>
      <c r="PJ37" s="137"/>
      <c r="PK37" s="137"/>
      <c r="PL37" s="137"/>
      <c r="PM37" s="137"/>
      <c r="PN37" s="137"/>
      <c r="PO37" s="137"/>
      <c r="PP37" s="137"/>
      <c r="PQ37" s="137"/>
      <c r="PR37" s="137"/>
      <c r="PS37" s="137"/>
      <c r="PT37" s="137"/>
      <c r="PU37" s="137"/>
      <c r="PV37" s="137"/>
      <c r="PW37" s="137"/>
      <c r="PX37" s="137"/>
      <c r="PY37" s="137"/>
      <c r="PZ37" s="137"/>
      <c r="QA37" s="137"/>
      <c r="QB37" s="137"/>
      <c r="QC37" s="137"/>
      <c r="QD37" s="137"/>
      <c r="QE37" s="137"/>
      <c r="QF37" s="137"/>
      <c r="QG37" s="137"/>
      <c r="QH37" s="137"/>
      <c r="QI37" s="137"/>
      <c r="QJ37" s="137"/>
      <c r="QK37" s="137"/>
      <c r="QL37" s="137"/>
      <c r="QM37" s="137"/>
      <c r="QN37" s="137"/>
      <c r="QO37" s="137"/>
      <c r="QP37" s="137"/>
      <c r="QQ37" s="137"/>
      <c r="QR37" s="137"/>
      <c r="QS37" s="137"/>
      <c r="QT37" s="137"/>
      <c r="QU37" s="137"/>
      <c r="QV37" s="137"/>
      <c r="QW37" s="137"/>
      <c r="QX37" s="137"/>
      <c r="QY37" s="137"/>
      <c r="QZ37" s="137"/>
      <c r="RA37" s="137"/>
      <c r="RB37" s="137"/>
      <c r="RC37" s="137"/>
      <c r="RD37" s="137"/>
      <c r="RE37" s="137"/>
      <c r="RF37" s="137"/>
      <c r="RG37" s="137"/>
      <c r="RH37" s="137"/>
      <c r="RI37" s="137"/>
      <c r="RJ37" s="137"/>
      <c r="RK37" s="137"/>
      <c r="RL37" s="137"/>
      <c r="RM37" s="137"/>
      <c r="RN37" s="137"/>
      <c r="RO37" s="137"/>
      <c r="RP37" s="137"/>
      <c r="RQ37" s="137"/>
      <c r="RR37" s="137"/>
      <c r="RS37" s="137"/>
      <c r="RT37" s="137"/>
      <c r="RU37" s="137"/>
      <c r="RV37" s="137"/>
      <c r="RW37" s="137"/>
      <c r="RX37" s="137"/>
      <c r="RY37" s="137"/>
      <c r="RZ37" s="137"/>
      <c r="SA37" s="137"/>
      <c r="SB37" s="137"/>
      <c r="SC37" s="137"/>
      <c r="SD37" s="137"/>
      <c r="SE37" s="137"/>
      <c r="SF37" s="137"/>
      <c r="SG37" s="137"/>
      <c r="SH37" s="137"/>
      <c r="SI37" s="137"/>
      <c r="SJ37" s="137"/>
      <c r="SK37" s="137"/>
      <c r="SL37" s="137"/>
      <c r="SM37" s="137"/>
      <c r="SN37" s="137"/>
      <c r="SO37" s="137"/>
      <c r="SP37" s="137"/>
      <c r="SQ37" s="137"/>
      <c r="SR37" s="137"/>
      <c r="SS37" s="137"/>
      <c r="ST37" s="137"/>
      <c r="SU37" s="137"/>
      <c r="SV37" s="137"/>
      <c r="SW37" s="137"/>
      <c r="SX37" s="137"/>
      <c r="SY37" s="137"/>
      <c r="SZ37" s="137"/>
      <c r="TA37" s="137"/>
      <c r="TB37" s="137"/>
      <c r="TC37" s="137"/>
      <c r="TD37" s="137"/>
      <c r="TE37" s="137"/>
      <c r="TF37" s="137"/>
      <c r="TG37" s="137"/>
      <c r="TH37" s="137"/>
      <c r="TI37" s="137"/>
      <c r="TJ37" s="137"/>
      <c r="TK37" s="137"/>
      <c r="TL37" s="137"/>
      <c r="TM37" s="137"/>
      <c r="TN37" s="137"/>
      <c r="TO37" s="137"/>
      <c r="TP37" s="137"/>
      <c r="TQ37" s="137"/>
      <c r="TR37" s="137"/>
      <c r="TS37" s="137"/>
      <c r="TT37" s="137"/>
      <c r="TU37" s="137"/>
      <c r="TV37" s="137"/>
      <c r="TW37" s="137"/>
      <c r="TX37" s="137"/>
      <c r="TY37" s="137"/>
      <c r="TZ37" s="137"/>
      <c r="UA37" s="137"/>
      <c r="UB37" s="137"/>
      <c r="UC37" s="137"/>
      <c r="UD37" s="137"/>
      <c r="UE37" s="137"/>
      <c r="UF37" s="137"/>
      <c r="UG37" s="137"/>
      <c r="UH37" s="137"/>
      <c r="UI37" s="137"/>
      <c r="UJ37" s="137"/>
      <c r="UK37" s="137"/>
      <c r="UL37" s="137"/>
      <c r="UM37" s="137"/>
      <c r="UN37" s="137"/>
      <c r="UO37" s="137"/>
      <c r="UP37" s="137"/>
      <c r="UQ37" s="137"/>
      <c r="UR37" s="137"/>
      <c r="US37" s="137"/>
      <c r="UT37" s="137"/>
      <c r="UU37" s="137"/>
      <c r="UV37" s="137"/>
      <c r="UW37" s="137"/>
      <c r="UX37" s="137"/>
      <c r="UY37" s="137"/>
      <c r="UZ37" s="137"/>
      <c r="VA37" s="137"/>
      <c r="VB37" s="137"/>
      <c r="VC37" s="137"/>
      <c r="VD37" s="137"/>
      <c r="VE37" s="137"/>
      <c r="VF37" s="137"/>
      <c r="VG37" s="137"/>
      <c r="VH37" s="137"/>
      <c r="VI37" s="137"/>
      <c r="VJ37" s="137"/>
      <c r="VK37" s="137"/>
      <c r="VL37" s="137"/>
      <c r="VM37" s="137"/>
      <c r="VN37" s="137"/>
      <c r="VO37" s="137"/>
      <c r="VP37" s="137"/>
      <c r="VQ37" s="137"/>
      <c r="VR37" s="137"/>
      <c r="VS37" s="137"/>
      <c r="VT37" s="137"/>
      <c r="VU37" s="137"/>
      <c r="VV37" s="137"/>
      <c r="VW37" s="137"/>
      <c r="VX37" s="137"/>
      <c r="VY37" s="137"/>
      <c r="VZ37" s="137"/>
      <c r="WA37" s="137"/>
      <c r="WB37" s="137"/>
      <c r="WC37" s="137"/>
      <c r="WD37" s="137"/>
      <c r="WE37" s="137"/>
      <c r="WF37" s="137"/>
      <c r="WG37" s="137"/>
      <c r="WH37" s="137"/>
      <c r="WI37" s="137"/>
      <c r="WJ37" s="137"/>
      <c r="WK37" s="137"/>
      <c r="WL37" s="137"/>
      <c r="WM37" s="137"/>
      <c r="WN37" s="137"/>
      <c r="WO37" s="137"/>
      <c r="WP37" s="137"/>
      <c r="WQ37" s="137"/>
      <c r="WR37" s="137"/>
      <c r="WS37" s="137"/>
      <c r="WT37" s="137"/>
      <c r="WU37" s="137"/>
      <c r="WV37" s="137"/>
      <c r="WW37" s="137"/>
      <c r="WX37" s="137"/>
      <c r="WY37" s="137"/>
      <c r="WZ37" s="137"/>
      <c r="XA37" s="137"/>
      <c r="XB37" s="137"/>
      <c r="XC37" s="137"/>
      <c r="XD37" s="137"/>
      <c r="XE37" s="137"/>
      <c r="XF37" s="137"/>
      <c r="XG37" s="137"/>
      <c r="XH37" s="137"/>
      <c r="XI37" s="137"/>
      <c r="XJ37" s="137"/>
      <c r="XK37" s="137"/>
      <c r="XL37" s="137"/>
      <c r="XM37" s="137"/>
      <c r="XN37" s="137"/>
      <c r="XO37" s="137"/>
      <c r="XP37" s="137"/>
      <c r="XQ37" s="137"/>
      <c r="XR37" s="137"/>
      <c r="XS37" s="137"/>
      <c r="XT37" s="137"/>
      <c r="XU37" s="137"/>
      <c r="XV37" s="137"/>
      <c r="XW37" s="137"/>
      <c r="XX37" s="137"/>
      <c r="XY37" s="137"/>
      <c r="XZ37" s="137"/>
      <c r="YA37" s="137"/>
      <c r="YB37" s="137"/>
      <c r="YC37" s="137"/>
      <c r="YD37" s="137"/>
      <c r="YE37" s="137"/>
      <c r="YF37" s="137"/>
      <c r="YG37" s="137"/>
      <c r="YH37" s="137"/>
      <c r="YI37" s="137"/>
      <c r="YJ37" s="137"/>
      <c r="YK37" s="137"/>
      <c r="YL37" s="137"/>
      <c r="YM37" s="137"/>
      <c r="YN37" s="137"/>
      <c r="YO37" s="137"/>
      <c r="YP37" s="137"/>
      <c r="YQ37" s="137"/>
      <c r="YR37" s="137"/>
      <c r="YS37" s="137"/>
      <c r="YT37" s="137"/>
      <c r="YU37" s="137"/>
      <c r="YV37" s="137"/>
      <c r="YW37" s="137"/>
      <c r="YX37" s="137"/>
      <c r="YY37" s="137"/>
      <c r="YZ37" s="137"/>
      <c r="ZA37" s="137"/>
      <c r="ZB37" s="137"/>
      <c r="ZC37" s="137"/>
      <c r="ZD37" s="137"/>
      <c r="ZE37" s="137"/>
      <c r="ZF37" s="137"/>
      <c r="ZG37" s="137"/>
      <c r="ZH37" s="137"/>
      <c r="ZI37" s="137"/>
      <c r="ZJ37" s="137"/>
      <c r="ZK37" s="137"/>
      <c r="ZL37" s="137"/>
      <c r="ZM37" s="137"/>
      <c r="ZN37" s="137"/>
      <c r="ZO37" s="137"/>
      <c r="ZP37" s="137"/>
      <c r="ZQ37" s="137"/>
      <c r="ZR37" s="137"/>
      <c r="ZS37" s="137"/>
      <c r="ZT37" s="137"/>
      <c r="ZU37" s="137"/>
      <c r="ZV37" s="137"/>
      <c r="ZW37" s="137"/>
      <c r="ZX37" s="137"/>
      <c r="ZY37" s="137"/>
      <c r="ZZ37" s="137"/>
      <c r="AAA37" s="137"/>
      <c r="AAB37" s="137"/>
      <c r="AAC37" s="137"/>
      <c r="AAD37" s="137"/>
      <c r="AAE37" s="137"/>
      <c r="AAF37" s="137"/>
      <c r="AAG37" s="137"/>
      <c r="AAH37" s="137"/>
      <c r="AAI37" s="137"/>
      <c r="AAJ37" s="137"/>
      <c r="AAK37" s="137"/>
      <c r="AAL37" s="137"/>
      <c r="AAM37" s="137"/>
      <c r="AAN37" s="137"/>
      <c r="AAO37" s="137"/>
      <c r="AAP37" s="137"/>
      <c r="AAQ37" s="137"/>
      <c r="AAR37" s="137"/>
      <c r="AAS37" s="137"/>
      <c r="AAT37" s="137"/>
      <c r="AAU37" s="137"/>
      <c r="AAV37" s="137"/>
      <c r="AAW37" s="137"/>
      <c r="AAX37" s="137"/>
      <c r="AAY37" s="137"/>
      <c r="AAZ37" s="137"/>
      <c r="ABA37" s="137"/>
      <c r="ABB37" s="137"/>
      <c r="ABC37" s="137"/>
      <c r="ABD37" s="137"/>
      <c r="ABE37" s="137"/>
      <c r="ABF37" s="137"/>
      <c r="ABG37" s="137"/>
      <c r="ABH37" s="137"/>
      <c r="ABI37" s="137"/>
      <c r="ABJ37" s="137"/>
      <c r="ABK37" s="137"/>
      <c r="ABL37" s="137"/>
      <c r="ABM37" s="137"/>
      <c r="ABN37" s="137"/>
      <c r="ABO37" s="137"/>
      <c r="ABP37" s="137"/>
      <c r="ABQ37" s="137"/>
      <c r="ABR37" s="137"/>
      <c r="ABS37" s="137"/>
      <c r="ABT37" s="137"/>
      <c r="ABU37" s="137"/>
      <c r="ABV37" s="137"/>
      <c r="ABW37" s="137"/>
      <c r="ABX37" s="137"/>
      <c r="ABY37" s="137"/>
      <c r="ABZ37" s="137"/>
      <c r="ACA37" s="137"/>
      <c r="ACB37" s="137"/>
      <c r="ACC37" s="137"/>
      <c r="ACD37" s="137"/>
      <c r="ACE37" s="137"/>
      <c r="ACF37" s="137"/>
      <c r="ACG37" s="137"/>
      <c r="ACH37" s="137"/>
      <c r="ACI37" s="137"/>
      <c r="ACJ37" s="137"/>
      <c r="ACK37" s="137"/>
      <c r="ACL37" s="137"/>
      <c r="ACM37" s="137"/>
      <c r="ACN37" s="137"/>
      <c r="ACO37" s="137"/>
      <c r="ACP37" s="137"/>
      <c r="ACQ37" s="137"/>
      <c r="ACR37" s="137"/>
      <c r="ACS37" s="137"/>
      <c r="ACT37" s="137"/>
      <c r="ACU37" s="137"/>
      <c r="ACV37" s="137"/>
      <c r="ACW37" s="137"/>
      <c r="ACX37" s="137"/>
      <c r="ACY37" s="137"/>
      <c r="ACZ37" s="137"/>
      <c r="ADA37" s="137"/>
      <c r="ADB37" s="137"/>
      <c r="ADC37" s="137"/>
      <c r="ADD37" s="137"/>
      <c r="ADE37" s="137"/>
      <c r="ADF37" s="137"/>
      <c r="ADG37" s="137"/>
      <c r="ADH37" s="137"/>
      <c r="ADI37" s="137"/>
      <c r="ADJ37" s="137"/>
      <c r="ADK37" s="137"/>
      <c r="ADL37" s="137"/>
      <c r="ADM37" s="137"/>
      <c r="ADN37" s="137"/>
      <c r="ADO37" s="137"/>
      <c r="ADP37" s="137"/>
      <c r="ADQ37" s="137"/>
      <c r="ADR37" s="137"/>
      <c r="ADS37" s="137"/>
      <c r="ADT37" s="137"/>
      <c r="ADU37" s="137"/>
      <c r="ADV37" s="137"/>
      <c r="ADW37" s="137"/>
      <c r="ADX37" s="137"/>
      <c r="ADY37" s="137"/>
      <c r="ADZ37" s="137"/>
      <c r="AEA37" s="137"/>
      <c r="AEB37" s="137"/>
      <c r="AEC37" s="137"/>
      <c r="AED37" s="137"/>
      <c r="AEE37" s="137"/>
      <c r="AEF37" s="137"/>
      <c r="AEG37" s="137"/>
      <c r="AEH37" s="137"/>
      <c r="AEI37" s="137"/>
      <c r="AEJ37" s="137"/>
      <c r="AEK37" s="137"/>
      <c r="AEL37" s="137"/>
      <c r="AEM37" s="137"/>
      <c r="AEN37" s="137"/>
      <c r="AEO37" s="137"/>
      <c r="AEP37" s="137"/>
      <c r="AEQ37" s="137"/>
      <c r="AER37" s="137"/>
      <c r="AES37" s="137"/>
      <c r="AET37" s="137"/>
      <c r="AEU37" s="137"/>
      <c r="AEV37" s="137"/>
      <c r="AEW37" s="137"/>
      <c r="AEX37" s="137"/>
      <c r="AEY37" s="137"/>
      <c r="AEZ37" s="137"/>
      <c r="AFA37" s="137"/>
      <c r="AFB37" s="137"/>
      <c r="AFC37" s="137"/>
      <c r="AFD37" s="137"/>
      <c r="AFE37" s="137"/>
      <c r="AFF37" s="137"/>
      <c r="AFG37" s="137"/>
      <c r="AFH37" s="137"/>
      <c r="AFI37" s="137"/>
      <c r="AFJ37" s="137"/>
      <c r="AFK37" s="137"/>
      <c r="AFL37" s="137"/>
      <c r="AFM37" s="137"/>
      <c r="AFN37" s="137"/>
      <c r="AFO37" s="137"/>
      <c r="AFP37" s="137"/>
      <c r="AFQ37" s="137"/>
      <c r="AFR37" s="137"/>
      <c r="AFS37" s="137"/>
      <c r="AFT37" s="137"/>
      <c r="AFU37" s="137"/>
      <c r="AFV37" s="137"/>
      <c r="AFW37" s="137"/>
      <c r="AFX37" s="137"/>
      <c r="AFY37" s="137"/>
      <c r="AFZ37" s="137"/>
      <c r="AGA37" s="137"/>
      <c r="AGB37" s="137"/>
      <c r="AGC37" s="137"/>
      <c r="AGD37" s="137"/>
      <c r="AGE37" s="137"/>
      <c r="AGF37" s="137"/>
      <c r="AGG37" s="137"/>
      <c r="AGH37" s="137"/>
      <c r="AGI37" s="137"/>
      <c r="AGJ37" s="137"/>
      <c r="AGK37" s="137"/>
      <c r="AGL37" s="137"/>
      <c r="AGM37" s="137"/>
      <c r="AGN37" s="137"/>
      <c r="AGO37" s="137"/>
      <c r="AGP37" s="137"/>
      <c r="AGQ37" s="137"/>
      <c r="AGR37" s="137"/>
      <c r="AGS37" s="137"/>
      <c r="AGT37" s="137"/>
      <c r="AGU37" s="137"/>
      <c r="AGV37" s="137"/>
      <c r="AGW37" s="137"/>
      <c r="AGX37" s="137"/>
      <c r="AGY37" s="137"/>
      <c r="AGZ37" s="137"/>
      <c r="AHA37" s="137"/>
      <c r="AHB37" s="137"/>
      <c r="AHC37" s="137"/>
      <c r="AHD37" s="137"/>
      <c r="AHE37" s="137"/>
      <c r="AHF37" s="137"/>
      <c r="AHG37" s="137"/>
      <c r="AHH37" s="137"/>
      <c r="AHI37" s="137"/>
      <c r="AHJ37" s="137"/>
      <c r="AHK37" s="137"/>
      <c r="AHL37" s="137"/>
      <c r="AHM37" s="137"/>
      <c r="AHN37" s="137"/>
      <c r="AHO37" s="137"/>
      <c r="AHP37" s="137"/>
      <c r="AHQ37" s="137"/>
      <c r="AHR37" s="137"/>
      <c r="AHS37" s="137"/>
      <c r="AHT37" s="137"/>
      <c r="AHU37" s="137"/>
      <c r="AHV37" s="137"/>
      <c r="AHW37" s="137"/>
      <c r="AHX37" s="137"/>
      <c r="AHY37" s="137"/>
      <c r="AHZ37" s="137"/>
      <c r="AIA37" s="137"/>
      <c r="AIB37" s="137"/>
      <c r="AIC37" s="137"/>
      <c r="AID37" s="137"/>
      <c r="AIE37" s="137"/>
      <c r="AIF37" s="137"/>
      <c r="AIG37" s="137"/>
      <c r="AIH37" s="137"/>
      <c r="AII37" s="137"/>
      <c r="AIJ37" s="137"/>
      <c r="AIK37" s="137"/>
      <c r="AIL37" s="137"/>
      <c r="AIM37" s="137"/>
      <c r="AIN37" s="137"/>
      <c r="AIO37" s="137"/>
      <c r="AIP37" s="137"/>
      <c r="AIQ37" s="137"/>
      <c r="AIR37" s="137"/>
      <c r="AIS37" s="137"/>
      <c r="AIT37" s="137"/>
      <c r="AIU37" s="137"/>
      <c r="AIV37" s="137"/>
      <c r="AIW37" s="137"/>
      <c r="AIX37" s="137"/>
      <c r="AIY37" s="137"/>
      <c r="AIZ37" s="137"/>
      <c r="AJA37" s="137"/>
      <c r="AJB37" s="137"/>
      <c r="AJC37" s="137"/>
      <c r="AJD37" s="137"/>
      <c r="AJE37" s="137"/>
      <c r="AJF37" s="137"/>
      <c r="AJG37" s="137"/>
      <c r="AJH37" s="137"/>
      <c r="AJI37" s="137"/>
      <c r="AJJ37" s="137"/>
      <c r="AJK37" s="137"/>
      <c r="AJL37" s="137"/>
      <c r="AJM37" s="137"/>
      <c r="AJN37" s="137"/>
      <c r="AJO37" s="137"/>
      <c r="AJP37" s="137"/>
      <c r="AJQ37" s="137"/>
      <c r="AJR37" s="137"/>
      <c r="AJS37" s="137"/>
      <c r="AJT37" s="137"/>
      <c r="AJU37" s="137"/>
      <c r="AJV37" s="137"/>
      <c r="AJW37" s="137"/>
      <c r="AJX37" s="137"/>
      <c r="AJY37" s="137"/>
      <c r="AJZ37" s="137"/>
      <c r="AKA37" s="137"/>
      <c r="AKB37" s="137"/>
      <c r="AKC37" s="137"/>
      <c r="AKD37" s="137"/>
      <c r="AKE37" s="137"/>
      <c r="AKF37" s="137"/>
      <c r="AKG37" s="137"/>
      <c r="AKH37" s="137"/>
      <c r="AKI37" s="137"/>
      <c r="AKJ37" s="137"/>
      <c r="AKK37" s="137"/>
      <c r="AKL37" s="137"/>
      <c r="AKM37" s="137"/>
      <c r="AKN37" s="137"/>
      <c r="AKO37" s="137"/>
      <c r="AKP37" s="137"/>
      <c r="AKQ37" s="137"/>
      <c r="AKR37" s="137"/>
      <c r="AKS37" s="137"/>
      <c r="AKT37" s="137"/>
      <c r="AKU37" s="137"/>
      <c r="AKV37" s="137"/>
      <c r="AKW37" s="137"/>
      <c r="AKX37" s="137"/>
      <c r="AKY37" s="137"/>
      <c r="AKZ37" s="137"/>
      <c r="ALA37" s="137"/>
      <c r="ALB37" s="137"/>
      <c r="ALC37" s="137"/>
      <c r="ALD37" s="137"/>
      <c r="ALE37" s="137"/>
      <c r="ALF37" s="137"/>
      <c r="ALG37" s="137"/>
      <c r="ALH37" s="137"/>
      <c r="ALI37" s="137"/>
      <c r="ALJ37" s="137"/>
      <c r="ALK37" s="137"/>
      <c r="ALL37" s="137"/>
      <c r="ALM37" s="137"/>
      <c r="ALN37" s="137"/>
      <c r="ALO37" s="137"/>
      <c r="ALP37" s="137"/>
      <c r="ALQ37" s="137"/>
      <c r="ALR37" s="137"/>
      <c r="ALS37" s="137"/>
      <c r="ALT37" s="137"/>
      <c r="ALU37" s="137"/>
      <c r="ALV37" s="137"/>
      <c r="ALW37" s="137"/>
      <c r="ALX37" s="137"/>
      <c r="ALY37" s="137"/>
      <c r="ALZ37" s="137"/>
      <c r="AMA37" s="137"/>
      <c r="AMB37" s="137"/>
      <c r="AMC37" s="137"/>
      <c r="AMD37" s="137"/>
      <c r="AME37" s="137"/>
      <c r="AMF37" s="137"/>
      <c r="AMG37" s="137"/>
      <c r="AMH37" s="137"/>
      <c r="AMI37" s="137"/>
      <c r="AMJ37" s="137"/>
      <c r="AMK37" s="137"/>
      <c r="AML37" s="137"/>
      <c r="AMM37" s="137"/>
      <c r="AMN37" s="137"/>
      <c r="AMO37" s="137"/>
      <c r="AMP37" s="137"/>
      <c r="AMQ37" s="137"/>
      <c r="AMR37" s="137"/>
      <c r="AMS37" s="137"/>
      <c r="AMT37" s="137"/>
      <c r="AMU37" s="137"/>
      <c r="AMV37" s="137"/>
      <c r="AMW37" s="137"/>
      <c r="AMX37" s="137"/>
      <c r="AMY37" s="137"/>
      <c r="AMZ37" s="137"/>
      <c r="ANA37" s="137"/>
      <c r="ANB37" s="137"/>
      <c r="ANC37" s="137"/>
      <c r="AND37" s="137"/>
      <c r="ANE37" s="137"/>
      <c r="ANF37" s="137"/>
      <c r="ANG37" s="137"/>
      <c r="ANH37" s="137"/>
      <c r="ANI37" s="137"/>
      <c r="ANJ37" s="137"/>
      <c r="ANK37" s="137"/>
      <c r="ANL37" s="137"/>
      <c r="ANM37" s="137"/>
      <c r="ANN37" s="137"/>
      <c r="ANO37" s="137"/>
      <c r="ANP37" s="137"/>
      <c r="ANQ37" s="137"/>
      <c r="ANR37" s="137"/>
      <c r="ANS37" s="137"/>
      <c r="ANT37" s="137"/>
      <c r="ANU37" s="137"/>
      <c r="ANV37" s="137"/>
      <c r="ANW37" s="137"/>
      <c r="ANX37" s="137"/>
      <c r="ANY37" s="137"/>
      <c r="ANZ37" s="137"/>
      <c r="AOA37" s="137"/>
      <c r="AOB37" s="137"/>
      <c r="AOC37" s="137"/>
      <c r="AOD37" s="137"/>
      <c r="AOE37" s="137"/>
      <c r="AOF37" s="137"/>
      <c r="AOG37" s="137"/>
      <c r="AOH37" s="137"/>
      <c r="AOI37" s="137"/>
      <c r="AOJ37" s="137"/>
      <c r="AOK37" s="137"/>
      <c r="AOL37" s="137"/>
      <c r="AOM37" s="137"/>
      <c r="AON37" s="137"/>
      <c r="AOO37" s="137"/>
      <c r="AOP37" s="137"/>
      <c r="AOQ37" s="137"/>
      <c r="AOR37" s="137"/>
      <c r="AOS37" s="137"/>
      <c r="AOT37" s="137"/>
      <c r="AOU37" s="137"/>
      <c r="AOV37" s="137"/>
      <c r="AOW37" s="137"/>
      <c r="AOX37" s="137"/>
      <c r="AOY37" s="137"/>
      <c r="AOZ37" s="137"/>
      <c r="APA37" s="137"/>
      <c r="APB37" s="137"/>
      <c r="APC37" s="137"/>
      <c r="APD37" s="137"/>
      <c r="APE37" s="137"/>
      <c r="APF37" s="137"/>
      <c r="APG37" s="137"/>
      <c r="APH37" s="137"/>
      <c r="API37" s="137"/>
      <c r="APJ37" s="137"/>
      <c r="APK37" s="137"/>
      <c r="APL37" s="137"/>
      <c r="APM37" s="137"/>
      <c r="APN37" s="137"/>
      <c r="APO37" s="137"/>
      <c r="APP37" s="137"/>
      <c r="APQ37" s="137"/>
      <c r="APR37" s="137"/>
      <c r="APS37" s="137"/>
      <c r="APT37" s="137"/>
      <c r="APU37" s="137"/>
      <c r="APV37" s="137"/>
      <c r="APW37" s="137"/>
      <c r="APX37" s="137"/>
      <c r="APY37" s="137"/>
      <c r="APZ37" s="137"/>
      <c r="AQA37" s="137"/>
      <c r="AQB37" s="137"/>
      <c r="AQC37" s="137"/>
      <c r="AQD37" s="137"/>
      <c r="AQE37" s="137"/>
      <c r="AQF37" s="137"/>
      <c r="AQG37" s="137"/>
      <c r="AQH37" s="137"/>
      <c r="AQI37" s="137"/>
      <c r="AQJ37" s="137"/>
      <c r="AQK37" s="137"/>
      <c r="AQL37" s="137"/>
      <c r="AQM37" s="137"/>
      <c r="AQN37" s="137"/>
      <c r="AQO37" s="137"/>
      <c r="AQP37" s="137"/>
      <c r="AQQ37" s="137"/>
      <c r="AQR37" s="137"/>
      <c r="AQS37" s="137"/>
      <c r="AQT37" s="137"/>
      <c r="AQU37" s="137"/>
      <c r="AQV37" s="137"/>
      <c r="AQW37" s="137"/>
      <c r="AQX37" s="137"/>
      <c r="AQY37" s="137"/>
      <c r="AQZ37" s="137"/>
      <c r="ARA37" s="137"/>
      <c r="ARB37" s="137"/>
      <c r="ARC37" s="137"/>
      <c r="ARD37" s="137"/>
      <c r="ARE37" s="137"/>
      <c r="ARF37" s="137"/>
      <c r="ARG37" s="137"/>
      <c r="ARH37" s="137"/>
      <c r="ARI37" s="137"/>
      <c r="ARJ37" s="137"/>
      <c r="ARK37" s="137"/>
      <c r="ARL37" s="137"/>
      <c r="ARM37" s="137"/>
      <c r="ARN37" s="137"/>
      <c r="ARO37" s="137"/>
      <c r="ARP37" s="137"/>
      <c r="ARQ37" s="137"/>
      <c r="ARR37" s="137"/>
      <c r="ARS37" s="137"/>
      <c r="ART37" s="137"/>
      <c r="ARU37" s="137"/>
      <c r="ARV37" s="137"/>
      <c r="ARW37" s="137"/>
      <c r="ARX37" s="137"/>
      <c r="ARY37" s="137"/>
      <c r="ARZ37" s="137"/>
      <c r="ASA37" s="137"/>
      <c r="ASB37" s="137"/>
      <c r="ASC37" s="137"/>
      <c r="ASD37" s="137"/>
      <c r="ASE37" s="137"/>
      <c r="ASF37" s="137"/>
      <c r="ASG37" s="137"/>
      <c r="ASH37" s="137"/>
      <c r="ASI37" s="137"/>
      <c r="ASJ37" s="137"/>
      <c r="ASK37" s="137"/>
      <c r="ASL37" s="137"/>
      <c r="ASM37" s="137"/>
      <c r="ASN37" s="137"/>
      <c r="ASO37" s="137"/>
      <c r="ASP37" s="137"/>
      <c r="ASQ37" s="137"/>
      <c r="ASR37" s="137"/>
      <c r="ASS37" s="137"/>
      <c r="AST37" s="137"/>
      <c r="ASU37" s="137"/>
      <c r="ASV37" s="137"/>
      <c r="ASW37" s="137"/>
      <c r="ASX37" s="137"/>
      <c r="ASY37" s="137"/>
      <c r="ASZ37" s="137"/>
      <c r="ATA37" s="137"/>
      <c r="ATB37" s="137"/>
      <c r="ATC37" s="137"/>
      <c r="ATD37" s="137"/>
      <c r="ATE37" s="137"/>
      <c r="ATF37" s="137"/>
      <c r="ATG37" s="137"/>
      <c r="ATH37" s="137"/>
      <c r="ATI37" s="137"/>
      <c r="ATJ37" s="137"/>
      <c r="ATK37" s="137"/>
      <c r="ATL37" s="137"/>
      <c r="ATM37" s="137"/>
      <c r="ATN37" s="137"/>
      <c r="ATO37" s="137"/>
      <c r="ATP37" s="137"/>
      <c r="ATQ37" s="137"/>
      <c r="ATR37" s="137"/>
      <c r="ATS37" s="137"/>
      <c r="ATT37" s="137"/>
      <c r="ATU37" s="137"/>
      <c r="ATV37" s="137"/>
      <c r="ATW37" s="137"/>
      <c r="ATX37" s="137"/>
      <c r="ATY37" s="137"/>
      <c r="ATZ37" s="137"/>
      <c r="AUA37" s="137"/>
      <c r="AUB37" s="137"/>
      <c r="AUC37" s="137"/>
      <c r="AUD37" s="137"/>
      <c r="AUE37" s="137"/>
      <c r="AUF37" s="137"/>
      <c r="AUG37" s="137"/>
      <c r="AUH37" s="137"/>
      <c r="AUI37" s="137"/>
      <c r="AUJ37" s="137"/>
      <c r="AUK37" s="137"/>
      <c r="AUL37" s="137"/>
      <c r="AUM37" s="137"/>
      <c r="AUN37" s="137"/>
      <c r="AUO37" s="137"/>
      <c r="AUP37" s="137"/>
      <c r="AUQ37" s="137"/>
      <c r="AUR37" s="137"/>
      <c r="AUS37" s="137"/>
      <c r="AUT37" s="137"/>
      <c r="AUU37" s="137"/>
      <c r="AUV37" s="137"/>
      <c r="AUW37" s="137"/>
      <c r="AUX37" s="137"/>
      <c r="AUY37" s="137"/>
      <c r="AUZ37" s="137"/>
      <c r="AVA37" s="137"/>
      <c r="AVB37" s="137"/>
      <c r="AVC37" s="137"/>
      <c r="AVD37" s="137"/>
      <c r="AVE37" s="137"/>
      <c r="AVF37" s="137"/>
      <c r="AVG37" s="137"/>
      <c r="AVH37" s="137"/>
      <c r="AVI37" s="137"/>
      <c r="AVJ37" s="137"/>
      <c r="AVK37" s="137"/>
      <c r="AVL37" s="137"/>
      <c r="AVM37" s="137"/>
      <c r="AVN37" s="137"/>
      <c r="AVO37" s="137"/>
      <c r="AVP37" s="137"/>
      <c r="AVQ37" s="137"/>
      <c r="AVR37" s="137"/>
      <c r="AVS37" s="137"/>
      <c r="AVT37" s="137"/>
      <c r="AVU37" s="137"/>
      <c r="AVV37" s="137"/>
      <c r="AVW37" s="137"/>
      <c r="AVX37" s="137"/>
      <c r="AVY37" s="137"/>
      <c r="AVZ37" s="137"/>
      <c r="AWA37" s="137"/>
      <c r="AWB37" s="137"/>
      <c r="AWC37" s="137"/>
      <c r="AWD37" s="137"/>
      <c r="AWE37" s="137"/>
      <c r="AWF37" s="137"/>
      <c r="AWG37" s="137"/>
      <c r="AWH37" s="137"/>
      <c r="AWI37" s="137"/>
      <c r="AWJ37" s="137"/>
      <c r="AWK37" s="137"/>
      <c r="AWL37" s="137"/>
      <c r="AWM37" s="137"/>
      <c r="AWN37" s="137"/>
      <c r="AWO37" s="137"/>
      <c r="AWP37" s="137"/>
      <c r="AWQ37" s="137"/>
      <c r="AWR37" s="137"/>
      <c r="AWS37" s="137"/>
      <c r="AWT37" s="137"/>
      <c r="AWU37" s="137"/>
      <c r="AWV37" s="137"/>
      <c r="AWW37" s="137"/>
      <c r="AWX37" s="137"/>
      <c r="AWY37" s="137"/>
      <c r="AWZ37" s="137"/>
      <c r="AXA37" s="137"/>
      <c r="AXB37" s="137"/>
      <c r="AXC37" s="137"/>
      <c r="AXD37" s="137"/>
      <c r="AXE37" s="137"/>
      <c r="AXF37" s="137"/>
      <c r="AXG37" s="137"/>
      <c r="AXH37" s="137"/>
      <c r="AXI37" s="137"/>
      <c r="AXJ37" s="137"/>
      <c r="AXK37" s="137"/>
      <c r="AXL37" s="137"/>
      <c r="AXM37" s="137"/>
      <c r="AXN37" s="137"/>
      <c r="AXO37" s="137"/>
      <c r="AXP37" s="137"/>
      <c r="AXQ37" s="137"/>
      <c r="AXR37" s="137"/>
      <c r="AXS37" s="137"/>
      <c r="AXT37" s="137"/>
      <c r="AXU37" s="137"/>
      <c r="AXV37" s="137"/>
      <c r="AXW37" s="137"/>
      <c r="AXX37" s="137"/>
      <c r="AXY37" s="137"/>
      <c r="AXZ37" s="137"/>
      <c r="AYA37" s="137"/>
      <c r="AYB37" s="137"/>
      <c r="AYC37" s="137"/>
      <c r="AYD37" s="137"/>
      <c r="AYE37" s="137"/>
      <c r="AYF37" s="137"/>
      <c r="AYG37" s="137"/>
      <c r="AYH37" s="137"/>
      <c r="AYI37" s="137"/>
      <c r="AYJ37" s="137"/>
      <c r="AYK37" s="137"/>
      <c r="AYL37" s="137"/>
      <c r="AYM37" s="137"/>
      <c r="AYN37" s="137"/>
      <c r="AYO37" s="137"/>
      <c r="AYP37" s="137"/>
      <c r="AYQ37" s="137"/>
      <c r="AYR37" s="137"/>
      <c r="AYS37" s="137"/>
      <c r="AYT37" s="137"/>
      <c r="AYU37" s="137"/>
      <c r="AYV37" s="137"/>
      <c r="AYW37" s="137"/>
      <c r="AYX37" s="137"/>
      <c r="AYY37" s="137"/>
      <c r="AYZ37" s="137"/>
      <c r="AZA37" s="137"/>
      <c r="AZB37" s="137"/>
      <c r="AZC37" s="137"/>
      <c r="AZD37" s="137"/>
      <c r="AZE37" s="137"/>
      <c r="AZF37" s="137"/>
      <c r="AZG37" s="137"/>
      <c r="AZH37" s="137"/>
      <c r="AZI37" s="137"/>
      <c r="AZJ37" s="137"/>
      <c r="AZK37" s="137"/>
      <c r="AZL37" s="137"/>
      <c r="AZM37" s="137"/>
      <c r="AZN37" s="137"/>
      <c r="AZO37" s="137"/>
      <c r="AZP37" s="137"/>
      <c r="AZQ37" s="137"/>
      <c r="AZR37" s="137"/>
      <c r="AZS37" s="137"/>
      <c r="AZT37" s="137"/>
      <c r="AZU37" s="137"/>
      <c r="AZV37" s="137"/>
      <c r="AZW37" s="137"/>
      <c r="AZX37" s="137"/>
      <c r="AZY37" s="137"/>
      <c r="AZZ37" s="137"/>
      <c r="BAA37" s="137"/>
      <c r="BAB37" s="137"/>
      <c r="BAC37" s="137"/>
      <c r="BAD37" s="137"/>
      <c r="BAE37" s="137"/>
      <c r="BAF37" s="137"/>
      <c r="BAG37" s="137"/>
      <c r="BAH37" s="137"/>
      <c r="BAI37" s="137"/>
      <c r="BAJ37" s="137"/>
      <c r="BAK37" s="137"/>
      <c r="BAL37" s="137"/>
      <c r="BAM37" s="137"/>
      <c r="BAN37" s="137"/>
      <c r="BAO37" s="137"/>
      <c r="BAP37" s="137"/>
      <c r="BAQ37" s="137"/>
      <c r="BAR37" s="137"/>
      <c r="BAS37" s="137"/>
      <c r="BAT37" s="137"/>
      <c r="BAU37" s="137"/>
      <c r="BAV37" s="137"/>
      <c r="BAW37" s="137"/>
      <c r="BAX37" s="137"/>
      <c r="BAY37" s="137"/>
      <c r="BAZ37" s="137"/>
      <c r="BBA37" s="137"/>
      <c r="BBB37" s="137"/>
      <c r="BBC37" s="137"/>
      <c r="BBD37" s="137"/>
      <c r="BBE37" s="137"/>
      <c r="BBF37" s="137"/>
      <c r="BBG37" s="137"/>
      <c r="BBH37" s="137"/>
      <c r="BBI37" s="137"/>
      <c r="BBJ37" s="137"/>
      <c r="BBK37" s="137"/>
      <c r="BBL37" s="137"/>
      <c r="BBM37" s="137"/>
      <c r="BBN37" s="137"/>
      <c r="BBO37" s="137"/>
      <c r="BBP37" s="137"/>
      <c r="BBQ37" s="137"/>
      <c r="BBR37" s="137"/>
      <c r="BBS37" s="137"/>
      <c r="BBT37" s="137"/>
      <c r="BBU37" s="137"/>
      <c r="BBV37" s="137"/>
      <c r="BBW37" s="137"/>
      <c r="BBX37" s="137"/>
      <c r="BBY37" s="137"/>
      <c r="BBZ37" s="137"/>
      <c r="BCA37" s="137"/>
      <c r="BCB37" s="137"/>
      <c r="BCC37" s="137"/>
      <c r="BCD37" s="137"/>
      <c r="BCE37" s="137"/>
      <c r="BCF37" s="137"/>
      <c r="BCG37" s="137"/>
      <c r="BCH37" s="137"/>
      <c r="BCI37" s="137"/>
      <c r="BCJ37" s="137"/>
      <c r="BCK37" s="137"/>
      <c r="BCL37" s="137"/>
      <c r="BCM37" s="137"/>
      <c r="BCN37" s="137"/>
      <c r="BCO37" s="137"/>
      <c r="BCP37" s="137"/>
      <c r="BCQ37" s="137"/>
      <c r="BCR37" s="137"/>
      <c r="BCS37" s="137"/>
      <c r="BCT37" s="137"/>
      <c r="BCU37" s="137"/>
      <c r="BCV37" s="137"/>
      <c r="BCW37" s="137"/>
      <c r="BCX37" s="137"/>
      <c r="BCY37" s="137"/>
      <c r="BCZ37" s="137"/>
      <c r="BDA37" s="137"/>
      <c r="BDB37" s="137"/>
      <c r="BDC37" s="137"/>
      <c r="BDD37" s="137"/>
      <c r="BDE37" s="137"/>
      <c r="BDF37" s="137"/>
      <c r="BDG37" s="137"/>
      <c r="BDH37" s="137"/>
      <c r="BDI37" s="137"/>
      <c r="BDJ37" s="137"/>
      <c r="BDK37" s="137"/>
      <c r="BDL37" s="137"/>
      <c r="BDM37" s="137"/>
      <c r="BDN37" s="137"/>
      <c r="BDO37" s="137"/>
      <c r="BDP37" s="137"/>
      <c r="BDQ37" s="137"/>
      <c r="BDR37" s="137"/>
      <c r="BDS37" s="137"/>
      <c r="BDT37" s="137"/>
      <c r="BDU37" s="137"/>
      <c r="BDV37" s="137"/>
      <c r="BDW37" s="137"/>
      <c r="BDX37" s="137"/>
      <c r="BDY37" s="137"/>
      <c r="BDZ37" s="137"/>
      <c r="BEA37" s="137"/>
      <c r="BEB37" s="137"/>
      <c r="BEC37" s="137"/>
      <c r="BED37" s="137"/>
      <c r="BEE37" s="137"/>
      <c r="BEF37" s="137"/>
      <c r="BEG37" s="137"/>
      <c r="BEH37" s="137"/>
      <c r="BEI37" s="137"/>
      <c r="BEJ37" s="137"/>
      <c r="BEK37" s="137"/>
      <c r="BEL37" s="137"/>
      <c r="BEM37" s="137"/>
      <c r="BEN37" s="137"/>
      <c r="BEO37" s="137"/>
      <c r="BEP37" s="137"/>
      <c r="BEQ37" s="137"/>
      <c r="BER37" s="137"/>
      <c r="BES37" s="137"/>
      <c r="BET37" s="137"/>
      <c r="BEU37" s="137"/>
      <c r="BEV37" s="137"/>
      <c r="BEW37" s="137"/>
      <c r="BEX37" s="137"/>
      <c r="BEY37" s="137"/>
      <c r="BEZ37" s="137"/>
      <c r="BFA37" s="137"/>
      <c r="BFB37" s="137"/>
      <c r="BFC37" s="137"/>
      <c r="BFD37" s="137"/>
      <c r="BFE37" s="137"/>
      <c r="BFF37" s="137"/>
      <c r="BFG37" s="137"/>
      <c r="BFH37" s="137"/>
      <c r="BFI37" s="137"/>
      <c r="BFJ37" s="137"/>
      <c r="BFK37" s="137"/>
      <c r="BFL37" s="137"/>
      <c r="BFM37" s="137"/>
      <c r="BFN37" s="137"/>
      <c r="BFO37" s="137"/>
      <c r="BFP37" s="137"/>
      <c r="BFQ37" s="137"/>
      <c r="BFR37" s="137"/>
      <c r="BFS37" s="137"/>
      <c r="BFT37" s="137"/>
      <c r="BFU37" s="137"/>
      <c r="BFV37" s="137"/>
      <c r="BFW37" s="137"/>
      <c r="BFX37" s="137"/>
      <c r="BFY37" s="137"/>
      <c r="BFZ37" s="137"/>
      <c r="BGA37" s="137"/>
      <c r="BGB37" s="137"/>
      <c r="BGC37" s="137"/>
      <c r="BGD37" s="137"/>
      <c r="BGE37" s="137"/>
      <c r="BGF37" s="137"/>
      <c r="BGG37" s="137"/>
      <c r="BGH37" s="137"/>
      <c r="BGI37" s="137"/>
      <c r="BGJ37" s="137"/>
      <c r="BGK37" s="137"/>
      <c r="BGL37" s="137"/>
      <c r="BGM37" s="137"/>
      <c r="BGN37" s="137"/>
      <c r="BGO37" s="137"/>
      <c r="BGP37" s="137"/>
      <c r="BGQ37" s="137"/>
      <c r="BGR37" s="137"/>
      <c r="BGS37" s="137"/>
      <c r="BGT37" s="137"/>
      <c r="BGU37" s="137"/>
      <c r="BGV37" s="137"/>
      <c r="BGW37" s="137"/>
      <c r="BGX37" s="137"/>
      <c r="BGY37" s="137"/>
      <c r="BGZ37" s="137"/>
      <c r="BHA37" s="137"/>
      <c r="BHB37" s="137"/>
      <c r="BHC37" s="137"/>
      <c r="BHD37" s="137"/>
      <c r="BHE37" s="137"/>
      <c r="BHF37" s="137"/>
      <c r="BHG37" s="137"/>
      <c r="BHH37" s="137"/>
      <c r="BHI37" s="137"/>
      <c r="BHJ37" s="137"/>
      <c r="BHK37" s="137"/>
      <c r="BHL37" s="137"/>
      <c r="BHM37" s="137"/>
      <c r="BHN37" s="137"/>
      <c r="BHO37" s="137"/>
      <c r="BHP37" s="137"/>
      <c r="BHQ37" s="137"/>
      <c r="BHR37" s="137"/>
      <c r="BHS37" s="137"/>
      <c r="BHT37" s="137"/>
      <c r="BHU37" s="137"/>
      <c r="BHV37" s="137"/>
      <c r="BHW37" s="137"/>
      <c r="BHX37" s="137"/>
      <c r="BHY37" s="137"/>
      <c r="BHZ37" s="137"/>
      <c r="BIA37" s="137"/>
      <c r="BIB37" s="137"/>
      <c r="BIC37" s="137"/>
      <c r="BID37" s="137"/>
      <c r="BIE37" s="137"/>
      <c r="BIF37" s="137"/>
      <c r="BIG37" s="137"/>
      <c r="BIH37" s="137"/>
      <c r="BII37" s="137"/>
      <c r="BIJ37" s="137"/>
      <c r="BIK37" s="137"/>
      <c r="BIL37" s="137"/>
      <c r="BIM37" s="137"/>
      <c r="BIN37" s="137"/>
      <c r="BIO37" s="137"/>
      <c r="BIP37" s="137"/>
      <c r="BIQ37" s="137"/>
      <c r="BIR37" s="137"/>
      <c r="BIS37" s="137"/>
      <c r="BIT37" s="137"/>
      <c r="BIU37" s="137"/>
      <c r="BIV37" s="137"/>
      <c r="BIW37" s="137"/>
      <c r="BIX37" s="137"/>
      <c r="BIY37" s="137"/>
      <c r="BIZ37" s="137"/>
      <c r="BJA37" s="137"/>
      <c r="BJB37" s="137"/>
      <c r="BJC37" s="137"/>
      <c r="BJD37" s="137"/>
      <c r="BJE37" s="137"/>
      <c r="BJF37" s="137"/>
      <c r="BJG37" s="137"/>
      <c r="BJH37" s="137"/>
      <c r="BJI37" s="137"/>
      <c r="BJJ37" s="137"/>
      <c r="BJK37" s="137"/>
      <c r="BJL37" s="137"/>
      <c r="BJM37" s="137"/>
      <c r="BJN37" s="137"/>
      <c r="BJO37" s="137"/>
      <c r="BJP37" s="137"/>
      <c r="BJQ37" s="137"/>
      <c r="BJR37" s="137"/>
      <c r="BJS37" s="137"/>
      <c r="BJT37" s="137"/>
      <c r="BJU37" s="137"/>
      <c r="BJV37" s="137"/>
      <c r="BJW37" s="137"/>
      <c r="BJX37" s="137"/>
      <c r="BJY37" s="137"/>
      <c r="BJZ37" s="137"/>
      <c r="BKA37" s="137"/>
      <c r="BKB37" s="137"/>
      <c r="BKC37" s="137"/>
      <c r="BKD37" s="137"/>
      <c r="BKE37" s="137"/>
      <c r="BKF37" s="137"/>
      <c r="BKG37" s="137"/>
      <c r="BKH37" s="137"/>
      <c r="BKI37" s="137"/>
      <c r="BKJ37" s="137"/>
      <c r="BKK37" s="137"/>
      <c r="BKL37" s="137"/>
      <c r="BKM37" s="137"/>
      <c r="BKN37" s="137"/>
      <c r="BKO37" s="137"/>
      <c r="BKP37" s="137"/>
      <c r="BKQ37" s="137"/>
      <c r="BKR37" s="137"/>
      <c r="BKS37" s="137"/>
      <c r="BKT37" s="137"/>
      <c r="BKU37" s="137"/>
      <c r="BKV37" s="137"/>
      <c r="BKW37" s="137"/>
      <c r="BKX37" s="137"/>
      <c r="BKY37" s="137"/>
      <c r="BKZ37" s="137"/>
      <c r="BLA37" s="137"/>
      <c r="BLB37" s="137"/>
      <c r="BLC37" s="137"/>
      <c r="BLD37" s="137"/>
      <c r="BLE37" s="137"/>
      <c r="BLF37" s="137"/>
      <c r="BLG37" s="137"/>
      <c r="BLH37" s="137"/>
      <c r="BLI37" s="137"/>
      <c r="BLJ37" s="137"/>
      <c r="BLK37" s="137"/>
      <c r="BLL37" s="137"/>
      <c r="BLM37" s="137"/>
      <c r="BLN37" s="137"/>
      <c r="BLO37" s="137"/>
      <c r="BLP37" s="137"/>
      <c r="BLQ37" s="137"/>
      <c r="BLR37" s="137"/>
      <c r="BLS37" s="137"/>
      <c r="BLT37" s="137"/>
      <c r="BLU37" s="137"/>
      <c r="BLV37" s="137"/>
      <c r="BLW37" s="137"/>
      <c r="BLX37" s="137"/>
      <c r="BLY37" s="137"/>
      <c r="BLZ37" s="137"/>
      <c r="BMA37" s="137"/>
      <c r="BMB37" s="137"/>
      <c r="BMC37" s="137"/>
      <c r="BMD37" s="137"/>
      <c r="BME37" s="137"/>
      <c r="BMF37" s="137"/>
      <c r="BMG37" s="137"/>
      <c r="BMH37" s="137"/>
      <c r="BMI37" s="137"/>
      <c r="BMJ37" s="137"/>
      <c r="BMK37" s="137"/>
      <c r="BML37" s="137"/>
      <c r="BMM37" s="137"/>
      <c r="BMN37" s="137"/>
      <c r="BMO37" s="137"/>
      <c r="BMP37" s="137"/>
      <c r="BMQ37" s="137"/>
      <c r="BMR37" s="137"/>
      <c r="BMS37" s="137"/>
      <c r="BMT37" s="137"/>
      <c r="BMU37" s="137"/>
      <c r="BMV37" s="137"/>
      <c r="BMW37" s="137"/>
      <c r="BMX37" s="137"/>
      <c r="BMY37" s="137"/>
      <c r="BMZ37" s="137"/>
      <c r="BNA37" s="137"/>
      <c r="BNB37" s="137"/>
      <c r="BNC37" s="137"/>
      <c r="BND37" s="137"/>
      <c r="BNE37" s="137"/>
      <c r="BNF37" s="137"/>
      <c r="BNG37" s="137"/>
      <c r="BNH37" s="137"/>
      <c r="BNI37" s="137"/>
      <c r="BNJ37" s="137"/>
      <c r="BNK37" s="137"/>
      <c r="BNL37" s="137"/>
      <c r="BNM37" s="137"/>
      <c r="BNN37" s="137"/>
      <c r="BNO37" s="137"/>
      <c r="BNP37" s="137"/>
      <c r="BNQ37" s="137"/>
      <c r="BNR37" s="137"/>
      <c r="BNS37" s="137"/>
      <c r="BNT37" s="137"/>
      <c r="BNU37" s="137"/>
      <c r="BNV37" s="137"/>
      <c r="BNW37" s="137"/>
      <c r="BNX37" s="137"/>
      <c r="BNY37" s="137"/>
      <c r="BNZ37" s="137"/>
      <c r="BOA37" s="137"/>
      <c r="BOB37" s="137"/>
      <c r="BOC37" s="137"/>
      <c r="BOD37" s="137"/>
      <c r="BOE37" s="137"/>
      <c r="BOF37" s="137"/>
      <c r="BOG37" s="137"/>
      <c r="BOH37" s="137"/>
      <c r="BOI37" s="137"/>
      <c r="BOJ37" s="137"/>
      <c r="BOK37" s="137"/>
      <c r="BOL37" s="137"/>
      <c r="BOM37" s="137"/>
      <c r="BON37" s="137"/>
      <c r="BOO37" s="137"/>
      <c r="BOP37" s="137"/>
      <c r="BOQ37" s="137"/>
      <c r="BOR37" s="137"/>
      <c r="BOS37" s="137"/>
      <c r="BOT37" s="137"/>
      <c r="BOU37" s="137"/>
      <c r="BOV37" s="137"/>
      <c r="BOW37" s="137"/>
      <c r="BOX37" s="137"/>
      <c r="BOY37" s="137"/>
      <c r="BOZ37" s="137"/>
      <c r="BPA37" s="137"/>
      <c r="BPB37" s="137"/>
      <c r="BPC37" s="137"/>
      <c r="BPD37" s="137"/>
      <c r="BPE37" s="137"/>
      <c r="BPF37" s="137"/>
      <c r="BPG37" s="137"/>
      <c r="BPH37" s="137"/>
      <c r="BPI37" s="137"/>
      <c r="BPJ37" s="137"/>
      <c r="BPK37" s="137"/>
      <c r="BPL37" s="137"/>
      <c r="BPM37" s="137"/>
      <c r="BPN37" s="137"/>
      <c r="BPO37" s="137"/>
      <c r="BPP37" s="137"/>
      <c r="BPQ37" s="137"/>
      <c r="BPR37" s="137"/>
      <c r="BPS37" s="137"/>
      <c r="BPT37" s="137"/>
      <c r="BPU37" s="137"/>
      <c r="BPV37" s="137"/>
      <c r="BPW37" s="137"/>
      <c r="BPX37" s="137"/>
      <c r="BPY37" s="137"/>
      <c r="BPZ37" s="137"/>
      <c r="BQA37" s="137"/>
      <c r="BQB37" s="137"/>
      <c r="BQC37" s="137"/>
      <c r="BQD37" s="137"/>
      <c r="BQE37" s="137"/>
      <c r="BQF37" s="137"/>
      <c r="BQG37" s="137"/>
      <c r="BQH37" s="137"/>
      <c r="BQI37" s="137"/>
      <c r="BQJ37" s="137"/>
      <c r="BQK37" s="137"/>
      <c r="BQL37" s="137"/>
      <c r="BQM37" s="137"/>
      <c r="BQN37" s="137"/>
      <c r="BQO37" s="137"/>
      <c r="BQP37" s="137"/>
      <c r="BQQ37" s="137"/>
      <c r="BQR37" s="137"/>
      <c r="BQS37" s="137"/>
      <c r="BQT37" s="137"/>
      <c r="BQU37" s="137"/>
      <c r="BQV37" s="137"/>
      <c r="BQW37" s="137"/>
      <c r="BQX37" s="137"/>
      <c r="BQY37" s="137"/>
      <c r="BQZ37" s="137"/>
      <c r="BRA37" s="137"/>
      <c r="BRB37" s="137"/>
      <c r="BRC37" s="137"/>
      <c r="BRD37" s="137"/>
      <c r="BRE37" s="137"/>
      <c r="BRF37" s="137"/>
      <c r="BRG37" s="137"/>
      <c r="BRH37" s="137"/>
      <c r="BRI37" s="137"/>
      <c r="BRJ37" s="137"/>
      <c r="BRK37" s="137"/>
      <c r="BRL37" s="137"/>
      <c r="BRM37" s="137"/>
      <c r="BRN37" s="137"/>
      <c r="BRO37" s="137"/>
      <c r="BRP37" s="137"/>
      <c r="BRQ37" s="137"/>
      <c r="BRR37" s="137"/>
      <c r="BRS37" s="137"/>
      <c r="BRT37" s="137"/>
      <c r="BRU37" s="137"/>
      <c r="BRV37" s="137"/>
      <c r="BRW37" s="137"/>
      <c r="BRX37" s="137"/>
      <c r="BRY37" s="137"/>
      <c r="BRZ37" s="137"/>
      <c r="BSA37" s="137"/>
      <c r="BSB37" s="137"/>
    </row>
    <row r="38" spans="1:1848" ht="24" customHeight="1">
      <c r="A38" s="663"/>
      <c r="B38" s="240">
        <v>33</v>
      </c>
      <c r="C38" s="121" t="s">
        <v>473</v>
      </c>
      <c r="D38" s="400">
        <v>3258</v>
      </c>
      <c r="E38" s="382"/>
    </row>
    <row r="39" spans="1:1848" ht="24" customHeight="1">
      <c r="A39" s="136" t="s">
        <v>18</v>
      </c>
      <c r="D39" s="32" t="s">
        <v>116</v>
      </c>
      <c r="E39" s="279" t="str">
        <f>IF('IND-AOP (BUS PLUS)'!H57="","",'IND-AOP (BUS PLUS)'!H57)</f>
        <v>30/09/2014</v>
      </c>
    </row>
    <row r="54" spans="6:1848" ht="18" customHeight="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c r="AMC54" s="1"/>
      <c r="AMD54" s="1"/>
      <c r="AME54" s="1"/>
      <c r="AMF54" s="1"/>
      <c r="AMG54" s="1"/>
      <c r="AMH54" s="1"/>
      <c r="AMI54" s="1"/>
      <c r="AMJ54" s="1"/>
      <c r="AMK54" s="1"/>
      <c r="AML54" s="1"/>
      <c r="AMM54" s="1"/>
      <c r="AMN54" s="1"/>
      <c r="AMO54" s="1"/>
      <c r="AMP54" s="1"/>
      <c r="AMQ54" s="1"/>
      <c r="AMR54" s="1"/>
      <c r="AMS54" s="1"/>
      <c r="AMT54" s="1"/>
      <c r="AMU54" s="1"/>
      <c r="AMV54" s="1"/>
      <c r="AMW54" s="1"/>
      <c r="AMX54" s="1"/>
      <c r="AMY54" s="1"/>
      <c r="AMZ54" s="1"/>
      <c r="ANA54" s="1"/>
      <c r="ANB54" s="1"/>
      <c r="ANC54" s="1"/>
      <c r="AND54" s="1"/>
      <c r="ANE54" s="1"/>
      <c r="ANF54" s="1"/>
      <c r="ANG54" s="1"/>
      <c r="ANH54" s="1"/>
      <c r="ANI54" s="1"/>
      <c r="ANJ54" s="1"/>
      <c r="ANK54" s="1"/>
      <c r="ANL54" s="1"/>
      <c r="ANM54" s="1"/>
      <c r="ANN54" s="1"/>
      <c r="ANO54" s="1"/>
      <c r="ANP54" s="1"/>
      <c r="ANQ54" s="1"/>
      <c r="ANR54" s="1"/>
      <c r="ANS54" s="1"/>
      <c r="ANT54" s="1"/>
      <c r="ANU54" s="1"/>
      <c r="ANV54" s="1"/>
      <c r="ANW54" s="1"/>
      <c r="ANX54" s="1"/>
      <c r="ANY54" s="1"/>
      <c r="ANZ54" s="1"/>
      <c r="AOA54" s="1"/>
      <c r="AOB54" s="1"/>
      <c r="AOC54" s="1"/>
      <c r="AOD54" s="1"/>
      <c r="AOE54" s="1"/>
      <c r="AOF54" s="1"/>
      <c r="AOG54" s="1"/>
      <c r="AOH54" s="1"/>
      <c r="AOI54" s="1"/>
      <c r="AOJ54" s="1"/>
      <c r="AOK54" s="1"/>
      <c r="AOL54" s="1"/>
      <c r="AOM54" s="1"/>
      <c r="AON54" s="1"/>
      <c r="AOO54" s="1"/>
      <c r="AOP54" s="1"/>
      <c r="AOQ54" s="1"/>
      <c r="AOR54" s="1"/>
      <c r="AOS54" s="1"/>
      <c r="AOT54" s="1"/>
      <c r="AOU54" s="1"/>
      <c r="AOV54" s="1"/>
      <c r="AOW54" s="1"/>
      <c r="AOX54" s="1"/>
      <c r="AOY54" s="1"/>
      <c r="AOZ54" s="1"/>
      <c r="APA54" s="1"/>
      <c r="APB54" s="1"/>
      <c r="APC54" s="1"/>
      <c r="APD54" s="1"/>
      <c r="APE54" s="1"/>
      <c r="APF54" s="1"/>
      <c r="APG54" s="1"/>
      <c r="APH54" s="1"/>
      <c r="API54" s="1"/>
      <c r="APJ54" s="1"/>
      <c r="APK54" s="1"/>
      <c r="APL54" s="1"/>
      <c r="APM54" s="1"/>
      <c r="APN54" s="1"/>
      <c r="APO54" s="1"/>
      <c r="APP54" s="1"/>
      <c r="APQ54" s="1"/>
      <c r="APR54" s="1"/>
      <c r="APS54" s="1"/>
      <c r="APT54" s="1"/>
      <c r="APU54" s="1"/>
      <c r="APV54" s="1"/>
      <c r="APW54" s="1"/>
      <c r="APX54" s="1"/>
      <c r="APY54" s="1"/>
      <c r="APZ54" s="1"/>
      <c r="AQA54" s="1"/>
      <c r="AQB54" s="1"/>
      <c r="AQC54" s="1"/>
      <c r="AQD54" s="1"/>
      <c r="AQE54" s="1"/>
      <c r="AQF54" s="1"/>
      <c r="AQG54" s="1"/>
      <c r="AQH54" s="1"/>
      <c r="AQI54" s="1"/>
      <c r="AQJ54" s="1"/>
      <c r="AQK54" s="1"/>
      <c r="AQL54" s="1"/>
      <c r="AQM54" s="1"/>
      <c r="AQN54" s="1"/>
      <c r="AQO54" s="1"/>
      <c r="AQP54" s="1"/>
      <c r="AQQ54" s="1"/>
      <c r="AQR54" s="1"/>
      <c r="AQS54" s="1"/>
      <c r="AQT54" s="1"/>
      <c r="AQU54" s="1"/>
      <c r="AQV54" s="1"/>
      <c r="AQW54" s="1"/>
      <c r="AQX54" s="1"/>
      <c r="AQY54" s="1"/>
      <c r="AQZ54" s="1"/>
      <c r="ARA54" s="1"/>
      <c r="ARB54" s="1"/>
      <c r="ARC54" s="1"/>
      <c r="ARD54" s="1"/>
      <c r="ARE54" s="1"/>
      <c r="ARF54" s="1"/>
      <c r="ARG54" s="1"/>
      <c r="ARH54" s="1"/>
      <c r="ARI54" s="1"/>
      <c r="ARJ54" s="1"/>
      <c r="ARK54" s="1"/>
      <c r="ARL54" s="1"/>
      <c r="ARM54" s="1"/>
      <c r="ARN54" s="1"/>
      <c r="ARO54" s="1"/>
      <c r="ARP54" s="1"/>
      <c r="ARQ54" s="1"/>
      <c r="ARR54" s="1"/>
      <c r="ARS54" s="1"/>
      <c r="ART54" s="1"/>
      <c r="ARU54" s="1"/>
      <c r="ARV54" s="1"/>
      <c r="ARW54" s="1"/>
      <c r="ARX54" s="1"/>
      <c r="ARY54" s="1"/>
      <c r="ARZ54" s="1"/>
      <c r="ASA54" s="1"/>
      <c r="ASB54" s="1"/>
      <c r="ASC54" s="1"/>
      <c r="ASD54" s="1"/>
      <c r="ASE54" s="1"/>
      <c r="ASF54" s="1"/>
      <c r="ASG54" s="1"/>
      <c r="ASH54" s="1"/>
      <c r="ASI54" s="1"/>
      <c r="ASJ54" s="1"/>
      <c r="ASK54" s="1"/>
      <c r="ASL54" s="1"/>
      <c r="ASM54" s="1"/>
      <c r="ASN54" s="1"/>
      <c r="ASO54" s="1"/>
      <c r="ASP54" s="1"/>
      <c r="ASQ54" s="1"/>
      <c r="ASR54" s="1"/>
      <c r="ASS54" s="1"/>
      <c r="AST54" s="1"/>
      <c r="ASU54" s="1"/>
      <c r="ASV54" s="1"/>
      <c r="ASW54" s="1"/>
      <c r="ASX54" s="1"/>
      <c r="ASY54" s="1"/>
      <c r="ASZ54" s="1"/>
      <c r="ATA54" s="1"/>
      <c r="ATB54" s="1"/>
      <c r="ATC54" s="1"/>
      <c r="ATD54" s="1"/>
      <c r="ATE54" s="1"/>
      <c r="ATF54" s="1"/>
      <c r="ATG54" s="1"/>
      <c r="ATH54" s="1"/>
      <c r="ATI54" s="1"/>
      <c r="ATJ54" s="1"/>
      <c r="ATK54" s="1"/>
      <c r="ATL54" s="1"/>
      <c r="ATM54" s="1"/>
      <c r="ATN54" s="1"/>
      <c r="ATO54" s="1"/>
      <c r="ATP54" s="1"/>
      <c r="ATQ54" s="1"/>
      <c r="ATR54" s="1"/>
      <c r="ATS54" s="1"/>
      <c r="ATT54" s="1"/>
      <c r="ATU54" s="1"/>
      <c r="ATV54" s="1"/>
      <c r="ATW54" s="1"/>
      <c r="ATX54" s="1"/>
      <c r="ATY54" s="1"/>
      <c r="ATZ54" s="1"/>
      <c r="AUA54" s="1"/>
      <c r="AUB54" s="1"/>
      <c r="AUC54" s="1"/>
      <c r="AUD54" s="1"/>
      <c r="AUE54" s="1"/>
      <c r="AUF54" s="1"/>
      <c r="AUG54" s="1"/>
      <c r="AUH54" s="1"/>
      <c r="AUI54" s="1"/>
      <c r="AUJ54" s="1"/>
      <c r="AUK54" s="1"/>
      <c r="AUL54" s="1"/>
      <c r="AUM54" s="1"/>
      <c r="AUN54" s="1"/>
      <c r="AUO54" s="1"/>
      <c r="AUP54" s="1"/>
      <c r="AUQ54" s="1"/>
      <c r="AUR54" s="1"/>
      <c r="AUS54" s="1"/>
      <c r="AUT54" s="1"/>
      <c r="AUU54" s="1"/>
      <c r="AUV54" s="1"/>
      <c r="AUW54" s="1"/>
      <c r="AUX54" s="1"/>
      <c r="AUY54" s="1"/>
      <c r="AUZ54" s="1"/>
      <c r="AVA54" s="1"/>
      <c r="AVB54" s="1"/>
      <c r="AVC54" s="1"/>
      <c r="AVD54" s="1"/>
      <c r="AVE54" s="1"/>
      <c r="AVF54" s="1"/>
      <c r="AVG54" s="1"/>
      <c r="AVH54" s="1"/>
      <c r="AVI54" s="1"/>
      <c r="AVJ54" s="1"/>
      <c r="AVK54" s="1"/>
      <c r="AVL54" s="1"/>
      <c r="AVM54" s="1"/>
      <c r="AVN54" s="1"/>
      <c r="AVO54" s="1"/>
      <c r="AVP54" s="1"/>
      <c r="AVQ54" s="1"/>
      <c r="AVR54" s="1"/>
      <c r="AVS54" s="1"/>
      <c r="AVT54" s="1"/>
      <c r="AVU54" s="1"/>
      <c r="AVV54" s="1"/>
      <c r="AVW54" s="1"/>
      <c r="AVX54" s="1"/>
      <c r="AVY54" s="1"/>
      <c r="AVZ54" s="1"/>
      <c r="AWA54" s="1"/>
      <c r="AWB54" s="1"/>
      <c r="AWC54" s="1"/>
      <c r="AWD54" s="1"/>
      <c r="AWE54" s="1"/>
      <c r="AWF54" s="1"/>
      <c r="AWG54" s="1"/>
      <c r="AWH54" s="1"/>
      <c r="AWI54" s="1"/>
      <c r="AWJ54" s="1"/>
      <c r="AWK54" s="1"/>
      <c r="AWL54" s="1"/>
      <c r="AWM54" s="1"/>
      <c r="AWN54" s="1"/>
      <c r="AWO54" s="1"/>
      <c r="AWP54" s="1"/>
      <c r="AWQ54" s="1"/>
      <c r="AWR54" s="1"/>
      <c r="AWS54" s="1"/>
      <c r="AWT54" s="1"/>
      <c r="AWU54" s="1"/>
      <c r="AWV54" s="1"/>
      <c r="AWW54" s="1"/>
      <c r="AWX54" s="1"/>
      <c r="AWY54" s="1"/>
      <c r="AWZ54" s="1"/>
      <c r="AXA54" s="1"/>
      <c r="AXB54" s="1"/>
      <c r="AXC54" s="1"/>
      <c r="AXD54" s="1"/>
      <c r="AXE54" s="1"/>
      <c r="AXF54" s="1"/>
      <c r="AXG54" s="1"/>
      <c r="AXH54" s="1"/>
      <c r="AXI54" s="1"/>
      <c r="AXJ54" s="1"/>
      <c r="AXK54" s="1"/>
      <c r="AXL54" s="1"/>
      <c r="AXM54" s="1"/>
      <c r="AXN54" s="1"/>
      <c r="AXO54" s="1"/>
      <c r="AXP54" s="1"/>
      <c r="AXQ54" s="1"/>
      <c r="AXR54" s="1"/>
      <c r="AXS54" s="1"/>
      <c r="AXT54" s="1"/>
      <c r="AXU54" s="1"/>
      <c r="AXV54" s="1"/>
      <c r="AXW54" s="1"/>
      <c r="AXX54" s="1"/>
      <c r="AXY54" s="1"/>
      <c r="AXZ54" s="1"/>
      <c r="AYA54" s="1"/>
      <c r="AYB54" s="1"/>
      <c r="AYC54" s="1"/>
      <c r="AYD54" s="1"/>
      <c r="AYE54" s="1"/>
      <c r="AYF54" s="1"/>
      <c r="AYG54" s="1"/>
      <c r="AYH54" s="1"/>
      <c r="AYI54" s="1"/>
      <c r="AYJ54" s="1"/>
      <c r="AYK54" s="1"/>
      <c r="AYL54" s="1"/>
      <c r="AYM54" s="1"/>
      <c r="AYN54" s="1"/>
      <c r="AYO54" s="1"/>
      <c r="AYP54" s="1"/>
      <c r="AYQ54" s="1"/>
      <c r="AYR54" s="1"/>
      <c r="AYS54" s="1"/>
      <c r="AYT54" s="1"/>
      <c r="AYU54" s="1"/>
      <c r="AYV54" s="1"/>
      <c r="AYW54" s="1"/>
      <c r="AYX54" s="1"/>
      <c r="AYY54" s="1"/>
      <c r="AYZ54" s="1"/>
      <c r="AZA54" s="1"/>
      <c r="AZB54" s="1"/>
      <c r="AZC54" s="1"/>
      <c r="AZD54" s="1"/>
      <c r="AZE54" s="1"/>
      <c r="AZF54" s="1"/>
      <c r="AZG54" s="1"/>
      <c r="AZH54" s="1"/>
      <c r="AZI54" s="1"/>
      <c r="AZJ54" s="1"/>
      <c r="AZK54" s="1"/>
      <c r="AZL54" s="1"/>
      <c r="AZM54" s="1"/>
      <c r="AZN54" s="1"/>
      <c r="AZO54" s="1"/>
      <c r="AZP54" s="1"/>
      <c r="AZQ54" s="1"/>
      <c r="AZR54" s="1"/>
      <c r="AZS54" s="1"/>
      <c r="AZT54" s="1"/>
      <c r="AZU54" s="1"/>
      <c r="AZV54" s="1"/>
      <c r="AZW54" s="1"/>
      <c r="AZX54" s="1"/>
      <c r="AZY54" s="1"/>
      <c r="AZZ54" s="1"/>
      <c r="BAA54" s="1"/>
      <c r="BAB54" s="1"/>
      <c r="BAC54" s="1"/>
      <c r="BAD54" s="1"/>
      <c r="BAE54" s="1"/>
      <c r="BAF54" s="1"/>
      <c r="BAG54" s="1"/>
      <c r="BAH54" s="1"/>
      <c r="BAI54" s="1"/>
      <c r="BAJ54" s="1"/>
      <c r="BAK54" s="1"/>
      <c r="BAL54" s="1"/>
      <c r="BAM54" s="1"/>
      <c r="BAN54" s="1"/>
      <c r="BAO54" s="1"/>
      <c r="BAP54" s="1"/>
      <c r="BAQ54" s="1"/>
      <c r="BAR54" s="1"/>
      <c r="BAS54" s="1"/>
      <c r="BAT54" s="1"/>
      <c r="BAU54" s="1"/>
      <c r="BAV54" s="1"/>
      <c r="BAW54" s="1"/>
      <c r="BAX54" s="1"/>
      <c r="BAY54" s="1"/>
      <c r="BAZ54" s="1"/>
      <c r="BBA54" s="1"/>
      <c r="BBB54" s="1"/>
      <c r="BBC54" s="1"/>
      <c r="BBD54" s="1"/>
      <c r="BBE54" s="1"/>
      <c r="BBF54" s="1"/>
      <c r="BBG54" s="1"/>
      <c r="BBH54" s="1"/>
      <c r="BBI54" s="1"/>
      <c r="BBJ54" s="1"/>
      <c r="BBK54" s="1"/>
      <c r="BBL54" s="1"/>
      <c r="BBM54" s="1"/>
      <c r="BBN54" s="1"/>
      <c r="BBO54" s="1"/>
      <c r="BBP54" s="1"/>
      <c r="BBQ54" s="1"/>
      <c r="BBR54" s="1"/>
      <c r="BBS54" s="1"/>
      <c r="BBT54" s="1"/>
      <c r="BBU54" s="1"/>
      <c r="BBV54" s="1"/>
      <c r="BBW54" s="1"/>
      <c r="BBX54" s="1"/>
      <c r="BBY54" s="1"/>
      <c r="BBZ54" s="1"/>
      <c r="BCA54" s="1"/>
      <c r="BCB54" s="1"/>
      <c r="BCC54" s="1"/>
      <c r="BCD54" s="1"/>
      <c r="BCE54" s="1"/>
      <c r="BCF54" s="1"/>
      <c r="BCG54" s="1"/>
      <c r="BCH54" s="1"/>
      <c r="BCI54" s="1"/>
      <c r="BCJ54" s="1"/>
      <c r="BCK54" s="1"/>
      <c r="BCL54" s="1"/>
      <c r="BCM54" s="1"/>
      <c r="BCN54" s="1"/>
      <c r="BCO54" s="1"/>
      <c r="BCP54" s="1"/>
      <c r="BCQ54" s="1"/>
      <c r="BCR54" s="1"/>
      <c r="BCS54" s="1"/>
      <c r="BCT54" s="1"/>
      <c r="BCU54" s="1"/>
      <c r="BCV54" s="1"/>
      <c r="BCW54" s="1"/>
      <c r="BCX54" s="1"/>
      <c r="BCY54" s="1"/>
      <c r="BCZ54" s="1"/>
      <c r="BDA54" s="1"/>
      <c r="BDB54" s="1"/>
      <c r="BDC54" s="1"/>
      <c r="BDD54" s="1"/>
      <c r="BDE54" s="1"/>
      <c r="BDF54" s="1"/>
      <c r="BDG54" s="1"/>
      <c r="BDH54" s="1"/>
      <c r="BDI54" s="1"/>
      <c r="BDJ54" s="1"/>
      <c r="BDK54" s="1"/>
      <c r="BDL54" s="1"/>
      <c r="BDM54" s="1"/>
      <c r="BDN54" s="1"/>
      <c r="BDO54" s="1"/>
      <c r="BDP54" s="1"/>
      <c r="BDQ54" s="1"/>
      <c r="BDR54" s="1"/>
      <c r="BDS54" s="1"/>
      <c r="BDT54" s="1"/>
      <c r="BDU54" s="1"/>
      <c r="BDV54" s="1"/>
      <c r="BDW54" s="1"/>
      <c r="BDX54" s="1"/>
      <c r="BDY54" s="1"/>
      <c r="BDZ54" s="1"/>
      <c r="BEA54" s="1"/>
      <c r="BEB54" s="1"/>
      <c r="BEC54" s="1"/>
      <c r="BED54" s="1"/>
      <c r="BEE54" s="1"/>
      <c r="BEF54" s="1"/>
      <c r="BEG54" s="1"/>
      <c r="BEH54" s="1"/>
      <c r="BEI54" s="1"/>
      <c r="BEJ54" s="1"/>
      <c r="BEK54" s="1"/>
      <c r="BEL54" s="1"/>
      <c r="BEM54" s="1"/>
      <c r="BEN54" s="1"/>
      <c r="BEO54" s="1"/>
      <c r="BEP54" s="1"/>
      <c r="BEQ54" s="1"/>
      <c r="BER54" s="1"/>
      <c r="BES54" s="1"/>
      <c r="BET54" s="1"/>
      <c r="BEU54" s="1"/>
      <c r="BEV54" s="1"/>
      <c r="BEW54" s="1"/>
      <c r="BEX54" s="1"/>
      <c r="BEY54" s="1"/>
      <c r="BEZ54" s="1"/>
      <c r="BFA54" s="1"/>
      <c r="BFB54" s="1"/>
      <c r="BFC54" s="1"/>
      <c r="BFD54" s="1"/>
      <c r="BFE54" s="1"/>
      <c r="BFF54" s="1"/>
      <c r="BFG54" s="1"/>
      <c r="BFH54" s="1"/>
      <c r="BFI54" s="1"/>
      <c r="BFJ54" s="1"/>
      <c r="BFK54" s="1"/>
      <c r="BFL54" s="1"/>
      <c r="BFM54" s="1"/>
      <c r="BFN54" s="1"/>
      <c r="BFO54" s="1"/>
      <c r="BFP54" s="1"/>
      <c r="BFQ54" s="1"/>
      <c r="BFR54" s="1"/>
      <c r="BFS54" s="1"/>
      <c r="BFT54" s="1"/>
      <c r="BFU54" s="1"/>
      <c r="BFV54" s="1"/>
      <c r="BFW54" s="1"/>
      <c r="BFX54" s="1"/>
      <c r="BFY54" s="1"/>
      <c r="BFZ54" s="1"/>
      <c r="BGA54" s="1"/>
      <c r="BGB54" s="1"/>
      <c r="BGC54" s="1"/>
      <c r="BGD54" s="1"/>
      <c r="BGE54" s="1"/>
      <c r="BGF54" s="1"/>
      <c r="BGG54" s="1"/>
      <c r="BGH54" s="1"/>
      <c r="BGI54" s="1"/>
      <c r="BGJ54" s="1"/>
      <c r="BGK54" s="1"/>
      <c r="BGL54" s="1"/>
      <c r="BGM54" s="1"/>
      <c r="BGN54" s="1"/>
      <c r="BGO54" s="1"/>
      <c r="BGP54" s="1"/>
      <c r="BGQ54" s="1"/>
      <c r="BGR54" s="1"/>
      <c r="BGS54" s="1"/>
      <c r="BGT54" s="1"/>
      <c r="BGU54" s="1"/>
      <c r="BGV54" s="1"/>
      <c r="BGW54" s="1"/>
      <c r="BGX54" s="1"/>
      <c r="BGY54" s="1"/>
      <c r="BGZ54" s="1"/>
      <c r="BHA54" s="1"/>
      <c r="BHB54" s="1"/>
      <c r="BHC54" s="1"/>
      <c r="BHD54" s="1"/>
      <c r="BHE54" s="1"/>
      <c r="BHF54" s="1"/>
      <c r="BHG54" s="1"/>
      <c r="BHH54" s="1"/>
      <c r="BHI54" s="1"/>
      <c r="BHJ54" s="1"/>
      <c r="BHK54" s="1"/>
      <c r="BHL54" s="1"/>
      <c r="BHM54" s="1"/>
      <c r="BHN54" s="1"/>
      <c r="BHO54" s="1"/>
      <c r="BHP54" s="1"/>
      <c r="BHQ54" s="1"/>
      <c r="BHR54" s="1"/>
      <c r="BHS54" s="1"/>
      <c r="BHT54" s="1"/>
      <c r="BHU54" s="1"/>
      <c r="BHV54" s="1"/>
      <c r="BHW54" s="1"/>
      <c r="BHX54" s="1"/>
      <c r="BHY54" s="1"/>
      <c r="BHZ54" s="1"/>
      <c r="BIA54" s="1"/>
      <c r="BIB54" s="1"/>
      <c r="BIC54" s="1"/>
      <c r="BID54" s="1"/>
      <c r="BIE54" s="1"/>
      <c r="BIF54" s="1"/>
      <c r="BIG54" s="1"/>
      <c r="BIH54" s="1"/>
      <c r="BII54" s="1"/>
      <c r="BIJ54" s="1"/>
      <c r="BIK54" s="1"/>
      <c r="BIL54" s="1"/>
      <c r="BIM54" s="1"/>
      <c r="BIN54" s="1"/>
      <c r="BIO54" s="1"/>
      <c r="BIP54" s="1"/>
      <c r="BIQ54" s="1"/>
      <c r="BIR54" s="1"/>
      <c r="BIS54" s="1"/>
      <c r="BIT54" s="1"/>
      <c r="BIU54" s="1"/>
      <c r="BIV54" s="1"/>
      <c r="BIW54" s="1"/>
      <c r="BIX54" s="1"/>
      <c r="BIY54" s="1"/>
      <c r="BIZ54" s="1"/>
      <c r="BJA54" s="1"/>
      <c r="BJB54" s="1"/>
      <c r="BJC54" s="1"/>
      <c r="BJD54" s="1"/>
      <c r="BJE54" s="1"/>
      <c r="BJF54" s="1"/>
      <c r="BJG54" s="1"/>
      <c r="BJH54" s="1"/>
      <c r="BJI54" s="1"/>
      <c r="BJJ54" s="1"/>
      <c r="BJK54" s="1"/>
      <c r="BJL54" s="1"/>
      <c r="BJM54" s="1"/>
      <c r="BJN54" s="1"/>
      <c r="BJO54" s="1"/>
      <c r="BJP54" s="1"/>
      <c r="BJQ54" s="1"/>
      <c r="BJR54" s="1"/>
      <c r="BJS54" s="1"/>
      <c r="BJT54" s="1"/>
      <c r="BJU54" s="1"/>
      <c r="BJV54" s="1"/>
      <c r="BJW54" s="1"/>
      <c r="BJX54" s="1"/>
      <c r="BJY54" s="1"/>
      <c r="BJZ54" s="1"/>
      <c r="BKA54" s="1"/>
      <c r="BKB54" s="1"/>
      <c r="BKC54" s="1"/>
      <c r="BKD54" s="1"/>
      <c r="BKE54" s="1"/>
      <c r="BKF54" s="1"/>
      <c r="BKG54" s="1"/>
      <c r="BKH54" s="1"/>
      <c r="BKI54" s="1"/>
      <c r="BKJ54" s="1"/>
      <c r="BKK54" s="1"/>
      <c r="BKL54" s="1"/>
      <c r="BKM54" s="1"/>
      <c r="BKN54" s="1"/>
      <c r="BKO54" s="1"/>
      <c r="BKP54" s="1"/>
      <c r="BKQ54" s="1"/>
      <c r="BKR54" s="1"/>
      <c r="BKS54" s="1"/>
      <c r="BKT54" s="1"/>
      <c r="BKU54" s="1"/>
      <c r="BKV54" s="1"/>
      <c r="BKW54" s="1"/>
      <c r="BKX54" s="1"/>
      <c r="BKY54" s="1"/>
      <c r="BKZ54" s="1"/>
      <c r="BLA54" s="1"/>
      <c r="BLB54" s="1"/>
      <c r="BLC54" s="1"/>
      <c r="BLD54" s="1"/>
      <c r="BLE54" s="1"/>
      <c r="BLF54" s="1"/>
      <c r="BLG54" s="1"/>
      <c r="BLH54" s="1"/>
      <c r="BLI54" s="1"/>
      <c r="BLJ54" s="1"/>
      <c r="BLK54" s="1"/>
      <c r="BLL54" s="1"/>
      <c r="BLM54" s="1"/>
      <c r="BLN54" s="1"/>
      <c r="BLO54" s="1"/>
      <c r="BLP54" s="1"/>
      <c r="BLQ54" s="1"/>
      <c r="BLR54" s="1"/>
      <c r="BLS54" s="1"/>
      <c r="BLT54" s="1"/>
      <c r="BLU54" s="1"/>
      <c r="BLV54" s="1"/>
      <c r="BLW54" s="1"/>
      <c r="BLX54" s="1"/>
      <c r="BLY54" s="1"/>
      <c r="BLZ54" s="1"/>
      <c r="BMA54" s="1"/>
      <c r="BMB54" s="1"/>
      <c r="BMC54" s="1"/>
      <c r="BMD54" s="1"/>
      <c r="BME54" s="1"/>
      <c r="BMF54" s="1"/>
      <c r="BMG54" s="1"/>
      <c r="BMH54" s="1"/>
      <c r="BMI54" s="1"/>
      <c r="BMJ54" s="1"/>
      <c r="BMK54" s="1"/>
      <c r="BML54" s="1"/>
      <c r="BMM54" s="1"/>
      <c r="BMN54" s="1"/>
      <c r="BMO54" s="1"/>
      <c r="BMP54" s="1"/>
      <c r="BMQ54" s="1"/>
      <c r="BMR54" s="1"/>
      <c r="BMS54" s="1"/>
      <c r="BMT54" s="1"/>
      <c r="BMU54" s="1"/>
      <c r="BMV54" s="1"/>
      <c r="BMW54" s="1"/>
      <c r="BMX54" s="1"/>
      <c r="BMY54" s="1"/>
      <c r="BMZ54" s="1"/>
      <c r="BNA54" s="1"/>
      <c r="BNB54" s="1"/>
      <c r="BNC54" s="1"/>
      <c r="BND54" s="1"/>
      <c r="BNE54" s="1"/>
      <c r="BNF54" s="1"/>
      <c r="BNG54" s="1"/>
      <c r="BNH54" s="1"/>
      <c r="BNI54" s="1"/>
      <c r="BNJ54" s="1"/>
      <c r="BNK54" s="1"/>
      <c r="BNL54" s="1"/>
      <c r="BNM54" s="1"/>
      <c r="BNN54" s="1"/>
      <c r="BNO54" s="1"/>
      <c r="BNP54" s="1"/>
      <c r="BNQ54" s="1"/>
      <c r="BNR54" s="1"/>
      <c r="BNS54" s="1"/>
      <c r="BNT54" s="1"/>
      <c r="BNU54" s="1"/>
      <c r="BNV54" s="1"/>
      <c r="BNW54" s="1"/>
      <c r="BNX54" s="1"/>
      <c r="BNY54" s="1"/>
      <c r="BNZ54" s="1"/>
      <c r="BOA54" s="1"/>
      <c r="BOB54" s="1"/>
      <c r="BOC54" s="1"/>
      <c r="BOD54" s="1"/>
      <c r="BOE54" s="1"/>
      <c r="BOF54" s="1"/>
      <c r="BOG54" s="1"/>
      <c r="BOH54" s="1"/>
      <c r="BOI54" s="1"/>
      <c r="BOJ54" s="1"/>
      <c r="BOK54" s="1"/>
      <c r="BOL54" s="1"/>
      <c r="BOM54" s="1"/>
      <c r="BON54" s="1"/>
      <c r="BOO54" s="1"/>
      <c r="BOP54" s="1"/>
      <c r="BOQ54" s="1"/>
      <c r="BOR54" s="1"/>
      <c r="BOS54" s="1"/>
      <c r="BOT54" s="1"/>
      <c r="BOU54" s="1"/>
      <c r="BOV54" s="1"/>
      <c r="BOW54" s="1"/>
      <c r="BOX54" s="1"/>
      <c r="BOY54" s="1"/>
      <c r="BOZ54" s="1"/>
      <c r="BPA54" s="1"/>
      <c r="BPB54" s="1"/>
      <c r="BPC54" s="1"/>
      <c r="BPD54" s="1"/>
      <c r="BPE54" s="1"/>
      <c r="BPF54" s="1"/>
      <c r="BPG54" s="1"/>
      <c r="BPH54" s="1"/>
      <c r="BPI54" s="1"/>
      <c r="BPJ54" s="1"/>
      <c r="BPK54" s="1"/>
      <c r="BPL54" s="1"/>
      <c r="BPM54" s="1"/>
      <c r="BPN54" s="1"/>
      <c r="BPO54" s="1"/>
      <c r="BPP54" s="1"/>
      <c r="BPQ54" s="1"/>
      <c r="BPR54" s="1"/>
      <c r="BPS54" s="1"/>
      <c r="BPT54" s="1"/>
      <c r="BPU54" s="1"/>
      <c r="BPV54" s="1"/>
      <c r="BPW54" s="1"/>
      <c r="BPX54" s="1"/>
      <c r="BPY54" s="1"/>
      <c r="BPZ54" s="1"/>
      <c r="BQA54" s="1"/>
      <c r="BQB54" s="1"/>
      <c r="BQC54" s="1"/>
      <c r="BQD54" s="1"/>
      <c r="BQE54" s="1"/>
      <c r="BQF54" s="1"/>
      <c r="BQG54" s="1"/>
      <c r="BQH54" s="1"/>
      <c r="BQI54" s="1"/>
      <c r="BQJ54" s="1"/>
      <c r="BQK54" s="1"/>
      <c r="BQL54" s="1"/>
      <c r="BQM54" s="1"/>
      <c r="BQN54" s="1"/>
      <c r="BQO54" s="1"/>
      <c r="BQP54" s="1"/>
      <c r="BQQ54" s="1"/>
      <c r="BQR54" s="1"/>
      <c r="BQS54" s="1"/>
      <c r="BQT54" s="1"/>
      <c r="BQU54" s="1"/>
      <c r="BQV54" s="1"/>
      <c r="BQW54" s="1"/>
      <c r="BQX54" s="1"/>
      <c r="BQY54" s="1"/>
      <c r="BQZ54" s="1"/>
      <c r="BRA54" s="1"/>
      <c r="BRB54" s="1"/>
      <c r="BRC54" s="1"/>
      <c r="BRD54" s="1"/>
      <c r="BRE54" s="1"/>
      <c r="BRF54" s="1"/>
      <c r="BRG54" s="1"/>
      <c r="BRH54" s="1"/>
      <c r="BRI54" s="1"/>
      <c r="BRJ54" s="1"/>
      <c r="BRK54" s="1"/>
      <c r="BRL54" s="1"/>
      <c r="BRM54" s="1"/>
      <c r="BRN54" s="1"/>
      <c r="BRO54" s="1"/>
      <c r="BRP54" s="1"/>
      <c r="BRQ54" s="1"/>
      <c r="BRR54" s="1"/>
      <c r="BRS54" s="1"/>
      <c r="BRT54" s="1"/>
      <c r="BRU54" s="1"/>
      <c r="BRV54" s="1"/>
      <c r="BRW54" s="1"/>
      <c r="BRX54" s="1"/>
      <c r="BRY54" s="1"/>
      <c r="BRZ54" s="1"/>
      <c r="BSA54" s="1"/>
      <c r="BSB54" s="1"/>
    </row>
    <row r="55" spans="6:1848" ht="18" customHeight="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c r="AML55" s="1"/>
      <c r="AMM55" s="1"/>
      <c r="AMN55" s="1"/>
      <c r="AMO55" s="1"/>
      <c r="AMP55" s="1"/>
      <c r="AMQ55" s="1"/>
      <c r="AMR55" s="1"/>
      <c r="AMS55" s="1"/>
      <c r="AMT55" s="1"/>
      <c r="AMU55" s="1"/>
      <c r="AMV55" s="1"/>
      <c r="AMW55" s="1"/>
      <c r="AMX55" s="1"/>
      <c r="AMY55" s="1"/>
      <c r="AMZ55" s="1"/>
      <c r="ANA55" s="1"/>
      <c r="ANB55" s="1"/>
      <c r="ANC55" s="1"/>
      <c r="AND55" s="1"/>
      <c r="ANE55" s="1"/>
      <c r="ANF55" s="1"/>
      <c r="ANG55" s="1"/>
      <c r="ANH55" s="1"/>
      <c r="ANI55" s="1"/>
      <c r="ANJ55" s="1"/>
      <c r="ANK55" s="1"/>
      <c r="ANL55" s="1"/>
      <c r="ANM55" s="1"/>
      <c r="ANN55" s="1"/>
      <c r="ANO55" s="1"/>
      <c r="ANP55" s="1"/>
      <c r="ANQ55" s="1"/>
      <c r="ANR55" s="1"/>
      <c r="ANS55" s="1"/>
      <c r="ANT55" s="1"/>
      <c r="ANU55" s="1"/>
      <c r="ANV55" s="1"/>
      <c r="ANW55" s="1"/>
      <c r="ANX55" s="1"/>
      <c r="ANY55" s="1"/>
      <c r="ANZ55" s="1"/>
      <c r="AOA55" s="1"/>
      <c r="AOB55" s="1"/>
      <c r="AOC55" s="1"/>
      <c r="AOD55" s="1"/>
      <c r="AOE55" s="1"/>
      <c r="AOF55" s="1"/>
      <c r="AOG55" s="1"/>
      <c r="AOH55" s="1"/>
      <c r="AOI55" s="1"/>
      <c r="AOJ55" s="1"/>
      <c r="AOK55" s="1"/>
      <c r="AOL55" s="1"/>
      <c r="AOM55" s="1"/>
      <c r="AON55" s="1"/>
      <c r="AOO55" s="1"/>
      <c r="AOP55" s="1"/>
      <c r="AOQ55" s="1"/>
      <c r="AOR55" s="1"/>
      <c r="AOS55" s="1"/>
      <c r="AOT55" s="1"/>
      <c r="AOU55" s="1"/>
      <c r="AOV55" s="1"/>
      <c r="AOW55" s="1"/>
      <c r="AOX55" s="1"/>
      <c r="AOY55" s="1"/>
      <c r="AOZ55" s="1"/>
      <c r="APA55" s="1"/>
      <c r="APB55" s="1"/>
      <c r="APC55" s="1"/>
      <c r="APD55" s="1"/>
      <c r="APE55" s="1"/>
      <c r="APF55" s="1"/>
      <c r="APG55" s="1"/>
      <c r="APH55" s="1"/>
      <c r="API55" s="1"/>
      <c r="APJ55" s="1"/>
      <c r="APK55" s="1"/>
      <c r="APL55" s="1"/>
      <c r="APM55" s="1"/>
      <c r="APN55" s="1"/>
      <c r="APO55" s="1"/>
      <c r="APP55" s="1"/>
      <c r="APQ55" s="1"/>
      <c r="APR55" s="1"/>
      <c r="APS55" s="1"/>
      <c r="APT55" s="1"/>
      <c r="APU55" s="1"/>
      <c r="APV55" s="1"/>
      <c r="APW55" s="1"/>
      <c r="APX55" s="1"/>
      <c r="APY55" s="1"/>
      <c r="APZ55" s="1"/>
      <c r="AQA55" s="1"/>
      <c r="AQB55" s="1"/>
      <c r="AQC55" s="1"/>
      <c r="AQD55" s="1"/>
      <c r="AQE55" s="1"/>
      <c r="AQF55" s="1"/>
      <c r="AQG55" s="1"/>
      <c r="AQH55" s="1"/>
      <c r="AQI55" s="1"/>
      <c r="AQJ55" s="1"/>
      <c r="AQK55" s="1"/>
      <c r="AQL55" s="1"/>
      <c r="AQM55" s="1"/>
      <c r="AQN55" s="1"/>
      <c r="AQO55" s="1"/>
      <c r="AQP55" s="1"/>
      <c r="AQQ55" s="1"/>
      <c r="AQR55" s="1"/>
      <c r="AQS55" s="1"/>
      <c r="AQT55" s="1"/>
      <c r="AQU55" s="1"/>
      <c r="AQV55" s="1"/>
      <c r="AQW55" s="1"/>
      <c r="AQX55" s="1"/>
      <c r="AQY55" s="1"/>
      <c r="AQZ55" s="1"/>
      <c r="ARA55" s="1"/>
      <c r="ARB55" s="1"/>
      <c r="ARC55" s="1"/>
      <c r="ARD55" s="1"/>
      <c r="ARE55" s="1"/>
      <c r="ARF55" s="1"/>
      <c r="ARG55" s="1"/>
      <c r="ARH55" s="1"/>
      <c r="ARI55" s="1"/>
      <c r="ARJ55" s="1"/>
      <c r="ARK55" s="1"/>
      <c r="ARL55" s="1"/>
      <c r="ARM55" s="1"/>
      <c r="ARN55" s="1"/>
      <c r="ARO55" s="1"/>
      <c r="ARP55" s="1"/>
      <c r="ARQ55" s="1"/>
      <c r="ARR55" s="1"/>
      <c r="ARS55" s="1"/>
      <c r="ART55" s="1"/>
      <c r="ARU55" s="1"/>
      <c r="ARV55" s="1"/>
      <c r="ARW55" s="1"/>
      <c r="ARX55" s="1"/>
      <c r="ARY55" s="1"/>
      <c r="ARZ55" s="1"/>
      <c r="ASA55" s="1"/>
      <c r="ASB55" s="1"/>
      <c r="ASC55" s="1"/>
      <c r="ASD55" s="1"/>
      <c r="ASE55" s="1"/>
      <c r="ASF55" s="1"/>
      <c r="ASG55" s="1"/>
      <c r="ASH55" s="1"/>
      <c r="ASI55" s="1"/>
      <c r="ASJ55" s="1"/>
      <c r="ASK55" s="1"/>
      <c r="ASL55" s="1"/>
      <c r="ASM55" s="1"/>
      <c r="ASN55" s="1"/>
      <c r="ASO55" s="1"/>
      <c r="ASP55" s="1"/>
      <c r="ASQ55" s="1"/>
      <c r="ASR55" s="1"/>
      <c r="ASS55" s="1"/>
      <c r="AST55" s="1"/>
      <c r="ASU55" s="1"/>
      <c r="ASV55" s="1"/>
      <c r="ASW55" s="1"/>
      <c r="ASX55" s="1"/>
      <c r="ASY55" s="1"/>
      <c r="ASZ55" s="1"/>
      <c r="ATA55" s="1"/>
      <c r="ATB55" s="1"/>
      <c r="ATC55" s="1"/>
      <c r="ATD55" s="1"/>
      <c r="ATE55" s="1"/>
      <c r="ATF55" s="1"/>
      <c r="ATG55" s="1"/>
      <c r="ATH55" s="1"/>
      <c r="ATI55" s="1"/>
      <c r="ATJ55" s="1"/>
      <c r="ATK55" s="1"/>
      <c r="ATL55" s="1"/>
      <c r="ATM55" s="1"/>
      <c r="ATN55" s="1"/>
      <c r="ATO55" s="1"/>
      <c r="ATP55" s="1"/>
      <c r="ATQ55" s="1"/>
      <c r="ATR55" s="1"/>
      <c r="ATS55" s="1"/>
      <c r="ATT55" s="1"/>
      <c r="ATU55" s="1"/>
      <c r="ATV55" s="1"/>
      <c r="ATW55" s="1"/>
      <c r="ATX55" s="1"/>
      <c r="ATY55" s="1"/>
      <c r="ATZ55" s="1"/>
      <c r="AUA55" s="1"/>
      <c r="AUB55" s="1"/>
      <c r="AUC55" s="1"/>
      <c r="AUD55" s="1"/>
      <c r="AUE55" s="1"/>
      <c r="AUF55" s="1"/>
      <c r="AUG55" s="1"/>
      <c r="AUH55" s="1"/>
      <c r="AUI55" s="1"/>
      <c r="AUJ55" s="1"/>
      <c r="AUK55" s="1"/>
      <c r="AUL55" s="1"/>
      <c r="AUM55" s="1"/>
      <c r="AUN55" s="1"/>
      <c r="AUO55" s="1"/>
      <c r="AUP55" s="1"/>
      <c r="AUQ55" s="1"/>
      <c r="AUR55" s="1"/>
      <c r="AUS55" s="1"/>
      <c r="AUT55" s="1"/>
      <c r="AUU55" s="1"/>
      <c r="AUV55" s="1"/>
      <c r="AUW55" s="1"/>
      <c r="AUX55" s="1"/>
      <c r="AUY55" s="1"/>
      <c r="AUZ55" s="1"/>
      <c r="AVA55" s="1"/>
      <c r="AVB55" s="1"/>
      <c r="AVC55" s="1"/>
      <c r="AVD55" s="1"/>
      <c r="AVE55" s="1"/>
      <c r="AVF55" s="1"/>
      <c r="AVG55" s="1"/>
      <c r="AVH55" s="1"/>
      <c r="AVI55" s="1"/>
      <c r="AVJ55" s="1"/>
      <c r="AVK55" s="1"/>
      <c r="AVL55" s="1"/>
      <c r="AVM55" s="1"/>
      <c r="AVN55" s="1"/>
      <c r="AVO55" s="1"/>
      <c r="AVP55" s="1"/>
      <c r="AVQ55" s="1"/>
      <c r="AVR55" s="1"/>
      <c r="AVS55" s="1"/>
      <c r="AVT55" s="1"/>
      <c r="AVU55" s="1"/>
      <c r="AVV55" s="1"/>
      <c r="AVW55" s="1"/>
      <c r="AVX55" s="1"/>
      <c r="AVY55" s="1"/>
      <c r="AVZ55" s="1"/>
      <c r="AWA55" s="1"/>
      <c r="AWB55" s="1"/>
      <c r="AWC55" s="1"/>
      <c r="AWD55" s="1"/>
      <c r="AWE55" s="1"/>
      <c r="AWF55" s="1"/>
      <c r="AWG55" s="1"/>
      <c r="AWH55" s="1"/>
      <c r="AWI55" s="1"/>
      <c r="AWJ55" s="1"/>
      <c r="AWK55" s="1"/>
      <c r="AWL55" s="1"/>
      <c r="AWM55" s="1"/>
      <c r="AWN55" s="1"/>
      <c r="AWO55" s="1"/>
      <c r="AWP55" s="1"/>
      <c r="AWQ55" s="1"/>
      <c r="AWR55" s="1"/>
      <c r="AWS55" s="1"/>
      <c r="AWT55" s="1"/>
      <c r="AWU55" s="1"/>
      <c r="AWV55" s="1"/>
      <c r="AWW55" s="1"/>
      <c r="AWX55" s="1"/>
      <c r="AWY55" s="1"/>
      <c r="AWZ55" s="1"/>
      <c r="AXA55" s="1"/>
      <c r="AXB55" s="1"/>
      <c r="AXC55" s="1"/>
      <c r="AXD55" s="1"/>
      <c r="AXE55" s="1"/>
      <c r="AXF55" s="1"/>
      <c r="AXG55" s="1"/>
      <c r="AXH55" s="1"/>
      <c r="AXI55" s="1"/>
      <c r="AXJ55" s="1"/>
      <c r="AXK55" s="1"/>
      <c r="AXL55" s="1"/>
      <c r="AXM55" s="1"/>
      <c r="AXN55" s="1"/>
      <c r="AXO55" s="1"/>
      <c r="AXP55" s="1"/>
      <c r="AXQ55" s="1"/>
      <c r="AXR55" s="1"/>
      <c r="AXS55" s="1"/>
      <c r="AXT55" s="1"/>
      <c r="AXU55" s="1"/>
      <c r="AXV55" s="1"/>
      <c r="AXW55" s="1"/>
      <c r="AXX55" s="1"/>
      <c r="AXY55" s="1"/>
      <c r="AXZ55" s="1"/>
      <c r="AYA55" s="1"/>
      <c r="AYB55" s="1"/>
      <c r="AYC55" s="1"/>
      <c r="AYD55" s="1"/>
      <c r="AYE55" s="1"/>
      <c r="AYF55" s="1"/>
      <c r="AYG55" s="1"/>
      <c r="AYH55" s="1"/>
      <c r="AYI55" s="1"/>
      <c r="AYJ55" s="1"/>
      <c r="AYK55" s="1"/>
      <c r="AYL55" s="1"/>
      <c r="AYM55" s="1"/>
      <c r="AYN55" s="1"/>
      <c r="AYO55" s="1"/>
      <c r="AYP55" s="1"/>
      <c r="AYQ55" s="1"/>
      <c r="AYR55" s="1"/>
      <c r="AYS55" s="1"/>
      <c r="AYT55" s="1"/>
      <c r="AYU55" s="1"/>
      <c r="AYV55" s="1"/>
      <c r="AYW55" s="1"/>
      <c r="AYX55" s="1"/>
      <c r="AYY55" s="1"/>
      <c r="AYZ55" s="1"/>
      <c r="AZA55" s="1"/>
      <c r="AZB55" s="1"/>
      <c r="AZC55" s="1"/>
      <c r="AZD55" s="1"/>
      <c r="AZE55" s="1"/>
      <c r="AZF55" s="1"/>
      <c r="AZG55" s="1"/>
      <c r="AZH55" s="1"/>
      <c r="AZI55" s="1"/>
      <c r="AZJ55" s="1"/>
      <c r="AZK55" s="1"/>
      <c r="AZL55" s="1"/>
      <c r="AZM55" s="1"/>
      <c r="AZN55" s="1"/>
      <c r="AZO55" s="1"/>
      <c r="AZP55" s="1"/>
      <c r="AZQ55" s="1"/>
      <c r="AZR55" s="1"/>
      <c r="AZS55" s="1"/>
      <c r="AZT55" s="1"/>
      <c r="AZU55" s="1"/>
      <c r="AZV55" s="1"/>
      <c r="AZW55" s="1"/>
      <c r="AZX55" s="1"/>
      <c r="AZY55" s="1"/>
      <c r="AZZ55" s="1"/>
      <c r="BAA55" s="1"/>
      <c r="BAB55" s="1"/>
      <c r="BAC55" s="1"/>
      <c r="BAD55" s="1"/>
      <c r="BAE55" s="1"/>
      <c r="BAF55" s="1"/>
      <c r="BAG55" s="1"/>
      <c r="BAH55" s="1"/>
      <c r="BAI55" s="1"/>
      <c r="BAJ55" s="1"/>
      <c r="BAK55" s="1"/>
      <c r="BAL55" s="1"/>
      <c r="BAM55" s="1"/>
      <c r="BAN55" s="1"/>
      <c r="BAO55" s="1"/>
      <c r="BAP55" s="1"/>
      <c r="BAQ55" s="1"/>
      <c r="BAR55" s="1"/>
      <c r="BAS55" s="1"/>
      <c r="BAT55" s="1"/>
      <c r="BAU55" s="1"/>
      <c r="BAV55" s="1"/>
      <c r="BAW55" s="1"/>
      <c r="BAX55" s="1"/>
      <c r="BAY55" s="1"/>
      <c r="BAZ55" s="1"/>
      <c r="BBA55" s="1"/>
      <c r="BBB55" s="1"/>
      <c r="BBC55" s="1"/>
      <c r="BBD55" s="1"/>
      <c r="BBE55" s="1"/>
      <c r="BBF55" s="1"/>
      <c r="BBG55" s="1"/>
      <c r="BBH55" s="1"/>
      <c r="BBI55" s="1"/>
      <c r="BBJ55" s="1"/>
      <c r="BBK55" s="1"/>
      <c r="BBL55" s="1"/>
      <c r="BBM55" s="1"/>
      <c r="BBN55" s="1"/>
      <c r="BBO55" s="1"/>
      <c r="BBP55" s="1"/>
      <c r="BBQ55" s="1"/>
      <c r="BBR55" s="1"/>
      <c r="BBS55" s="1"/>
      <c r="BBT55" s="1"/>
      <c r="BBU55" s="1"/>
      <c r="BBV55" s="1"/>
      <c r="BBW55" s="1"/>
      <c r="BBX55" s="1"/>
      <c r="BBY55" s="1"/>
      <c r="BBZ55" s="1"/>
      <c r="BCA55" s="1"/>
      <c r="BCB55" s="1"/>
      <c r="BCC55" s="1"/>
      <c r="BCD55" s="1"/>
      <c r="BCE55" s="1"/>
      <c r="BCF55" s="1"/>
      <c r="BCG55" s="1"/>
      <c r="BCH55" s="1"/>
      <c r="BCI55" s="1"/>
      <c r="BCJ55" s="1"/>
      <c r="BCK55" s="1"/>
      <c r="BCL55" s="1"/>
      <c r="BCM55" s="1"/>
      <c r="BCN55" s="1"/>
      <c r="BCO55" s="1"/>
      <c r="BCP55" s="1"/>
      <c r="BCQ55" s="1"/>
      <c r="BCR55" s="1"/>
      <c r="BCS55" s="1"/>
      <c r="BCT55" s="1"/>
      <c r="BCU55" s="1"/>
      <c r="BCV55" s="1"/>
      <c r="BCW55" s="1"/>
      <c r="BCX55" s="1"/>
      <c r="BCY55" s="1"/>
      <c r="BCZ55" s="1"/>
      <c r="BDA55" s="1"/>
      <c r="BDB55" s="1"/>
      <c r="BDC55" s="1"/>
      <c r="BDD55" s="1"/>
      <c r="BDE55" s="1"/>
      <c r="BDF55" s="1"/>
      <c r="BDG55" s="1"/>
      <c r="BDH55" s="1"/>
      <c r="BDI55" s="1"/>
      <c r="BDJ55" s="1"/>
      <c r="BDK55" s="1"/>
      <c r="BDL55" s="1"/>
      <c r="BDM55" s="1"/>
      <c r="BDN55" s="1"/>
      <c r="BDO55" s="1"/>
      <c r="BDP55" s="1"/>
      <c r="BDQ55" s="1"/>
      <c r="BDR55" s="1"/>
      <c r="BDS55" s="1"/>
      <c r="BDT55" s="1"/>
      <c r="BDU55" s="1"/>
      <c r="BDV55" s="1"/>
      <c r="BDW55" s="1"/>
      <c r="BDX55" s="1"/>
      <c r="BDY55" s="1"/>
      <c r="BDZ55" s="1"/>
      <c r="BEA55" s="1"/>
      <c r="BEB55" s="1"/>
      <c r="BEC55" s="1"/>
      <c r="BED55" s="1"/>
      <c r="BEE55" s="1"/>
      <c r="BEF55" s="1"/>
      <c r="BEG55" s="1"/>
      <c r="BEH55" s="1"/>
      <c r="BEI55" s="1"/>
      <c r="BEJ55" s="1"/>
      <c r="BEK55" s="1"/>
      <c r="BEL55" s="1"/>
      <c r="BEM55" s="1"/>
      <c r="BEN55" s="1"/>
      <c r="BEO55" s="1"/>
      <c r="BEP55" s="1"/>
      <c r="BEQ55" s="1"/>
      <c r="BER55" s="1"/>
      <c r="BES55" s="1"/>
      <c r="BET55" s="1"/>
      <c r="BEU55" s="1"/>
      <c r="BEV55" s="1"/>
      <c r="BEW55" s="1"/>
      <c r="BEX55" s="1"/>
      <c r="BEY55" s="1"/>
      <c r="BEZ55" s="1"/>
      <c r="BFA55" s="1"/>
      <c r="BFB55" s="1"/>
      <c r="BFC55" s="1"/>
      <c r="BFD55" s="1"/>
      <c r="BFE55" s="1"/>
      <c r="BFF55" s="1"/>
      <c r="BFG55" s="1"/>
      <c r="BFH55" s="1"/>
      <c r="BFI55" s="1"/>
      <c r="BFJ55" s="1"/>
      <c r="BFK55" s="1"/>
      <c r="BFL55" s="1"/>
      <c r="BFM55" s="1"/>
      <c r="BFN55" s="1"/>
      <c r="BFO55" s="1"/>
      <c r="BFP55" s="1"/>
      <c r="BFQ55" s="1"/>
      <c r="BFR55" s="1"/>
      <c r="BFS55" s="1"/>
      <c r="BFT55" s="1"/>
      <c r="BFU55" s="1"/>
      <c r="BFV55" s="1"/>
      <c r="BFW55" s="1"/>
      <c r="BFX55" s="1"/>
      <c r="BFY55" s="1"/>
      <c r="BFZ55" s="1"/>
      <c r="BGA55" s="1"/>
      <c r="BGB55" s="1"/>
      <c r="BGC55" s="1"/>
      <c r="BGD55" s="1"/>
      <c r="BGE55" s="1"/>
      <c r="BGF55" s="1"/>
      <c r="BGG55" s="1"/>
      <c r="BGH55" s="1"/>
      <c r="BGI55" s="1"/>
      <c r="BGJ55" s="1"/>
      <c r="BGK55" s="1"/>
      <c r="BGL55" s="1"/>
      <c r="BGM55" s="1"/>
      <c r="BGN55" s="1"/>
      <c r="BGO55" s="1"/>
      <c r="BGP55" s="1"/>
      <c r="BGQ55" s="1"/>
      <c r="BGR55" s="1"/>
      <c r="BGS55" s="1"/>
      <c r="BGT55" s="1"/>
      <c r="BGU55" s="1"/>
      <c r="BGV55" s="1"/>
      <c r="BGW55" s="1"/>
      <c r="BGX55" s="1"/>
      <c r="BGY55" s="1"/>
      <c r="BGZ55" s="1"/>
      <c r="BHA55" s="1"/>
      <c r="BHB55" s="1"/>
      <c r="BHC55" s="1"/>
      <c r="BHD55" s="1"/>
      <c r="BHE55" s="1"/>
      <c r="BHF55" s="1"/>
      <c r="BHG55" s="1"/>
      <c r="BHH55" s="1"/>
      <c r="BHI55" s="1"/>
      <c r="BHJ55" s="1"/>
      <c r="BHK55" s="1"/>
      <c r="BHL55" s="1"/>
      <c r="BHM55" s="1"/>
      <c r="BHN55" s="1"/>
      <c r="BHO55" s="1"/>
      <c r="BHP55" s="1"/>
      <c r="BHQ55" s="1"/>
      <c r="BHR55" s="1"/>
      <c r="BHS55" s="1"/>
      <c r="BHT55" s="1"/>
      <c r="BHU55" s="1"/>
      <c r="BHV55" s="1"/>
      <c r="BHW55" s="1"/>
      <c r="BHX55" s="1"/>
      <c r="BHY55" s="1"/>
      <c r="BHZ55" s="1"/>
      <c r="BIA55" s="1"/>
      <c r="BIB55" s="1"/>
      <c r="BIC55" s="1"/>
      <c r="BID55" s="1"/>
      <c r="BIE55" s="1"/>
      <c r="BIF55" s="1"/>
      <c r="BIG55" s="1"/>
      <c r="BIH55" s="1"/>
      <c r="BII55" s="1"/>
      <c r="BIJ55" s="1"/>
      <c r="BIK55" s="1"/>
      <c r="BIL55" s="1"/>
      <c r="BIM55" s="1"/>
      <c r="BIN55" s="1"/>
      <c r="BIO55" s="1"/>
      <c r="BIP55" s="1"/>
      <c r="BIQ55" s="1"/>
      <c r="BIR55" s="1"/>
      <c r="BIS55" s="1"/>
      <c r="BIT55" s="1"/>
      <c r="BIU55" s="1"/>
      <c r="BIV55" s="1"/>
      <c r="BIW55" s="1"/>
      <c r="BIX55" s="1"/>
      <c r="BIY55" s="1"/>
      <c r="BIZ55" s="1"/>
      <c r="BJA55" s="1"/>
      <c r="BJB55" s="1"/>
      <c r="BJC55" s="1"/>
      <c r="BJD55" s="1"/>
      <c r="BJE55" s="1"/>
      <c r="BJF55" s="1"/>
      <c r="BJG55" s="1"/>
      <c r="BJH55" s="1"/>
      <c r="BJI55" s="1"/>
      <c r="BJJ55" s="1"/>
      <c r="BJK55" s="1"/>
      <c r="BJL55" s="1"/>
      <c r="BJM55" s="1"/>
      <c r="BJN55" s="1"/>
      <c r="BJO55" s="1"/>
      <c r="BJP55" s="1"/>
      <c r="BJQ55" s="1"/>
      <c r="BJR55" s="1"/>
      <c r="BJS55" s="1"/>
      <c r="BJT55" s="1"/>
      <c r="BJU55" s="1"/>
      <c r="BJV55" s="1"/>
      <c r="BJW55" s="1"/>
      <c r="BJX55" s="1"/>
      <c r="BJY55" s="1"/>
      <c r="BJZ55" s="1"/>
      <c r="BKA55" s="1"/>
      <c r="BKB55" s="1"/>
      <c r="BKC55" s="1"/>
      <c r="BKD55" s="1"/>
      <c r="BKE55" s="1"/>
      <c r="BKF55" s="1"/>
      <c r="BKG55" s="1"/>
      <c r="BKH55" s="1"/>
      <c r="BKI55" s="1"/>
      <c r="BKJ55" s="1"/>
      <c r="BKK55" s="1"/>
      <c r="BKL55" s="1"/>
      <c r="BKM55" s="1"/>
      <c r="BKN55" s="1"/>
      <c r="BKO55" s="1"/>
      <c r="BKP55" s="1"/>
      <c r="BKQ55" s="1"/>
      <c r="BKR55" s="1"/>
      <c r="BKS55" s="1"/>
      <c r="BKT55" s="1"/>
      <c r="BKU55" s="1"/>
      <c r="BKV55" s="1"/>
      <c r="BKW55" s="1"/>
      <c r="BKX55" s="1"/>
      <c r="BKY55" s="1"/>
      <c r="BKZ55" s="1"/>
      <c r="BLA55" s="1"/>
      <c r="BLB55" s="1"/>
      <c r="BLC55" s="1"/>
      <c r="BLD55" s="1"/>
      <c r="BLE55" s="1"/>
      <c r="BLF55" s="1"/>
      <c r="BLG55" s="1"/>
      <c r="BLH55" s="1"/>
      <c r="BLI55" s="1"/>
      <c r="BLJ55" s="1"/>
      <c r="BLK55" s="1"/>
      <c r="BLL55" s="1"/>
      <c r="BLM55" s="1"/>
      <c r="BLN55" s="1"/>
      <c r="BLO55" s="1"/>
      <c r="BLP55" s="1"/>
      <c r="BLQ55" s="1"/>
      <c r="BLR55" s="1"/>
      <c r="BLS55" s="1"/>
      <c r="BLT55" s="1"/>
      <c r="BLU55" s="1"/>
      <c r="BLV55" s="1"/>
      <c r="BLW55" s="1"/>
      <c r="BLX55" s="1"/>
      <c r="BLY55" s="1"/>
      <c r="BLZ55" s="1"/>
      <c r="BMA55" s="1"/>
      <c r="BMB55" s="1"/>
      <c r="BMC55" s="1"/>
      <c r="BMD55" s="1"/>
      <c r="BME55" s="1"/>
      <c r="BMF55" s="1"/>
      <c r="BMG55" s="1"/>
      <c r="BMH55" s="1"/>
      <c r="BMI55" s="1"/>
      <c r="BMJ55" s="1"/>
      <c r="BMK55" s="1"/>
      <c r="BML55" s="1"/>
      <c r="BMM55" s="1"/>
      <c r="BMN55" s="1"/>
      <c r="BMO55" s="1"/>
      <c r="BMP55" s="1"/>
      <c r="BMQ55" s="1"/>
      <c r="BMR55" s="1"/>
      <c r="BMS55" s="1"/>
      <c r="BMT55" s="1"/>
      <c r="BMU55" s="1"/>
      <c r="BMV55" s="1"/>
      <c r="BMW55" s="1"/>
      <c r="BMX55" s="1"/>
      <c r="BMY55" s="1"/>
      <c r="BMZ55" s="1"/>
      <c r="BNA55" s="1"/>
      <c r="BNB55" s="1"/>
      <c r="BNC55" s="1"/>
      <c r="BND55" s="1"/>
      <c r="BNE55" s="1"/>
      <c r="BNF55" s="1"/>
      <c r="BNG55" s="1"/>
      <c r="BNH55" s="1"/>
      <c r="BNI55" s="1"/>
      <c r="BNJ55" s="1"/>
      <c r="BNK55" s="1"/>
      <c r="BNL55" s="1"/>
      <c r="BNM55" s="1"/>
      <c r="BNN55" s="1"/>
      <c r="BNO55" s="1"/>
      <c r="BNP55" s="1"/>
      <c r="BNQ55" s="1"/>
      <c r="BNR55" s="1"/>
      <c r="BNS55" s="1"/>
      <c r="BNT55" s="1"/>
      <c r="BNU55" s="1"/>
      <c r="BNV55" s="1"/>
      <c r="BNW55" s="1"/>
      <c r="BNX55" s="1"/>
      <c r="BNY55" s="1"/>
      <c r="BNZ55" s="1"/>
      <c r="BOA55" s="1"/>
      <c r="BOB55" s="1"/>
      <c r="BOC55" s="1"/>
      <c r="BOD55" s="1"/>
      <c r="BOE55" s="1"/>
      <c r="BOF55" s="1"/>
      <c r="BOG55" s="1"/>
      <c r="BOH55" s="1"/>
      <c r="BOI55" s="1"/>
      <c r="BOJ55" s="1"/>
      <c r="BOK55" s="1"/>
      <c r="BOL55" s="1"/>
      <c r="BOM55" s="1"/>
      <c r="BON55" s="1"/>
      <c r="BOO55" s="1"/>
      <c r="BOP55" s="1"/>
      <c r="BOQ55" s="1"/>
      <c r="BOR55" s="1"/>
      <c r="BOS55" s="1"/>
      <c r="BOT55" s="1"/>
      <c r="BOU55" s="1"/>
      <c r="BOV55" s="1"/>
      <c r="BOW55" s="1"/>
      <c r="BOX55" s="1"/>
      <c r="BOY55" s="1"/>
      <c r="BOZ55" s="1"/>
      <c r="BPA55" s="1"/>
      <c r="BPB55" s="1"/>
      <c r="BPC55" s="1"/>
      <c r="BPD55" s="1"/>
      <c r="BPE55" s="1"/>
      <c r="BPF55" s="1"/>
      <c r="BPG55" s="1"/>
      <c r="BPH55" s="1"/>
      <c r="BPI55" s="1"/>
      <c r="BPJ55" s="1"/>
      <c r="BPK55" s="1"/>
      <c r="BPL55" s="1"/>
      <c r="BPM55" s="1"/>
      <c r="BPN55" s="1"/>
      <c r="BPO55" s="1"/>
      <c r="BPP55" s="1"/>
      <c r="BPQ55" s="1"/>
      <c r="BPR55" s="1"/>
      <c r="BPS55" s="1"/>
      <c r="BPT55" s="1"/>
      <c r="BPU55" s="1"/>
      <c r="BPV55" s="1"/>
      <c r="BPW55" s="1"/>
      <c r="BPX55" s="1"/>
      <c r="BPY55" s="1"/>
      <c r="BPZ55" s="1"/>
      <c r="BQA55" s="1"/>
      <c r="BQB55" s="1"/>
      <c r="BQC55" s="1"/>
      <c r="BQD55" s="1"/>
      <c r="BQE55" s="1"/>
      <c r="BQF55" s="1"/>
      <c r="BQG55" s="1"/>
      <c r="BQH55" s="1"/>
      <c r="BQI55" s="1"/>
      <c r="BQJ55" s="1"/>
      <c r="BQK55" s="1"/>
      <c r="BQL55" s="1"/>
      <c r="BQM55" s="1"/>
      <c r="BQN55" s="1"/>
      <c r="BQO55" s="1"/>
      <c r="BQP55" s="1"/>
      <c r="BQQ55" s="1"/>
      <c r="BQR55" s="1"/>
      <c r="BQS55" s="1"/>
      <c r="BQT55" s="1"/>
      <c r="BQU55" s="1"/>
      <c r="BQV55" s="1"/>
      <c r="BQW55" s="1"/>
      <c r="BQX55" s="1"/>
      <c r="BQY55" s="1"/>
      <c r="BQZ55" s="1"/>
      <c r="BRA55" s="1"/>
      <c r="BRB55" s="1"/>
      <c r="BRC55" s="1"/>
      <c r="BRD55" s="1"/>
      <c r="BRE55" s="1"/>
      <c r="BRF55" s="1"/>
      <c r="BRG55" s="1"/>
      <c r="BRH55" s="1"/>
      <c r="BRI55" s="1"/>
      <c r="BRJ55" s="1"/>
      <c r="BRK55" s="1"/>
      <c r="BRL55" s="1"/>
      <c r="BRM55" s="1"/>
      <c r="BRN55" s="1"/>
      <c r="BRO55" s="1"/>
      <c r="BRP55" s="1"/>
      <c r="BRQ55" s="1"/>
      <c r="BRR55" s="1"/>
      <c r="BRS55" s="1"/>
      <c r="BRT55" s="1"/>
      <c r="BRU55" s="1"/>
      <c r="BRV55" s="1"/>
      <c r="BRW55" s="1"/>
      <c r="BRX55" s="1"/>
      <c r="BRY55" s="1"/>
      <c r="BRZ55" s="1"/>
      <c r="BSA55" s="1"/>
      <c r="BSB55" s="1"/>
    </row>
    <row r="56" spans="6:1848" ht="18" customHeight="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c r="ALO56" s="1"/>
      <c r="ALP56" s="1"/>
      <c r="ALQ56" s="1"/>
      <c r="ALR56" s="1"/>
      <c r="ALS56" s="1"/>
      <c r="ALT56" s="1"/>
      <c r="ALU56" s="1"/>
      <c r="ALV56" s="1"/>
      <c r="ALW56" s="1"/>
      <c r="ALX56" s="1"/>
      <c r="ALY56" s="1"/>
      <c r="ALZ56" s="1"/>
      <c r="AMA56" s="1"/>
      <c r="AMB56" s="1"/>
      <c r="AMC56" s="1"/>
      <c r="AMD56" s="1"/>
      <c r="AME56" s="1"/>
      <c r="AMF56" s="1"/>
      <c r="AMG56" s="1"/>
      <c r="AMH56" s="1"/>
      <c r="AMI56" s="1"/>
      <c r="AMJ56" s="1"/>
      <c r="AMK56" s="1"/>
      <c r="AML56" s="1"/>
      <c r="AMM56" s="1"/>
      <c r="AMN56" s="1"/>
      <c r="AMO56" s="1"/>
      <c r="AMP56" s="1"/>
      <c r="AMQ56" s="1"/>
      <c r="AMR56" s="1"/>
      <c r="AMS56" s="1"/>
      <c r="AMT56" s="1"/>
      <c r="AMU56" s="1"/>
      <c r="AMV56" s="1"/>
      <c r="AMW56" s="1"/>
      <c r="AMX56" s="1"/>
      <c r="AMY56" s="1"/>
      <c r="AMZ56" s="1"/>
      <c r="ANA56" s="1"/>
      <c r="ANB56" s="1"/>
      <c r="ANC56" s="1"/>
      <c r="AND56" s="1"/>
      <c r="ANE56" s="1"/>
      <c r="ANF56" s="1"/>
      <c r="ANG56" s="1"/>
      <c r="ANH56" s="1"/>
      <c r="ANI56" s="1"/>
      <c r="ANJ56" s="1"/>
      <c r="ANK56" s="1"/>
      <c r="ANL56" s="1"/>
      <c r="ANM56" s="1"/>
      <c r="ANN56" s="1"/>
      <c r="ANO56" s="1"/>
      <c r="ANP56" s="1"/>
      <c r="ANQ56" s="1"/>
      <c r="ANR56" s="1"/>
      <c r="ANS56" s="1"/>
      <c r="ANT56" s="1"/>
      <c r="ANU56" s="1"/>
      <c r="ANV56" s="1"/>
      <c r="ANW56" s="1"/>
      <c r="ANX56" s="1"/>
      <c r="ANY56" s="1"/>
      <c r="ANZ56" s="1"/>
      <c r="AOA56" s="1"/>
      <c r="AOB56" s="1"/>
      <c r="AOC56" s="1"/>
      <c r="AOD56" s="1"/>
      <c r="AOE56" s="1"/>
      <c r="AOF56" s="1"/>
      <c r="AOG56" s="1"/>
      <c r="AOH56" s="1"/>
      <c r="AOI56" s="1"/>
      <c r="AOJ56" s="1"/>
      <c r="AOK56" s="1"/>
      <c r="AOL56" s="1"/>
      <c r="AOM56" s="1"/>
      <c r="AON56" s="1"/>
      <c r="AOO56" s="1"/>
      <c r="AOP56" s="1"/>
      <c r="AOQ56" s="1"/>
      <c r="AOR56" s="1"/>
      <c r="AOS56" s="1"/>
      <c r="AOT56" s="1"/>
      <c r="AOU56" s="1"/>
      <c r="AOV56" s="1"/>
      <c r="AOW56" s="1"/>
      <c r="AOX56" s="1"/>
      <c r="AOY56" s="1"/>
      <c r="AOZ56" s="1"/>
      <c r="APA56" s="1"/>
      <c r="APB56" s="1"/>
      <c r="APC56" s="1"/>
      <c r="APD56" s="1"/>
      <c r="APE56" s="1"/>
      <c r="APF56" s="1"/>
      <c r="APG56" s="1"/>
      <c r="APH56" s="1"/>
      <c r="API56" s="1"/>
      <c r="APJ56" s="1"/>
      <c r="APK56" s="1"/>
      <c r="APL56" s="1"/>
      <c r="APM56" s="1"/>
      <c r="APN56" s="1"/>
      <c r="APO56" s="1"/>
      <c r="APP56" s="1"/>
      <c r="APQ56" s="1"/>
      <c r="APR56" s="1"/>
      <c r="APS56" s="1"/>
      <c r="APT56" s="1"/>
      <c r="APU56" s="1"/>
      <c r="APV56" s="1"/>
      <c r="APW56" s="1"/>
      <c r="APX56" s="1"/>
      <c r="APY56" s="1"/>
      <c r="APZ56" s="1"/>
      <c r="AQA56" s="1"/>
      <c r="AQB56" s="1"/>
      <c r="AQC56" s="1"/>
      <c r="AQD56" s="1"/>
      <c r="AQE56" s="1"/>
      <c r="AQF56" s="1"/>
      <c r="AQG56" s="1"/>
      <c r="AQH56" s="1"/>
      <c r="AQI56" s="1"/>
      <c r="AQJ56" s="1"/>
      <c r="AQK56" s="1"/>
      <c r="AQL56" s="1"/>
      <c r="AQM56" s="1"/>
      <c r="AQN56" s="1"/>
      <c r="AQO56" s="1"/>
      <c r="AQP56" s="1"/>
      <c r="AQQ56" s="1"/>
      <c r="AQR56" s="1"/>
      <c r="AQS56" s="1"/>
      <c r="AQT56" s="1"/>
      <c r="AQU56" s="1"/>
      <c r="AQV56" s="1"/>
      <c r="AQW56" s="1"/>
      <c r="AQX56" s="1"/>
      <c r="AQY56" s="1"/>
      <c r="AQZ56" s="1"/>
      <c r="ARA56" s="1"/>
      <c r="ARB56" s="1"/>
      <c r="ARC56" s="1"/>
      <c r="ARD56" s="1"/>
      <c r="ARE56" s="1"/>
      <c r="ARF56" s="1"/>
      <c r="ARG56" s="1"/>
      <c r="ARH56" s="1"/>
      <c r="ARI56" s="1"/>
      <c r="ARJ56" s="1"/>
      <c r="ARK56" s="1"/>
      <c r="ARL56" s="1"/>
      <c r="ARM56" s="1"/>
      <c r="ARN56" s="1"/>
      <c r="ARO56" s="1"/>
      <c r="ARP56" s="1"/>
      <c r="ARQ56" s="1"/>
      <c r="ARR56" s="1"/>
      <c r="ARS56" s="1"/>
      <c r="ART56" s="1"/>
      <c r="ARU56" s="1"/>
      <c r="ARV56" s="1"/>
      <c r="ARW56" s="1"/>
      <c r="ARX56" s="1"/>
      <c r="ARY56" s="1"/>
      <c r="ARZ56" s="1"/>
      <c r="ASA56" s="1"/>
      <c r="ASB56" s="1"/>
      <c r="ASC56" s="1"/>
      <c r="ASD56" s="1"/>
      <c r="ASE56" s="1"/>
      <c r="ASF56" s="1"/>
      <c r="ASG56" s="1"/>
      <c r="ASH56" s="1"/>
      <c r="ASI56" s="1"/>
      <c r="ASJ56" s="1"/>
      <c r="ASK56" s="1"/>
      <c r="ASL56" s="1"/>
      <c r="ASM56" s="1"/>
      <c r="ASN56" s="1"/>
      <c r="ASO56" s="1"/>
      <c r="ASP56" s="1"/>
      <c r="ASQ56" s="1"/>
      <c r="ASR56" s="1"/>
      <c r="ASS56" s="1"/>
      <c r="AST56" s="1"/>
      <c r="ASU56" s="1"/>
      <c r="ASV56" s="1"/>
      <c r="ASW56" s="1"/>
      <c r="ASX56" s="1"/>
      <c r="ASY56" s="1"/>
      <c r="ASZ56" s="1"/>
      <c r="ATA56" s="1"/>
      <c r="ATB56" s="1"/>
      <c r="ATC56" s="1"/>
      <c r="ATD56" s="1"/>
      <c r="ATE56" s="1"/>
      <c r="ATF56" s="1"/>
      <c r="ATG56" s="1"/>
      <c r="ATH56" s="1"/>
      <c r="ATI56" s="1"/>
      <c r="ATJ56" s="1"/>
      <c r="ATK56" s="1"/>
      <c r="ATL56" s="1"/>
      <c r="ATM56" s="1"/>
      <c r="ATN56" s="1"/>
      <c r="ATO56" s="1"/>
      <c r="ATP56" s="1"/>
      <c r="ATQ56" s="1"/>
      <c r="ATR56" s="1"/>
      <c r="ATS56" s="1"/>
      <c r="ATT56" s="1"/>
      <c r="ATU56" s="1"/>
      <c r="ATV56" s="1"/>
      <c r="ATW56" s="1"/>
      <c r="ATX56" s="1"/>
      <c r="ATY56" s="1"/>
      <c r="ATZ56" s="1"/>
      <c r="AUA56" s="1"/>
      <c r="AUB56" s="1"/>
      <c r="AUC56" s="1"/>
      <c r="AUD56" s="1"/>
      <c r="AUE56" s="1"/>
      <c r="AUF56" s="1"/>
      <c r="AUG56" s="1"/>
      <c r="AUH56" s="1"/>
      <c r="AUI56" s="1"/>
      <c r="AUJ56" s="1"/>
      <c r="AUK56" s="1"/>
      <c r="AUL56" s="1"/>
      <c r="AUM56" s="1"/>
      <c r="AUN56" s="1"/>
      <c r="AUO56" s="1"/>
      <c r="AUP56" s="1"/>
      <c r="AUQ56" s="1"/>
      <c r="AUR56" s="1"/>
      <c r="AUS56" s="1"/>
      <c r="AUT56" s="1"/>
      <c r="AUU56" s="1"/>
      <c r="AUV56" s="1"/>
      <c r="AUW56" s="1"/>
      <c r="AUX56" s="1"/>
      <c r="AUY56" s="1"/>
      <c r="AUZ56" s="1"/>
      <c r="AVA56" s="1"/>
      <c r="AVB56" s="1"/>
      <c r="AVC56" s="1"/>
      <c r="AVD56" s="1"/>
      <c r="AVE56" s="1"/>
      <c r="AVF56" s="1"/>
      <c r="AVG56" s="1"/>
      <c r="AVH56" s="1"/>
      <c r="AVI56" s="1"/>
      <c r="AVJ56" s="1"/>
      <c r="AVK56" s="1"/>
      <c r="AVL56" s="1"/>
      <c r="AVM56" s="1"/>
      <c r="AVN56" s="1"/>
      <c r="AVO56" s="1"/>
      <c r="AVP56" s="1"/>
      <c r="AVQ56" s="1"/>
      <c r="AVR56" s="1"/>
      <c r="AVS56" s="1"/>
      <c r="AVT56" s="1"/>
      <c r="AVU56" s="1"/>
      <c r="AVV56" s="1"/>
      <c r="AVW56" s="1"/>
      <c r="AVX56" s="1"/>
      <c r="AVY56" s="1"/>
      <c r="AVZ56" s="1"/>
      <c r="AWA56" s="1"/>
      <c r="AWB56" s="1"/>
      <c r="AWC56" s="1"/>
      <c r="AWD56" s="1"/>
      <c r="AWE56" s="1"/>
      <c r="AWF56" s="1"/>
      <c r="AWG56" s="1"/>
      <c r="AWH56" s="1"/>
      <c r="AWI56" s="1"/>
      <c r="AWJ56" s="1"/>
      <c r="AWK56" s="1"/>
      <c r="AWL56" s="1"/>
      <c r="AWM56" s="1"/>
      <c r="AWN56" s="1"/>
      <c r="AWO56" s="1"/>
      <c r="AWP56" s="1"/>
      <c r="AWQ56" s="1"/>
      <c r="AWR56" s="1"/>
      <c r="AWS56" s="1"/>
      <c r="AWT56" s="1"/>
      <c r="AWU56" s="1"/>
      <c r="AWV56" s="1"/>
      <c r="AWW56" s="1"/>
      <c r="AWX56" s="1"/>
      <c r="AWY56" s="1"/>
      <c r="AWZ56" s="1"/>
      <c r="AXA56" s="1"/>
      <c r="AXB56" s="1"/>
      <c r="AXC56" s="1"/>
      <c r="AXD56" s="1"/>
      <c r="AXE56" s="1"/>
      <c r="AXF56" s="1"/>
      <c r="AXG56" s="1"/>
      <c r="AXH56" s="1"/>
      <c r="AXI56" s="1"/>
      <c r="AXJ56" s="1"/>
      <c r="AXK56" s="1"/>
      <c r="AXL56" s="1"/>
      <c r="AXM56" s="1"/>
      <c r="AXN56" s="1"/>
      <c r="AXO56" s="1"/>
      <c r="AXP56" s="1"/>
      <c r="AXQ56" s="1"/>
      <c r="AXR56" s="1"/>
      <c r="AXS56" s="1"/>
      <c r="AXT56" s="1"/>
      <c r="AXU56" s="1"/>
      <c r="AXV56" s="1"/>
      <c r="AXW56" s="1"/>
      <c r="AXX56" s="1"/>
      <c r="AXY56" s="1"/>
      <c r="AXZ56" s="1"/>
      <c r="AYA56" s="1"/>
      <c r="AYB56" s="1"/>
      <c r="AYC56" s="1"/>
      <c r="AYD56" s="1"/>
      <c r="AYE56" s="1"/>
      <c r="AYF56" s="1"/>
      <c r="AYG56" s="1"/>
      <c r="AYH56" s="1"/>
      <c r="AYI56" s="1"/>
      <c r="AYJ56" s="1"/>
      <c r="AYK56" s="1"/>
      <c r="AYL56" s="1"/>
      <c r="AYM56" s="1"/>
      <c r="AYN56" s="1"/>
      <c r="AYO56" s="1"/>
      <c r="AYP56" s="1"/>
      <c r="AYQ56" s="1"/>
      <c r="AYR56" s="1"/>
      <c r="AYS56" s="1"/>
      <c r="AYT56" s="1"/>
      <c r="AYU56" s="1"/>
      <c r="AYV56" s="1"/>
      <c r="AYW56" s="1"/>
      <c r="AYX56" s="1"/>
      <c r="AYY56" s="1"/>
      <c r="AYZ56" s="1"/>
      <c r="AZA56" s="1"/>
      <c r="AZB56" s="1"/>
      <c r="AZC56" s="1"/>
      <c r="AZD56" s="1"/>
      <c r="AZE56" s="1"/>
      <c r="AZF56" s="1"/>
      <c r="AZG56" s="1"/>
      <c r="AZH56" s="1"/>
      <c r="AZI56" s="1"/>
      <c r="AZJ56" s="1"/>
      <c r="AZK56" s="1"/>
      <c r="AZL56" s="1"/>
      <c r="AZM56" s="1"/>
      <c r="AZN56" s="1"/>
      <c r="AZO56" s="1"/>
      <c r="AZP56" s="1"/>
      <c r="AZQ56" s="1"/>
      <c r="AZR56" s="1"/>
      <c r="AZS56" s="1"/>
      <c r="AZT56" s="1"/>
      <c r="AZU56" s="1"/>
      <c r="AZV56" s="1"/>
      <c r="AZW56" s="1"/>
      <c r="AZX56" s="1"/>
      <c r="AZY56" s="1"/>
      <c r="AZZ56" s="1"/>
      <c r="BAA56" s="1"/>
      <c r="BAB56" s="1"/>
      <c r="BAC56" s="1"/>
      <c r="BAD56" s="1"/>
      <c r="BAE56" s="1"/>
      <c r="BAF56" s="1"/>
      <c r="BAG56" s="1"/>
      <c r="BAH56" s="1"/>
      <c r="BAI56" s="1"/>
      <c r="BAJ56" s="1"/>
      <c r="BAK56" s="1"/>
      <c r="BAL56" s="1"/>
      <c r="BAM56" s="1"/>
      <c r="BAN56" s="1"/>
      <c r="BAO56" s="1"/>
      <c r="BAP56" s="1"/>
      <c r="BAQ56" s="1"/>
      <c r="BAR56" s="1"/>
      <c r="BAS56" s="1"/>
      <c r="BAT56" s="1"/>
      <c r="BAU56" s="1"/>
      <c r="BAV56" s="1"/>
      <c r="BAW56" s="1"/>
      <c r="BAX56" s="1"/>
      <c r="BAY56" s="1"/>
      <c r="BAZ56" s="1"/>
      <c r="BBA56" s="1"/>
      <c r="BBB56" s="1"/>
      <c r="BBC56" s="1"/>
      <c r="BBD56" s="1"/>
      <c r="BBE56" s="1"/>
      <c r="BBF56" s="1"/>
      <c r="BBG56" s="1"/>
      <c r="BBH56" s="1"/>
      <c r="BBI56" s="1"/>
      <c r="BBJ56" s="1"/>
      <c r="BBK56" s="1"/>
      <c r="BBL56" s="1"/>
      <c r="BBM56" s="1"/>
      <c r="BBN56" s="1"/>
      <c r="BBO56" s="1"/>
      <c r="BBP56" s="1"/>
      <c r="BBQ56" s="1"/>
      <c r="BBR56" s="1"/>
      <c r="BBS56" s="1"/>
      <c r="BBT56" s="1"/>
      <c r="BBU56" s="1"/>
      <c r="BBV56" s="1"/>
      <c r="BBW56" s="1"/>
      <c r="BBX56" s="1"/>
      <c r="BBY56" s="1"/>
      <c r="BBZ56" s="1"/>
      <c r="BCA56" s="1"/>
      <c r="BCB56" s="1"/>
      <c r="BCC56" s="1"/>
      <c r="BCD56" s="1"/>
      <c r="BCE56" s="1"/>
      <c r="BCF56" s="1"/>
      <c r="BCG56" s="1"/>
      <c r="BCH56" s="1"/>
      <c r="BCI56" s="1"/>
      <c r="BCJ56" s="1"/>
      <c r="BCK56" s="1"/>
      <c r="BCL56" s="1"/>
      <c r="BCM56" s="1"/>
      <c r="BCN56" s="1"/>
      <c r="BCO56" s="1"/>
      <c r="BCP56" s="1"/>
      <c r="BCQ56" s="1"/>
      <c r="BCR56" s="1"/>
      <c r="BCS56" s="1"/>
      <c r="BCT56" s="1"/>
      <c r="BCU56" s="1"/>
      <c r="BCV56" s="1"/>
      <c r="BCW56" s="1"/>
      <c r="BCX56" s="1"/>
      <c r="BCY56" s="1"/>
      <c r="BCZ56" s="1"/>
      <c r="BDA56" s="1"/>
      <c r="BDB56" s="1"/>
      <c r="BDC56" s="1"/>
      <c r="BDD56" s="1"/>
      <c r="BDE56" s="1"/>
      <c r="BDF56" s="1"/>
      <c r="BDG56" s="1"/>
      <c r="BDH56" s="1"/>
      <c r="BDI56" s="1"/>
      <c r="BDJ56" s="1"/>
      <c r="BDK56" s="1"/>
      <c r="BDL56" s="1"/>
      <c r="BDM56" s="1"/>
      <c r="BDN56" s="1"/>
      <c r="BDO56" s="1"/>
      <c r="BDP56" s="1"/>
      <c r="BDQ56" s="1"/>
      <c r="BDR56" s="1"/>
      <c r="BDS56" s="1"/>
      <c r="BDT56" s="1"/>
      <c r="BDU56" s="1"/>
      <c r="BDV56" s="1"/>
      <c r="BDW56" s="1"/>
      <c r="BDX56" s="1"/>
      <c r="BDY56" s="1"/>
      <c r="BDZ56" s="1"/>
      <c r="BEA56" s="1"/>
      <c r="BEB56" s="1"/>
      <c r="BEC56" s="1"/>
      <c r="BED56" s="1"/>
      <c r="BEE56" s="1"/>
      <c r="BEF56" s="1"/>
      <c r="BEG56" s="1"/>
      <c r="BEH56" s="1"/>
      <c r="BEI56" s="1"/>
      <c r="BEJ56" s="1"/>
      <c r="BEK56" s="1"/>
      <c r="BEL56" s="1"/>
      <c r="BEM56" s="1"/>
      <c r="BEN56" s="1"/>
      <c r="BEO56" s="1"/>
      <c r="BEP56" s="1"/>
      <c r="BEQ56" s="1"/>
      <c r="BER56" s="1"/>
      <c r="BES56" s="1"/>
      <c r="BET56" s="1"/>
      <c r="BEU56" s="1"/>
      <c r="BEV56" s="1"/>
      <c r="BEW56" s="1"/>
      <c r="BEX56" s="1"/>
      <c r="BEY56" s="1"/>
      <c r="BEZ56" s="1"/>
      <c r="BFA56" s="1"/>
      <c r="BFB56" s="1"/>
      <c r="BFC56" s="1"/>
      <c r="BFD56" s="1"/>
      <c r="BFE56" s="1"/>
      <c r="BFF56" s="1"/>
      <c r="BFG56" s="1"/>
      <c r="BFH56" s="1"/>
      <c r="BFI56" s="1"/>
      <c r="BFJ56" s="1"/>
      <c r="BFK56" s="1"/>
      <c r="BFL56" s="1"/>
      <c r="BFM56" s="1"/>
      <c r="BFN56" s="1"/>
      <c r="BFO56" s="1"/>
      <c r="BFP56" s="1"/>
      <c r="BFQ56" s="1"/>
      <c r="BFR56" s="1"/>
      <c r="BFS56" s="1"/>
      <c r="BFT56" s="1"/>
      <c r="BFU56" s="1"/>
      <c r="BFV56" s="1"/>
      <c r="BFW56" s="1"/>
      <c r="BFX56" s="1"/>
      <c r="BFY56" s="1"/>
      <c r="BFZ56" s="1"/>
      <c r="BGA56" s="1"/>
      <c r="BGB56" s="1"/>
      <c r="BGC56" s="1"/>
      <c r="BGD56" s="1"/>
      <c r="BGE56" s="1"/>
      <c r="BGF56" s="1"/>
      <c r="BGG56" s="1"/>
      <c r="BGH56" s="1"/>
      <c r="BGI56" s="1"/>
      <c r="BGJ56" s="1"/>
      <c r="BGK56" s="1"/>
      <c r="BGL56" s="1"/>
      <c r="BGM56" s="1"/>
      <c r="BGN56" s="1"/>
      <c r="BGO56" s="1"/>
      <c r="BGP56" s="1"/>
      <c r="BGQ56" s="1"/>
      <c r="BGR56" s="1"/>
      <c r="BGS56" s="1"/>
      <c r="BGT56" s="1"/>
      <c r="BGU56" s="1"/>
      <c r="BGV56" s="1"/>
      <c r="BGW56" s="1"/>
      <c r="BGX56" s="1"/>
      <c r="BGY56" s="1"/>
      <c r="BGZ56" s="1"/>
      <c r="BHA56" s="1"/>
      <c r="BHB56" s="1"/>
      <c r="BHC56" s="1"/>
      <c r="BHD56" s="1"/>
      <c r="BHE56" s="1"/>
      <c r="BHF56" s="1"/>
      <c r="BHG56" s="1"/>
      <c r="BHH56" s="1"/>
      <c r="BHI56" s="1"/>
      <c r="BHJ56" s="1"/>
      <c r="BHK56" s="1"/>
      <c r="BHL56" s="1"/>
      <c r="BHM56" s="1"/>
      <c r="BHN56" s="1"/>
      <c r="BHO56" s="1"/>
      <c r="BHP56" s="1"/>
      <c r="BHQ56" s="1"/>
      <c r="BHR56" s="1"/>
      <c r="BHS56" s="1"/>
      <c r="BHT56" s="1"/>
      <c r="BHU56" s="1"/>
      <c r="BHV56" s="1"/>
      <c r="BHW56" s="1"/>
      <c r="BHX56" s="1"/>
      <c r="BHY56" s="1"/>
      <c r="BHZ56" s="1"/>
      <c r="BIA56" s="1"/>
      <c r="BIB56" s="1"/>
      <c r="BIC56" s="1"/>
      <c r="BID56" s="1"/>
      <c r="BIE56" s="1"/>
      <c r="BIF56" s="1"/>
      <c r="BIG56" s="1"/>
      <c r="BIH56" s="1"/>
      <c r="BII56" s="1"/>
      <c r="BIJ56" s="1"/>
      <c r="BIK56" s="1"/>
      <c r="BIL56" s="1"/>
      <c r="BIM56" s="1"/>
      <c r="BIN56" s="1"/>
      <c r="BIO56" s="1"/>
      <c r="BIP56" s="1"/>
      <c r="BIQ56" s="1"/>
      <c r="BIR56" s="1"/>
      <c r="BIS56" s="1"/>
      <c r="BIT56" s="1"/>
      <c r="BIU56" s="1"/>
      <c r="BIV56" s="1"/>
      <c r="BIW56" s="1"/>
      <c r="BIX56" s="1"/>
      <c r="BIY56" s="1"/>
      <c r="BIZ56" s="1"/>
      <c r="BJA56" s="1"/>
      <c r="BJB56" s="1"/>
      <c r="BJC56" s="1"/>
      <c r="BJD56" s="1"/>
      <c r="BJE56" s="1"/>
      <c r="BJF56" s="1"/>
      <c r="BJG56" s="1"/>
      <c r="BJH56" s="1"/>
      <c r="BJI56" s="1"/>
      <c r="BJJ56" s="1"/>
      <c r="BJK56" s="1"/>
      <c r="BJL56" s="1"/>
      <c r="BJM56" s="1"/>
      <c r="BJN56" s="1"/>
      <c r="BJO56" s="1"/>
      <c r="BJP56" s="1"/>
      <c r="BJQ56" s="1"/>
      <c r="BJR56" s="1"/>
      <c r="BJS56" s="1"/>
      <c r="BJT56" s="1"/>
      <c r="BJU56" s="1"/>
      <c r="BJV56" s="1"/>
      <c r="BJW56" s="1"/>
      <c r="BJX56" s="1"/>
      <c r="BJY56" s="1"/>
      <c r="BJZ56" s="1"/>
      <c r="BKA56" s="1"/>
      <c r="BKB56" s="1"/>
      <c r="BKC56" s="1"/>
      <c r="BKD56" s="1"/>
      <c r="BKE56" s="1"/>
      <c r="BKF56" s="1"/>
      <c r="BKG56" s="1"/>
      <c r="BKH56" s="1"/>
      <c r="BKI56" s="1"/>
      <c r="BKJ56" s="1"/>
      <c r="BKK56" s="1"/>
      <c r="BKL56" s="1"/>
      <c r="BKM56" s="1"/>
      <c r="BKN56" s="1"/>
      <c r="BKO56" s="1"/>
      <c r="BKP56" s="1"/>
      <c r="BKQ56" s="1"/>
      <c r="BKR56" s="1"/>
      <c r="BKS56" s="1"/>
      <c r="BKT56" s="1"/>
      <c r="BKU56" s="1"/>
      <c r="BKV56" s="1"/>
      <c r="BKW56" s="1"/>
      <c r="BKX56" s="1"/>
      <c r="BKY56" s="1"/>
      <c r="BKZ56" s="1"/>
      <c r="BLA56" s="1"/>
      <c r="BLB56" s="1"/>
      <c r="BLC56" s="1"/>
      <c r="BLD56" s="1"/>
      <c r="BLE56" s="1"/>
      <c r="BLF56" s="1"/>
      <c r="BLG56" s="1"/>
      <c r="BLH56" s="1"/>
      <c r="BLI56" s="1"/>
      <c r="BLJ56" s="1"/>
      <c r="BLK56" s="1"/>
      <c r="BLL56" s="1"/>
      <c r="BLM56" s="1"/>
      <c r="BLN56" s="1"/>
      <c r="BLO56" s="1"/>
      <c r="BLP56" s="1"/>
      <c r="BLQ56" s="1"/>
      <c r="BLR56" s="1"/>
      <c r="BLS56" s="1"/>
      <c r="BLT56" s="1"/>
      <c r="BLU56" s="1"/>
      <c r="BLV56" s="1"/>
      <c r="BLW56" s="1"/>
      <c r="BLX56" s="1"/>
      <c r="BLY56" s="1"/>
      <c r="BLZ56" s="1"/>
      <c r="BMA56" s="1"/>
      <c r="BMB56" s="1"/>
      <c r="BMC56" s="1"/>
      <c r="BMD56" s="1"/>
      <c r="BME56" s="1"/>
      <c r="BMF56" s="1"/>
      <c r="BMG56" s="1"/>
      <c r="BMH56" s="1"/>
      <c r="BMI56" s="1"/>
      <c r="BMJ56" s="1"/>
      <c r="BMK56" s="1"/>
      <c r="BML56" s="1"/>
      <c r="BMM56" s="1"/>
      <c r="BMN56" s="1"/>
      <c r="BMO56" s="1"/>
      <c r="BMP56" s="1"/>
      <c r="BMQ56" s="1"/>
      <c r="BMR56" s="1"/>
      <c r="BMS56" s="1"/>
      <c r="BMT56" s="1"/>
      <c r="BMU56" s="1"/>
      <c r="BMV56" s="1"/>
      <c r="BMW56" s="1"/>
      <c r="BMX56" s="1"/>
      <c r="BMY56" s="1"/>
      <c r="BMZ56" s="1"/>
      <c r="BNA56" s="1"/>
      <c r="BNB56" s="1"/>
      <c r="BNC56" s="1"/>
      <c r="BND56" s="1"/>
      <c r="BNE56" s="1"/>
      <c r="BNF56" s="1"/>
      <c r="BNG56" s="1"/>
      <c r="BNH56" s="1"/>
      <c r="BNI56" s="1"/>
      <c r="BNJ56" s="1"/>
      <c r="BNK56" s="1"/>
      <c r="BNL56" s="1"/>
      <c r="BNM56" s="1"/>
      <c r="BNN56" s="1"/>
      <c r="BNO56" s="1"/>
      <c r="BNP56" s="1"/>
      <c r="BNQ56" s="1"/>
      <c r="BNR56" s="1"/>
      <c r="BNS56" s="1"/>
      <c r="BNT56" s="1"/>
      <c r="BNU56" s="1"/>
      <c r="BNV56" s="1"/>
      <c r="BNW56" s="1"/>
      <c r="BNX56" s="1"/>
      <c r="BNY56" s="1"/>
      <c r="BNZ56" s="1"/>
      <c r="BOA56" s="1"/>
      <c r="BOB56" s="1"/>
      <c r="BOC56" s="1"/>
      <c r="BOD56" s="1"/>
      <c r="BOE56" s="1"/>
      <c r="BOF56" s="1"/>
      <c r="BOG56" s="1"/>
      <c r="BOH56" s="1"/>
      <c r="BOI56" s="1"/>
      <c r="BOJ56" s="1"/>
      <c r="BOK56" s="1"/>
      <c r="BOL56" s="1"/>
      <c r="BOM56" s="1"/>
      <c r="BON56" s="1"/>
      <c r="BOO56" s="1"/>
      <c r="BOP56" s="1"/>
      <c r="BOQ56" s="1"/>
      <c r="BOR56" s="1"/>
      <c r="BOS56" s="1"/>
      <c r="BOT56" s="1"/>
      <c r="BOU56" s="1"/>
      <c r="BOV56" s="1"/>
      <c r="BOW56" s="1"/>
      <c r="BOX56" s="1"/>
      <c r="BOY56" s="1"/>
      <c r="BOZ56" s="1"/>
      <c r="BPA56" s="1"/>
      <c r="BPB56" s="1"/>
      <c r="BPC56" s="1"/>
      <c r="BPD56" s="1"/>
      <c r="BPE56" s="1"/>
      <c r="BPF56" s="1"/>
      <c r="BPG56" s="1"/>
      <c r="BPH56" s="1"/>
      <c r="BPI56" s="1"/>
      <c r="BPJ56" s="1"/>
      <c r="BPK56" s="1"/>
      <c r="BPL56" s="1"/>
      <c r="BPM56" s="1"/>
      <c r="BPN56" s="1"/>
      <c r="BPO56" s="1"/>
      <c r="BPP56" s="1"/>
      <c r="BPQ56" s="1"/>
      <c r="BPR56" s="1"/>
      <c r="BPS56" s="1"/>
      <c r="BPT56" s="1"/>
      <c r="BPU56" s="1"/>
      <c r="BPV56" s="1"/>
      <c r="BPW56" s="1"/>
      <c r="BPX56" s="1"/>
      <c r="BPY56" s="1"/>
      <c r="BPZ56" s="1"/>
      <c r="BQA56" s="1"/>
      <c r="BQB56" s="1"/>
      <c r="BQC56" s="1"/>
      <c r="BQD56" s="1"/>
      <c r="BQE56" s="1"/>
      <c r="BQF56" s="1"/>
      <c r="BQG56" s="1"/>
      <c r="BQH56" s="1"/>
      <c r="BQI56" s="1"/>
      <c r="BQJ56" s="1"/>
      <c r="BQK56" s="1"/>
      <c r="BQL56" s="1"/>
      <c r="BQM56" s="1"/>
      <c r="BQN56" s="1"/>
      <c r="BQO56" s="1"/>
      <c r="BQP56" s="1"/>
      <c r="BQQ56" s="1"/>
      <c r="BQR56" s="1"/>
      <c r="BQS56" s="1"/>
      <c r="BQT56" s="1"/>
      <c r="BQU56" s="1"/>
      <c r="BQV56" s="1"/>
      <c r="BQW56" s="1"/>
      <c r="BQX56" s="1"/>
      <c r="BQY56" s="1"/>
      <c r="BQZ56" s="1"/>
      <c r="BRA56" s="1"/>
      <c r="BRB56" s="1"/>
      <c r="BRC56" s="1"/>
      <c r="BRD56" s="1"/>
      <c r="BRE56" s="1"/>
      <c r="BRF56" s="1"/>
      <c r="BRG56" s="1"/>
      <c r="BRH56" s="1"/>
      <c r="BRI56" s="1"/>
      <c r="BRJ56" s="1"/>
      <c r="BRK56" s="1"/>
      <c r="BRL56" s="1"/>
      <c r="BRM56" s="1"/>
      <c r="BRN56" s="1"/>
      <c r="BRO56" s="1"/>
      <c r="BRP56" s="1"/>
      <c r="BRQ56" s="1"/>
      <c r="BRR56" s="1"/>
      <c r="BRS56" s="1"/>
      <c r="BRT56" s="1"/>
      <c r="BRU56" s="1"/>
      <c r="BRV56" s="1"/>
      <c r="BRW56" s="1"/>
      <c r="BRX56" s="1"/>
      <c r="BRY56" s="1"/>
      <c r="BRZ56" s="1"/>
      <c r="BSA56" s="1"/>
      <c r="BSB56" s="1"/>
    </row>
    <row r="57" spans="6:1848" ht="18" customHeight="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c r="ALO57" s="1"/>
      <c r="ALP57" s="1"/>
      <c r="ALQ57" s="1"/>
      <c r="ALR57" s="1"/>
      <c r="ALS57" s="1"/>
      <c r="ALT57" s="1"/>
      <c r="ALU57" s="1"/>
      <c r="ALV57" s="1"/>
      <c r="ALW57" s="1"/>
      <c r="ALX57" s="1"/>
      <c r="ALY57" s="1"/>
      <c r="ALZ57" s="1"/>
      <c r="AMA57" s="1"/>
      <c r="AMB57" s="1"/>
      <c r="AMC57" s="1"/>
      <c r="AMD57" s="1"/>
      <c r="AME57" s="1"/>
      <c r="AMF57" s="1"/>
      <c r="AMG57" s="1"/>
      <c r="AMH57" s="1"/>
      <c r="AMI57" s="1"/>
      <c r="AMJ57" s="1"/>
      <c r="AMK57" s="1"/>
      <c r="AML57" s="1"/>
      <c r="AMM57" s="1"/>
      <c r="AMN57" s="1"/>
      <c r="AMO57" s="1"/>
      <c r="AMP57" s="1"/>
      <c r="AMQ57" s="1"/>
      <c r="AMR57" s="1"/>
      <c r="AMS57" s="1"/>
      <c r="AMT57" s="1"/>
      <c r="AMU57" s="1"/>
      <c r="AMV57" s="1"/>
      <c r="AMW57" s="1"/>
      <c r="AMX57" s="1"/>
      <c r="AMY57" s="1"/>
      <c r="AMZ57" s="1"/>
      <c r="ANA57" s="1"/>
      <c r="ANB57" s="1"/>
      <c r="ANC57" s="1"/>
      <c r="AND57" s="1"/>
      <c r="ANE57" s="1"/>
      <c r="ANF57" s="1"/>
      <c r="ANG57" s="1"/>
      <c r="ANH57" s="1"/>
      <c r="ANI57" s="1"/>
      <c r="ANJ57" s="1"/>
      <c r="ANK57" s="1"/>
      <c r="ANL57" s="1"/>
      <c r="ANM57" s="1"/>
      <c r="ANN57" s="1"/>
      <c r="ANO57" s="1"/>
      <c r="ANP57" s="1"/>
      <c r="ANQ57" s="1"/>
      <c r="ANR57" s="1"/>
      <c r="ANS57" s="1"/>
      <c r="ANT57" s="1"/>
      <c r="ANU57" s="1"/>
      <c r="ANV57" s="1"/>
      <c r="ANW57" s="1"/>
      <c r="ANX57" s="1"/>
      <c r="ANY57" s="1"/>
      <c r="ANZ57" s="1"/>
      <c r="AOA57" s="1"/>
      <c r="AOB57" s="1"/>
      <c r="AOC57" s="1"/>
      <c r="AOD57" s="1"/>
      <c r="AOE57" s="1"/>
      <c r="AOF57" s="1"/>
      <c r="AOG57" s="1"/>
      <c r="AOH57" s="1"/>
      <c r="AOI57" s="1"/>
      <c r="AOJ57" s="1"/>
      <c r="AOK57" s="1"/>
      <c r="AOL57" s="1"/>
      <c r="AOM57" s="1"/>
      <c r="AON57" s="1"/>
      <c r="AOO57" s="1"/>
      <c r="AOP57" s="1"/>
      <c r="AOQ57" s="1"/>
      <c r="AOR57" s="1"/>
      <c r="AOS57" s="1"/>
      <c r="AOT57" s="1"/>
      <c r="AOU57" s="1"/>
      <c r="AOV57" s="1"/>
      <c r="AOW57" s="1"/>
      <c r="AOX57" s="1"/>
      <c r="AOY57" s="1"/>
      <c r="AOZ57" s="1"/>
      <c r="APA57" s="1"/>
      <c r="APB57" s="1"/>
      <c r="APC57" s="1"/>
      <c r="APD57" s="1"/>
      <c r="APE57" s="1"/>
      <c r="APF57" s="1"/>
      <c r="APG57" s="1"/>
      <c r="APH57" s="1"/>
      <c r="API57" s="1"/>
      <c r="APJ57" s="1"/>
      <c r="APK57" s="1"/>
      <c r="APL57" s="1"/>
      <c r="APM57" s="1"/>
      <c r="APN57" s="1"/>
      <c r="APO57" s="1"/>
      <c r="APP57" s="1"/>
      <c r="APQ57" s="1"/>
      <c r="APR57" s="1"/>
      <c r="APS57" s="1"/>
      <c r="APT57" s="1"/>
      <c r="APU57" s="1"/>
      <c r="APV57" s="1"/>
      <c r="APW57" s="1"/>
      <c r="APX57" s="1"/>
      <c r="APY57" s="1"/>
      <c r="APZ57" s="1"/>
      <c r="AQA57" s="1"/>
      <c r="AQB57" s="1"/>
      <c r="AQC57" s="1"/>
      <c r="AQD57" s="1"/>
      <c r="AQE57" s="1"/>
      <c r="AQF57" s="1"/>
      <c r="AQG57" s="1"/>
      <c r="AQH57" s="1"/>
      <c r="AQI57" s="1"/>
      <c r="AQJ57" s="1"/>
      <c r="AQK57" s="1"/>
      <c r="AQL57" s="1"/>
      <c r="AQM57" s="1"/>
      <c r="AQN57" s="1"/>
      <c r="AQO57" s="1"/>
      <c r="AQP57" s="1"/>
      <c r="AQQ57" s="1"/>
      <c r="AQR57" s="1"/>
      <c r="AQS57" s="1"/>
      <c r="AQT57" s="1"/>
      <c r="AQU57" s="1"/>
      <c r="AQV57" s="1"/>
      <c r="AQW57" s="1"/>
      <c r="AQX57" s="1"/>
      <c r="AQY57" s="1"/>
      <c r="AQZ57" s="1"/>
      <c r="ARA57" s="1"/>
      <c r="ARB57" s="1"/>
      <c r="ARC57" s="1"/>
      <c r="ARD57" s="1"/>
      <c r="ARE57" s="1"/>
      <c r="ARF57" s="1"/>
      <c r="ARG57" s="1"/>
      <c r="ARH57" s="1"/>
      <c r="ARI57" s="1"/>
      <c r="ARJ57" s="1"/>
      <c r="ARK57" s="1"/>
      <c r="ARL57" s="1"/>
      <c r="ARM57" s="1"/>
      <c r="ARN57" s="1"/>
      <c r="ARO57" s="1"/>
      <c r="ARP57" s="1"/>
      <c r="ARQ57" s="1"/>
      <c r="ARR57" s="1"/>
      <c r="ARS57" s="1"/>
      <c r="ART57" s="1"/>
      <c r="ARU57" s="1"/>
      <c r="ARV57" s="1"/>
      <c r="ARW57" s="1"/>
      <c r="ARX57" s="1"/>
      <c r="ARY57" s="1"/>
      <c r="ARZ57" s="1"/>
      <c r="ASA57" s="1"/>
      <c r="ASB57" s="1"/>
      <c r="ASC57" s="1"/>
      <c r="ASD57" s="1"/>
      <c r="ASE57" s="1"/>
      <c r="ASF57" s="1"/>
      <c r="ASG57" s="1"/>
      <c r="ASH57" s="1"/>
      <c r="ASI57" s="1"/>
      <c r="ASJ57" s="1"/>
      <c r="ASK57" s="1"/>
      <c r="ASL57" s="1"/>
      <c r="ASM57" s="1"/>
      <c r="ASN57" s="1"/>
      <c r="ASO57" s="1"/>
      <c r="ASP57" s="1"/>
      <c r="ASQ57" s="1"/>
      <c r="ASR57" s="1"/>
      <c r="ASS57" s="1"/>
      <c r="AST57" s="1"/>
      <c r="ASU57" s="1"/>
      <c r="ASV57" s="1"/>
      <c r="ASW57" s="1"/>
      <c r="ASX57" s="1"/>
      <c r="ASY57" s="1"/>
      <c r="ASZ57" s="1"/>
      <c r="ATA57" s="1"/>
      <c r="ATB57" s="1"/>
      <c r="ATC57" s="1"/>
      <c r="ATD57" s="1"/>
      <c r="ATE57" s="1"/>
      <c r="ATF57" s="1"/>
      <c r="ATG57" s="1"/>
      <c r="ATH57" s="1"/>
      <c r="ATI57" s="1"/>
      <c r="ATJ57" s="1"/>
      <c r="ATK57" s="1"/>
      <c r="ATL57" s="1"/>
      <c r="ATM57" s="1"/>
      <c r="ATN57" s="1"/>
      <c r="ATO57" s="1"/>
      <c r="ATP57" s="1"/>
      <c r="ATQ57" s="1"/>
      <c r="ATR57" s="1"/>
      <c r="ATS57" s="1"/>
      <c r="ATT57" s="1"/>
      <c r="ATU57" s="1"/>
      <c r="ATV57" s="1"/>
      <c r="ATW57" s="1"/>
      <c r="ATX57" s="1"/>
      <c r="ATY57" s="1"/>
      <c r="ATZ57" s="1"/>
      <c r="AUA57" s="1"/>
      <c r="AUB57" s="1"/>
      <c r="AUC57" s="1"/>
      <c r="AUD57" s="1"/>
      <c r="AUE57" s="1"/>
      <c r="AUF57" s="1"/>
      <c r="AUG57" s="1"/>
      <c r="AUH57" s="1"/>
      <c r="AUI57" s="1"/>
      <c r="AUJ57" s="1"/>
      <c r="AUK57" s="1"/>
      <c r="AUL57" s="1"/>
      <c r="AUM57" s="1"/>
      <c r="AUN57" s="1"/>
      <c r="AUO57" s="1"/>
      <c r="AUP57" s="1"/>
      <c r="AUQ57" s="1"/>
      <c r="AUR57" s="1"/>
      <c r="AUS57" s="1"/>
      <c r="AUT57" s="1"/>
      <c r="AUU57" s="1"/>
      <c r="AUV57" s="1"/>
      <c r="AUW57" s="1"/>
      <c r="AUX57" s="1"/>
      <c r="AUY57" s="1"/>
      <c r="AUZ57" s="1"/>
      <c r="AVA57" s="1"/>
      <c r="AVB57" s="1"/>
      <c r="AVC57" s="1"/>
      <c r="AVD57" s="1"/>
      <c r="AVE57" s="1"/>
      <c r="AVF57" s="1"/>
      <c r="AVG57" s="1"/>
      <c r="AVH57" s="1"/>
      <c r="AVI57" s="1"/>
      <c r="AVJ57" s="1"/>
      <c r="AVK57" s="1"/>
      <c r="AVL57" s="1"/>
      <c r="AVM57" s="1"/>
      <c r="AVN57" s="1"/>
      <c r="AVO57" s="1"/>
      <c r="AVP57" s="1"/>
      <c r="AVQ57" s="1"/>
      <c r="AVR57" s="1"/>
      <c r="AVS57" s="1"/>
      <c r="AVT57" s="1"/>
      <c r="AVU57" s="1"/>
      <c r="AVV57" s="1"/>
      <c r="AVW57" s="1"/>
      <c r="AVX57" s="1"/>
      <c r="AVY57" s="1"/>
      <c r="AVZ57" s="1"/>
      <c r="AWA57" s="1"/>
      <c r="AWB57" s="1"/>
      <c r="AWC57" s="1"/>
      <c r="AWD57" s="1"/>
      <c r="AWE57" s="1"/>
      <c r="AWF57" s="1"/>
      <c r="AWG57" s="1"/>
      <c r="AWH57" s="1"/>
      <c r="AWI57" s="1"/>
      <c r="AWJ57" s="1"/>
      <c r="AWK57" s="1"/>
      <c r="AWL57" s="1"/>
      <c r="AWM57" s="1"/>
      <c r="AWN57" s="1"/>
      <c r="AWO57" s="1"/>
      <c r="AWP57" s="1"/>
      <c r="AWQ57" s="1"/>
      <c r="AWR57" s="1"/>
      <c r="AWS57" s="1"/>
      <c r="AWT57" s="1"/>
      <c r="AWU57" s="1"/>
      <c r="AWV57" s="1"/>
      <c r="AWW57" s="1"/>
      <c r="AWX57" s="1"/>
      <c r="AWY57" s="1"/>
      <c r="AWZ57" s="1"/>
      <c r="AXA57" s="1"/>
      <c r="AXB57" s="1"/>
      <c r="AXC57" s="1"/>
      <c r="AXD57" s="1"/>
      <c r="AXE57" s="1"/>
      <c r="AXF57" s="1"/>
      <c r="AXG57" s="1"/>
      <c r="AXH57" s="1"/>
      <c r="AXI57" s="1"/>
      <c r="AXJ57" s="1"/>
      <c r="AXK57" s="1"/>
      <c r="AXL57" s="1"/>
      <c r="AXM57" s="1"/>
      <c r="AXN57" s="1"/>
      <c r="AXO57" s="1"/>
      <c r="AXP57" s="1"/>
      <c r="AXQ57" s="1"/>
      <c r="AXR57" s="1"/>
      <c r="AXS57" s="1"/>
      <c r="AXT57" s="1"/>
      <c r="AXU57" s="1"/>
      <c r="AXV57" s="1"/>
      <c r="AXW57" s="1"/>
      <c r="AXX57" s="1"/>
      <c r="AXY57" s="1"/>
      <c r="AXZ57" s="1"/>
      <c r="AYA57" s="1"/>
      <c r="AYB57" s="1"/>
      <c r="AYC57" s="1"/>
      <c r="AYD57" s="1"/>
      <c r="AYE57" s="1"/>
      <c r="AYF57" s="1"/>
      <c r="AYG57" s="1"/>
      <c r="AYH57" s="1"/>
      <c r="AYI57" s="1"/>
      <c r="AYJ57" s="1"/>
      <c r="AYK57" s="1"/>
      <c r="AYL57" s="1"/>
      <c r="AYM57" s="1"/>
      <c r="AYN57" s="1"/>
      <c r="AYO57" s="1"/>
      <c r="AYP57" s="1"/>
      <c r="AYQ57" s="1"/>
      <c r="AYR57" s="1"/>
      <c r="AYS57" s="1"/>
      <c r="AYT57" s="1"/>
      <c r="AYU57" s="1"/>
      <c r="AYV57" s="1"/>
      <c r="AYW57" s="1"/>
      <c r="AYX57" s="1"/>
      <c r="AYY57" s="1"/>
      <c r="AYZ57" s="1"/>
      <c r="AZA57" s="1"/>
      <c r="AZB57" s="1"/>
      <c r="AZC57" s="1"/>
      <c r="AZD57" s="1"/>
      <c r="AZE57" s="1"/>
      <c r="AZF57" s="1"/>
      <c r="AZG57" s="1"/>
      <c r="AZH57" s="1"/>
      <c r="AZI57" s="1"/>
      <c r="AZJ57" s="1"/>
      <c r="AZK57" s="1"/>
      <c r="AZL57" s="1"/>
      <c r="AZM57" s="1"/>
      <c r="AZN57" s="1"/>
      <c r="AZO57" s="1"/>
      <c r="AZP57" s="1"/>
      <c r="AZQ57" s="1"/>
      <c r="AZR57" s="1"/>
      <c r="AZS57" s="1"/>
      <c r="AZT57" s="1"/>
      <c r="AZU57" s="1"/>
      <c r="AZV57" s="1"/>
      <c r="AZW57" s="1"/>
      <c r="AZX57" s="1"/>
      <c r="AZY57" s="1"/>
      <c r="AZZ57" s="1"/>
      <c r="BAA57" s="1"/>
      <c r="BAB57" s="1"/>
      <c r="BAC57" s="1"/>
      <c r="BAD57" s="1"/>
      <c r="BAE57" s="1"/>
      <c r="BAF57" s="1"/>
      <c r="BAG57" s="1"/>
      <c r="BAH57" s="1"/>
      <c r="BAI57" s="1"/>
      <c r="BAJ57" s="1"/>
      <c r="BAK57" s="1"/>
      <c r="BAL57" s="1"/>
      <c r="BAM57" s="1"/>
      <c r="BAN57" s="1"/>
      <c r="BAO57" s="1"/>
      <c r="BAP57" s="1"/>
      <c r="BAQ57" s="1"/>
      <c r="BAR57" s="1"/>
      <c r="BAS57" s="1"/>
      <c r="BAT57" s="1"/>
      <c r="BAU57" s="1"/>
      <c r="BAV57" s="1"/>
      <c r="BAW57" s="1"/>
      <c r="BAX57" s="1"/>
      <c r="BAY57" s="1"/>
      <c r="BAZ57" s="1"/>
      <c r="BBA57" s="1"/>
      <c r="BBB57" s="1"/>
      <c r="BBC57" s="1"/>
      <c r="BBD57" s="1"/>
      <c r="BBE57" s="1"/>
      <c r="BBF57" s="1"/>
      <c r="BBG57" s="1"/>
      <c r="BBH57" s="1"/>
      <c r="BBI57" s="1"/>
      <c r="BBJ57" s="1"/>
      <c r="BBK57" s="1"/>
      <c r="BBL57" s="1"/>
      <c r="BBM57" s="1"/>
      <c r="BBN57" s="1"/>
      <c r="BBO57" s="1"/>
      <c r="BBP57" s="1"/>
      <c r="BBQ57" s="1"/>
      <c r="BBR57" s="1"/>
      <c r="BBS57" s="1"/>
      <c r="BBT57" s="1"/>
      <c r="BBU57" s="1"/>
      <c r="BBV57" s="1"/>
      <c r="BBW57" s="1"/>
      <c r="BBX57" s="1"/>
      <c r="BBY57" s="1"/>
      <c r="BBZ57" s="1"/>
      <c r="BCA57" s="1"/>
      <c r="BCB57" s="1"/>
      <c r="BCC57" s="1"/>
      <c r="BCD57" s="1"/>
      <c r="BCE57" s="1"/>
      <c r="BCF57" s="1"/>
      <c r="BCG57" s="1"/>
      <c r="BCH57" s="1"/>
      <c r="BCI57" s="1"/>
      <c r="BCJ57" s="1"/>
      <c r="BCK57" s="1"/>
      <c r="BCL57" s="1"/>
      <c r="BCM57" s="1"/>
      <c r="BCN57" s="1"/>
      <c r="BCO57" s="1"/>
      <c r="BCP57" s="1"/>
      <c r="BCQ57" s="1"/>
      <c r="BCR57" s="1"/>
      <c r="BCS57" s="1"/>
      <c r="BCT57" s="1"/>
      <c r="BCU57" s="1"/>
      <c r="BCV57" s="1"/>
      <c r="BCW57" s="1"/>
      <c r="BCX57" s="1"/>
      <c r="BCY57" s="1"/>
      <c r="BCZ57" s="1"/>
      <c r="BDA57" s="1"/>
      <c r="BDB57" s="1"/>
      <c r="BDC57" s="1"/>
      <c r="BDD57" s="1"/>
      <c r="BDE57" s="1"/>
      <c r="BDF57" s="1"/>
      <c r="BDG57" s="1"/>
      <c r="BDH57" s="1"/>
      <c r="BDI57" s="1"/>
      <c r="BDJ57" s="1"/>
      <c r="BDK57" s="1"/>
      <c r="BDL57" s="1"/>
      <c r="BDM57" s="1"/>
      <c r="BDN57" s="1"/>
      <c r="BDO57" s="1"/>
      <c r="BDP57" s="1"/>
      <c r="BDQ57" s="1"/>
      <c r="BDR57" s="1"/>
      <c r="BDS57" s="1"/>
      <c r="BDT57" s="1"/>
      <c r="BDU57" s="1"/>
      <c r="BDV57" s="1"/>
      <c r="BDW57" s="1"/>
      <c r="BDX57" s="1"/>
      <c r="BDY57" s="1"/>
      <c r="BDZ57" s="1"/>
      <c r="BEA57" s="1"/>
      <c r="BEB57" s="1"/>
      <c r="BEC57" s="1"/>
      <c r="BED57" s="1"/>
      <c r="BEE57" s="1"/>
      <c r="BEF57" s="1"/>
      <c r="BEG57" s="1"/>
      <c r="BEH57" s="1"/>
      <c r="BEI57" s="1"/>
      <c r="BEJ57" s="1"/>
      <c r="BEK57" s="1"/>
      <c r="BEL57" s="1"/>
      <c r="BEM57" s="1"/>
      <c r="BEN57" s="1"/>
      <c r="BEO57" s="1"/>
      <c r="BEP57" s="1"/>
      <c r="BEQ57" s="1"/>
      <c r="BER57" s="1"/>
      <c r="BES57" s="1"/>
      <c r="BET57" s="1"/>
      <c r="BEU57" s="1"/>
      <c r="BEV57" s="1"/>
      <c r="BEW57" s="1"/>
      <c r="BEX57" s="1"/>
      <c r="BEY57" s="1"/>
      <c r="BEZ57" s="1"/>
      <c r="BFA57" s="1"/>
      <c r="BFB57" s="1"/>
      <c r="BFC57" s="1"/>
      <c r="BFD57" s="1"/>
      <c r="BFE57" s="1"/>
      <c r="BFF57" s="1"/>
      <c r="BFG57" s="1"/>
      <c r="BFH57" s="1"/>
      <c r="BFI57" s="1"/>
      <c r="BFJ57" s="1"/>
      <c r="BFK57" s="1"/>
      <c r="BFL57" s="1"/>
      <c r="BFM57" s="1"/>
      <c r="BFN57" s="1"/>
      <c r="BFO57" s="1"/>
      <c r="BFP57" s="1"/>
      <c r="BFQ57" s="1"/>
      <c r="BFR57" s="1"/>
      <c r="BFS57" s="1"/>
      <c r="BFT57" s="1"/>
      <c r="BFU57" s="1"/>
      <c r="BFV57" s="1"/>
      <c r="BFW57" s="1"/>
      <c r="BFX57" s="1"/>
      <c r="BFY57" s="1"/>
      <c r="BFZ57" s="1"/>
      <c r="BGA57" s="1"/>
      <c r="BGB57" s="1"/>
      <c r="BGC57" s="1"/>
      <c r="BGD57" s="1"/>
      <c r="BGE57" s="1"/>
      <c r="BGF57" s="1"/>
      <c r="BGG57" s="1"/>
      <c r="BGH57" s="1"/>
      <c r="BGI57" s="1"/>
      <c r="BGJ57" s="1"/>
      <c r="BGK57" s="1"/>
      <c r="BGL57" s="1"/>
      <c r="BGM57" s="1"/>
      <c r="BGN57" s="1"/>
      <c r="BGO57" s="1"/>
      <c r="BGP57" s="1"/>
      <c r="BGQ57" s="1"/>
      <c r="BGR57" s="1"/>
      <c r="BGS57" s="1"/>
      <c r="BGT57" s="1"/>
      <c r="BGU57" s="1"/>
      <c r="BGV57" s="1"/>
      <c r="BGW57" s="1"/>
      <c r="BGX57" s="1"/>
      <c r="BGY57" s="1"/>
      <c r="BGZ57" s="1"/>
      <c r="BHA57" s="1"/>
      <c r="BHB57" s="1"/>
      <c r="BHC57" s="1"/>
      <c r="BHD57" s="1"/>
      <c r="BHE57" s="1"/>
      <c r="BHF57" s="1"/>
      <c r="BHG57" s="1"/>
      <c r="BHH57" s="1"/>
      <c r="BHI57" s="1"/>
      <c r="BHJ57" s="1"/>
      <c r="BHK57" s="1"/>
      <c r="BHL57" s="1"/>
      <c r="BHM57" s="1"/>
      <c r="BHN57" s="1"/>
      <c r="BHO57" s="1"/>
      <c r="BHP57" s="1"/>
      <c r="BHQ57" s="1"/>
      <c r="BHR57" s="1"/>
      <c r="BHS57" s="1"/>
      <c r="BHT57" s="1"/>
      <c r="BHU57" s="1"/>
      <c r="BHV57" s="1"/>
      <c r="BHW57" s="1"/>
      <c r="BHX57" s="1"/>
      <c r="BHY57" s="1"/>
      <c r="BHZ57" s="1"/>
      <c r="BIA57" s="1"/>
      <c r="BIB57" s="1"/>
      <c r="BIC57" s="1"/>
      <c r="BID57" s="1"/>
      <c r="BIE57" s="1"/>
      <c r="BIF57" s="1"/>
      <c r="BIG57" s="1"/>
      <c r="BIH57" s="1"/>
      <c r="BII57" s="1"/>
      <c r="BIJ57" s="1"/>
      <c r="BIK57" s="1"/>
      <c r="BIL57" s="1"/>
      <c r="BIM57" s="1"/>
      <c r="BIN57" s="1"/>
      <c r="BIO57" s="1"/>
      <c r="BIP57" s="1"/>
      <c r="BIQ57" s="1"/>
      <c r="BIR57" s="1"/>
      <c r="BIS57" s="1"/>
      <c r="BIT57" s="1"/>
      <c r="BIU57" s="1"/>
      <c r="BIV57" s="1"/>
      <c r="BIW57" s="1"/>
      <c r="BIX57" s="1"/>
      <c r="BIY57" s="1"/>
      <c r="BIZ57" s="1"/>
      <c r="BJA57" s="1"/>
      <c r="BJB57" s="1"/>
      <c r="BJC57" s="1"/>
      <c r="BJD57" s="1"/>
      <c r="BJE57" s="1"/>
      <c r="BJF57" s="1"/>
      <c r="BJG57" s="1"/>
      <c r="BJH57" s="1"/>
      <c r="BJI57" s="1"/>
      <c r="BJJ57" s="1"/>
      <c r="BJK57" s="1"/>
      <c r="BJL57" s="1"/>
      <c r="BJM57" s="1"/>
      <c r="BJN57" s="1"/>
      <c r="BJO57" s="1"/>
      <c r="BJP57" s="1"/>
      <c r="BJQ57" s="1"/>
      <c r="BJR57" s="1"/>
      <c r="BJS57" s="1"/>
      <c r="BJT57" s="1"/>
      <c r="BJU57" s="1"/>
      <c r="BJV57" s="1"/>
      <c r="BJW57" s="1"/>
      <c r="BJX57" s="1"/>
      <c r="BJY57" s="1"/>
      <c r="BJZ57" s="1"/>
      <c r="BKA57" s="1"/>
      <c r="BKB57" s="1"/>
      <c r="BKC57" s="1"/>
      <c r="BKD57" s="1"/>
      <c r="BKE57" s="1"/>
      <c r="BKF57" s="1"/>
      <c r="BKG57" s="1"/>
      <c r="BKH57" s="1"/>
      <c r="BKI57" s="1"/>
      <c r="BKJ57" s="1"/>
      <c r="BKK57" s="1"/>
      <c r="BKL57" s="1"/>
      <c r="BKM57" s="1"/>
      <c r="BKN57" s="1"/>
      <c r="BKO57" s="1"/>
      <c r="BKP57" s="1"/>
      <c r="BKQ57" s="1"/>
      <c r="BKR57" s="1"/>
      <c r="BKS57" s="1"/>
      <c r="BKT57" s="1"/>
      <c r="BKU57" s="1"/>
      <c r="BKV57" s="1"/>
      <c r="BKW57" s="1"/>
      <c r="BKX57" s="1"/>
      <c r="BKY57" s="1"/>
      <c r="BKZ57" s="1"/>
      <c r="BLA57" s="1"/>
      <c r="BLB57" s="1"/>
      <c r="BLC57" s="1"/>
      <c r="BLD57" s="1"/>
      <c r="BLE57" s="1"/>
      <c r="BLF57" s="1"/>
      <c r="BLG57" s="1"/>
      <c r="BLH57" s="1"/>
      <c r="BLI57" s="1"/>
      <c r="BLJ57" s="1"/>
      <c r="BLK57" s="1"/>
      <c r="BLL57" s="1"/>
      <c r="BLM57" s="1"/>
      <c r="BLN57" s="1"/>
      <c r="BLO57" s="1"/>
      <c r="BLP57" s="1"/>
      <c r="BLQ57" s="1"/>
      <c r="BLR57" s="1"/>
      <c r="BLS57" s="1"/>
      <c r="BLT57" s="1"/>
      <c r="BLU57" s="1"/>
      <c r="BLV57" s="1"/>
      <c r="BLW57" s="1"/>
      <c r="BLX57" s="1"/>
      <c r="BLY57" s="1"/>
      <c r="BLZ57" s="1"/>
      <c r="BMA57" s="1"/>
      <c r="BMB57" s="1"/>
      <c r="BMC57" s="1"/>
      <c r="BMD57" s="1"/>
      <c r="BME57" s="1"/>
      <c r="BMF57" s="1"/>
      <c r="BMG57" s="1"/>
      <c r="BMH57" s="1"/>
      <c r="BMI57" s="1"/>
      <c r="BMJ57" s="1"/>
      <c r="BMK57" s="1"/>
      <c r="BML57" s="1"/>
      <c r="BMM57" s="1"/>
      <c r="BMN57" s="1"/>
      <c r="BMO57" s="1"/>
      <c r="BMP57" s="1"/>
      <c r="BMQ57" s="1"/>
      <c r="BMR57" s="1"/>
      <c r="BMS57" s="1"/>
      <c r="BMT57" s="1"/>
      <c r="BMU57" s="1"/>
      <c r="BMV57" s="1"/>
      <c r="BMW57" s="1"/>
      <c r="BMX57" s="1"/>
      <c r="BMY57" s="1"/>
      <c r="BMZ57" s="1"/>
      <c r="BNA57" s="1"/>
      <c r="BNB57" s="1"/>
      <c r="BNC57" s="1"/>
      <c r="BND57" s="1"/>
      <c r="BNE57" s="1"/>
      <c r="BNF57" s="1"/>
      <c r="BNG57" s="1"/>
      <c r="BNH57" s="1"/>
      <c r="BNI57" s="1"/>
      <c r="BNJ57" s="1"/>
      <c r="BNK57" s="1"/>
      <c r="BNL57" s="1"/>
      <c r="BNM57" s="1"/>
      <c r="BNN57" s="1"/>
      <c r="BNO57" s="1"/>
      <c r="BNP57" s="1"/>
      <c r="BNQ57" s="1"/>
      <c r="BNR57" s="1"/>
      <c r="BNS57" s="1"/>
      <c r="BNT57" s="1"/>
      <c r="BNU57" s="1"/>
      <c r="BNV57" s="1"/>
      <c r="BNW57" s="1"/>
      <c r="BNX57" s="1"/>
      <c r="BNY57" s="1"/>
      <c r="BNZ57" s="1"/>
      <c r="BOA57" s="1"/>
      <c r="BOB57" s="1"/>
      <c r="BOC57" s="1"/>
      <c r="BOD57" s="1"/>
      <c r="BOE57" s="1"/>
      <c r="BOF57" s="1"/>
      <c r="BOG57" s="1"/>
      <c r="BOH57" s="1"/>
      <c r="BOI57" s="1"/>
      <c r="BOJ57" s="1"/>
      <c r="BOK57" s="1"/>
      <c r="BOL57" s="1"/>
      <c r="BOM57" s="1"/>
      <c r="BON57" s="1"/>
      <c r="BOO57" s="1"/>
      <c r="BOP57" s="1"/>
      <c r="BOQ57" s="1"/>
      <c r="BOR57" s="1"/>
      <c r="BOS57" s="1"/>
      <c r="BOT57" s="1"/>
      <c r="BOU57" s="1"/>
      <c r="BOV57" s="1"/>
      <c r="BOW57" s="1"/>
      <c r="BOX57" s="1"/>
      <c r="BOY57" s="1"/>
      <c r="BOZ57" s="1"/>
      <c r="BPA57" s="1"/>
      <c r="BPB57" s="1"/>
      <c r="BPC57" s="1"/>
      <c r="BPD57" s="1"/>
      <c r="BPE57" s="1"/>
      <c r="BPF57" s="1"/>
      <c r="BPG57" s="1"/>
      <c r="BPH57" s="1"/>
      <c r="BPI57" s="1"/>
      <c r="BPJ57" s="1"/>
      <c r="BPK57" s="1"/>
      <c r="BPL57" s="1"/>
      <c r="BPM57" s="1"/>
      <c r="BPN57" s="1"/>
      <c r="BPO57" s="1"/>
      <c r="BPP57" s="1"/>
      <c r="BPQ57" s="1"/>
      <c r="BPR57" s="1"/>
      <c r="BPS57" s="1"/>
      <c r="BPT57" s="1"/>
      <c r="BPU57" s="1"/>
      <c r="BPV57" s="1"/>
      <c r="BPW57" s="1"/>
      <c r="BPX57" s="1"/>
      <c r="BPY57" s="1"/>
      <c r="BPZ57" s="1"/>
      <c r="BQA57" s="1"/>
      <c r="BQB57" s="1"/>
      <c r="BQC57" s="1"/>
      <c r="BQD57" s="1"/>
      <c r="BQE57" s="1"/>
      <c r="BQF57" s="1"/>
      <c r="BQG57" s="1"/>
      <c r="BQH57" s="1"/>
      <c r="BQI57" s="1"/>
      <c r="BQJ57" s="1"/>
      <c r="BQK57" s="1"/>
      <c r="BQL57" s="1"/>
      <c r="BQM57" s="1"/>
      <c r="BQN57" s="1"/>
      <c r="BQO57" s="1"/>
      <c r="BQP57" s="1"/>
      <c r="BQQ57" s="1"/>
      <c r="BQR57" s="1"/>
      <c r="BQS57" s="1"/>
      <c r="BQT57" s="1"/>
      <c r="BQU57" s="1"/>
      <c r="BQV57" s="1"/>
      <c r="BQW57" s="1"/>
      <c r="BQX57" s="1"/>
      <c r="BQY57" s="1"/>
      <c r="BQZ57" s="1"/>
      <c r="BRA57" s="1"/>
      <c r="BRB57" s="1"/>
      <c r="BRC57" s="1"/>
      <c r="BRD57" s="1"/>
      <c r="BRE57" s="1"/>
      <c r="BRF57" s="1"/>
      <c r="BRG57" s="1"/>
      <c r="BRH57" s="1"/>
      <c r="BRI57" s="1"/>
      <c r="BRJ57" s="1"/>
      <c r="BRK57" s="1"/>
      <c r="BRL57" s="1"/>
      <c r="BRM57" s="1"/>
      <c r="BRN57" s="1"/>
      <c r="BRO57" s="1"/>
      <c r="BRP57" s="1"/>
      <c r="BRQ57" s="1"/>
      <c r="BRR57" s="1"/>
      <c r="BRS57" s="1"/>
      <c r="BRT57" s="1"/>
      <c r="BRU57" s="1"/>
      <c r="BRV57" s="1"/>
      <c r="BRW57" s="1"/>
      <c r="BRX57" s="1"/>
      <c r="BRY57" s="1"/>
      <c r="BRZ57" s="1"/>
      <c r="BSA57" s="1"/>
      <c r="BSB57" s="1"/>
    </row>
  </sheetData>
  <sheetProtection sheet="1" objects="1" scenarios="1"/>
  <mergeCells count="6">
    <mergeCell ref="A31:A38"/>
    <mergeCell ref="A1:E1"/>
    <mergeCell ref="A2:E2"/>
    <mergeCell ref="A3:B3"/>
    <mergeCell ref="A4:B4"/>
    <mergeCell ref="A6:A30"/>
  </mergeCells>
  <conditionalFormatting sqref="E36:E37 E31 E6">
    <cfRule type="cellIs" dxfId="7" priority="1" operator="between">
      <formula>0</formula>
      <formula>0</formula>
    </cfRule>
  </conditionalFormatting>
  <dataValidations count="1">
    <dataValidation type="whole" operator="greaterThanOrEqual" allowBlank="1" showInputMessage="1" showErrorMessage="1" sqref="E38 E28:E30 E7:E25 E32:E33">
      <formula1>0</formula1>
    </dataValidation>
  </dataValidations>
  <pageMargins left="0.25" right="0.25" top="0.25" bottom="0.25" header="0.3" footer="0.3"/>
  <pageSetup paperSize="5" orientation="portrait" r:id="rId1"/>
</worksheet>
</file>

<file path=xl/worksheets/sheet17.xml><?xml version="1.0" encoding="utf-8"?>
<worksheet xmlns="http://schemas.openxmlformats.org/spreadsheetml/2006/main" xmlns:r="http://schemas.openxmlformats.org/officeDocument/2006/relationships">
  <sheetPr>
    <tabColor rgb="FF00B050"/>
  </sheetPr>
  <dimension ref="A1:FD30"/>
  <sheetViews>
    <sheetView showGridLines="0" view="pageBreakPreview" zoomScaleSheetLayoutView="100" workbookViewId="0">
      <selection sqref="A1:O1"/>
    </sheetView>
  </sheetViews>
  <sheetFormatPr defaultColWidth="2.28515625" defaultRowHeight="18" customHeight="1"/>
  <cols>
    <col min="1" max="1" width="3.7109375" style="249" customWidth="1"/>
    <col min="2" max="2" width="3.7109375" style="252" customWidth="1"/>
    <col min="3" max="3" width="37.7109375" style="251" customWidth="1"/>
    <col min="4" max="4" width="7.7109375" style="139" customWidth="1"/>
    <col min="5" max="7" width="12.7109375" style="249" customWidth="1"/>
    <col min="8" max="8" width="8.7109375" style="249" customWidth="1"/>
    <col min="9" max="9" width="12.7109375" style="249" customWidth="1"/>
    <col min="10" max="10" width="6.7109375" style="250" customWidth="1"/>
    <col min="11" max="11" width="6.7109375" style="249" customWidth="1"/>
    <col min="12" max="12" width="12.7109375" style="250" customWidth="1"/>
    <col min="13" max="13" width="6.7109375" style="250" customWidth="1"/>
    <col min="14" max="15" width="12.7109375" style="249" customWidth="1"/>
    <col min="16" max="24" width="2.28515625" style="57"/>
    <col min="25" max="25" width="10.28515625" style="57" customWidth="1"/>
    <col min="26" max="160" width="2.28515625" style="57"/>
    <col min="161" max="16384" width="2.28515625" style="249"/>
  </cols>
  <sheetData>
    <row r="1" spans="1:160" ht="18" customHeight="1">
      <c r="A1" s="752" t="s">
        <v>528</v>
      </c>
      <c r="B1" s="775"/>
      <c r="C1" s="775"/>
      <c r="D1" s="775"/>
      <c r="E1" s="775"/>
      <c r="F1" s="775"/>
      <c r="G1" s="775"/>
      <c r="H1" s="775"/>
      <c r="I1" s="775"/>
      <c r="J1" s="775"/>
      <c r="K1" s="775"/>
      <c r="L1" s="775"/>
      <c r="M1" s="775"/>
      <c r="N1" s="775"/>
      <c r="O1" s="753"/>
    </row>
    <row r="2" spans="1:160" ht="18" customHeight="1">
      <c r="A2" s="693" t="s">
        <v>479</v>
      </c>
      <c r="B2" s="693"/>
      <c r="C2" s="693"/>
      <c r="D2" s="693"/>
      <c r="E2" s="693"/>
      <c r="F2" s="693"/>
      <c r="G2" s="693"/>
      <c r="H2" s="693"/>
      <c r="I2" s="693"/>
      <c r="J2" s="693"/>
      <c r="K2" s="693"/>
      <c r="L2" s="693"/>
      <c r="M2" s="693"/>
      <c r="N2" s="693"/>
      <c r="O2" s="693"/>
    </row>
    <row r="3" spans="1:160" s="100" customFormat="1" ht="18" customHeight="1">
      <c r="A3" s="806" t="s">
        <v>157</v>
      </c>
      <c r="B3" s="806"/>
      <c r="C3" s="752">
        <f>IF('IND-AOP (BUS PLUS)'!C3="","",'IND-AOP (BUS PLUS)'!C3)</f>
        <v>0</v>
      </c>
      <c r="D3" s="775"/>
      <c r="E3" s="775"/>
      <c r="F3" s="775"/>
      <c r="G3" s="775"/>
      <c r="H3" s="775"/>
      <c r="I3" s="775"/>
      <c r="J3" s="775"/>
      <c r="K3" s="775"/>
      <c r="L3" s="775"/>
      <c r="M3" s="753"/>
      <c r="N3" s="400" t="s">
        <v>1</v>
      </c>
      <c r="O3" s="400">
        <v>2014</v>
      </c>
    </row>
    <row r="4" spans="1:160" s="100" customFormat="1" ht="18" customHeight="1">
      <c r="A4" s="806" t="s">
        <v>158</v>
      </c>
      <c r="B4" s="806"/>
      <c r="C4" s="874" t="str">
        <f>IF('IND-AOP (BUS PLUS)'!C4="","",'IND-AOP (BUS PLUS)'!C4)</f>
        <v/>
      </c>
      <c r="D4" s="875"/>
      <c r="E4" s="875"/>
      <c r="F4" s="875"/>
      <c r="G4" s="875"/>
      <c r="H4" s="875"/>
      <c r="I4" s="875"/>
      <c r="J4" s="875"/>
      <c r="K4" s="875"/>
      <c r="L4" s="875"/>
      <c r="M4" s="876"/>
      <c r="N4" s="400" t="s">
        <v>156</v>
      </c>
      <c r="O4" s="297" t="str">
        <f>IF('IND-AOP (BUS PLUS)'!F4="","",'IND-AOP (BUS PLUS)'!F4)</f>
        <v/>
      </c>
    </row>
    <row r="5" spans="1:160" s="264" customFormat="1" ht="33.75" customHeight="1">
      <c r="A5" s="247"/>
      <c r="B5" s="298" t="s">
        <v>2</v>
      </c>
      <c r="C5" s="131" t="s">
        <v>3</v>
      </c>
      <c r="D5" s="304" t="s">
        <v>4</v>
      </c>
      <c r="E5" s="132" t="s">
        <v>44</v>
      </c>
      <c r="F5" s="132" t="s">
        <v>469</v>
      </c>
      <c r="G5" s="134" t="s">
        <v>467</v>
      </c>
      <c r="H5" s="304" t="s">
        <v>468</v>
      </c>
      <c r="I5" s="132" t="s">
        <v>466</v>
      </c>
      <c r="J5" s="304" t="s">
        <v>468</v>
      </c>
      <c r="K5" s="132" t="s">
        <v>46</v>
      </c>
      <c r="L5" s="304" t="s">
        <v>45</v>
      </c>
      <c r="M5" s="304" t="s">
        <v>46</v>
      </c>
      <c r="N5" s="132" t="s">
        <v>47</v>
      </c>
      <c r="O5" s="132" t="s">
        <v>48</v>
      </c>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65"/>
      <c r="AZ5" s="265"/>
      <c r="BA5" s="265"/>
      <c r="BB5" s="265"/>
      <c r="BC5" s="265"/>
      <c r="BD5" s="265"/>
      <c r="BE5" s="265"/>
      <c r="BF5" s="265"/>
      <c r="BG5" s="265"/>
      <c r="BH5" s="265"/>
      <c r="BI5" s="265"/>
      <c r="BJ5" s="265"/>
      <c r="BK5" s="265"/>
      <c r="BL5" s="265"/>
      <c r="BM5" s="265"/>
      <c r="BN5" s="265"/>
      <c r="BO5" s="265"/>
      <c r="BP5" s="265"/>
      <c r="BQ5" s="265"/>
      <c r="BR5" s="265"/>
      <c r="BS5" s="265"/>
      <c r="BT5" s="265"/>
      <c r="BU5" s="265"/>
      <c r="BV5" s="265"/>
      <c r="BW5" s="265"/>
      <c r="BX5" s="265"/>
      <c r="BY5" s="265"/>
      <c r="BZ5" s="265"/>
      <c r="CA5" s="265"/>
      <c r="CB5" s="265"/>
      <c r="CC5" s="265"/>
      <c r="CD5" s="265"/>
      <c r="CE5" s="265"/>
      <c r="CF5" s="265"/>
      <c r="CG5" s="265"/>
      <c r="CH5" s="265"/>
      <c r="CI5" s="265"/>
      <c r="CJ5" s="265"/>
      <c r="CK5" s="265"/>
      <c r="CL5" s="265"/>
      <c r="CM5" s="265"/>
      <c r="CN5" s="265"/>
      <c r="CO5" s="265"/>
      <c r="CP5" s="265"/>
      <c r="CQ5" s="265"/>
      <c r="CR5" s="265"/>
      <c r="CS5" s="265"/>
      <c r="CT5" s="265"/>
      <c r="CU5" s="265"/>
      <c r="CV5" s="265"/>
      <c r="CW5" s="265"/>
      <c r="CX5" s="265"/>
      <c r="CY5" s="265"/>
      <c r="CZ5" s="265"/>
      <c r="DA5" s="265"/>
      <c r="DB5" s="265"/>
      <c r="DC5" s="265"/>
      <c r="DD5" s="265"/>
      <c r="DE5" s="265"/>
      <c r="DF5" s="265"/>
      <c r="DG5" s="265"/>
      <c r="DH5" s="265"/>
      <c r="DI5" s="265"/>
      <c r="DJ5" s="265"/>
      <c r="DK5" s="265"/>
      <c r="DL5" s="265"/>
      <c r="DM5" s="265"/>
      <c r="DN5" s="265"/>
      <c r="DO5" s="265"/>
      <c r="DP5" s="265"/>
      <c r="DQ5" s="265"/>
      <c r="DR5" s="265"/>
      <c r="DS5" s="265"/>
      <c r="DT5" s="265"/>
      <c r="DU5" s="265"/>
      <c r="DV5" s="265"/>
      <c r="DW5" s="265"/>
      <c r="DX5" s="265"/>
      <c r="DY5" s="265"/>
      <c r="DZ5" s="265"/>
      <c r="EA5" s="265"/>
      <c r="EB5" s="265"/>
      <c r="EC5" s="265"/>
      <c r="ED5" s="265"/>
      <c r="EE5" s="265"/>
      <c r="EF5" s="265"/>
      <c r="EG5" s="265"/>
      <c r="EH5" s="265"/>
      <c r="EI5" s="265"/>
      <c r="EJ5" s="265"/>
      <c r="EK5" s="265"/>
      <c r="EL5" s="265"/>
      <c r="EM5" s="265"/>
      <c r="EN5" s="265"/>
      <c r="EO5" s="265"/>
      <c r="EP5" s="265"/>
      <c r="EQ5" s="265"/>
      <c r="ER5" s="265"/>
      <c r="ES5" s="265"/>
      <c r="ET5" s="265"/>
      <c r="EU5" s="265"/>
      <c r="EV5" s="265"/>
      <c r="EW5" s="265"/>
      <c r="EX5" s="265"/>
      <c r="EY5" s="265"/>
      <c r="EZ5" s="265"/>
      <c r="FA5" s="265"/>
      <c r="FB5" s="265"/>
      <c r="FC5" s="265"/>
      <c r="FD5" s="265"/>
    </row>
    <row r="6" spans="1:160" s="264" customFormat="1" ht="18" customHeight="1">
      <c r="A6" s="247"/>
      <c r="B6" s="298"/>
      <c r="C6" s="131"/>
      <c r="D6" s="304"/>
      <c r="E6" s="132" t="s">
        <v>128</v>
      </c>
      <c r="F6" s="132" t="s">
        <v>129</v>
      </c>
      <c r="G6" s="134" t="s">
        <v>130</v>
      </c>
      <c r="H6" s="304" t="s">
        <v>131</v>
      </c>
      <c r="I6" s="132" t="s">
        <v>136</v>
      </c>
      <c r="J6" s="304" t="s">
        <v>132</v>
      </c>
      <c r="K6" s="132"/>
      <c r="L6" s="304" t="s">
        <v>133</v>
      </c>
      <c r="M6" s="304"/>
      <c r="N6" s="132" t="s">
        <v>134</v>
      </c>
      <c r="O6" s="132" t="s">
        <v>135</v>
      </c>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5"/>
      <c r="AZ6" s="265"/>
      <c r="BA6" s="265"/>
      <c r="BB6" s="265"/>
      <c r="BC6" s="265"/>
      <c r="BD6" s="265"/>
      <c r="BE6" s="265"/>
      <c r="BF6" s="265"/>
      <c r="BG6" s="265"/>
      <c r="BH6" s="265"/>
      <c r="BI6" s="265"/>
      <c r="BJ6" s="265"/>
      <c r="BK6" s="265"/>
      <c r="BL6" s="265"/>
      <c r="BM6" s="265"/>
      <c r="BN6" s="265"/>
      <c r="BO6" s="265"/>
      <c r="BP6" s="265"/>
      <c r="BQ6" s="265"/>
      <c r="BR6" s="265"/>
      <c r="BS6" s="265"/>
      <c r="BT6" s="265"/>
      <c r="BU6" s="265"/>
      <c r="BV6" s="265"/>
      <c r="BW6" s="265"/>
      <c r="BX6" s="265"/>
      <c r="BY6" s="265"/>
      <c r="BZ6" s="265"/>
      <c r="CA6" s="265"/>
      <c r="CB6" s="265"/>
      <c r="CC6" s="265"/>
      <c r="CD6" s="265"/>
      <c r="CE6" s="265"/>
      <c r="CF6" s="265"/>
      <c r="CG6" s="265"/>
      <c r="CH6" s="265"/>
      <c r="CI6" s="265"/>
      <c r="CJ6" s="265"/>
      <c r="CK6" s="265"/>
      <c r="CL6" s="265"/>
      <c r="CM6" s="265"/>
      <c r="CN6" s="265"/>
      <c r="CO6" s="265"/>
      <c r="CP6" s="265"/>
      <c r="CQ6" s="265"/>
      <c r="CR6" s="265"/>
      <c r="CS6" s="265"/>
      <c r="CT6" s="265"/>
      <c r="CU6" s="265"/>
      <c r="CV6" s="265"/>
      <c r="CW6" s="265"/>
      <c r="CX6" s="265"/>
      <c r="CY6" s="265"/>
      <c r="CZ6" s="265"/>
      <c r="DA6" s="265"/>
      <c r="DB6" s="265"/>
      <c r="DC6" s="265"/>
      <c r="DD6" s="265"/>
      <c r="DE6" s="265"/>
      <c r="DF6" s="265"/>
      <c r="DG6" s="265"/>
      <c r="DH6" s="265"/>
      <c r="DI6" s="265"/>
      <c r="DJ6" s="265"/>
      <c r="DK6" s="265"/>
      <c r="DL6" s="265"/>
      <c r="DM6" s="265"/>
      <c r="DN6" s="265"/>
      <c r="DO6" s="265"/>
      <c r="DP6" s="265"/>
      <c r="DQ6" s="265"/>
      <c r="DR6" s="265"/>
      <c r="DS6" s="265"/>
      <c r="DT6" s="265"/>
      <c r="DU6" s="265"/>
      <c r="DV6" s="265"/>
      <c r="DW6" s="265"/>
      <c r="DX6" s="265"/>
      <c r="DY6" s="265"/>
      <c r="DZ6" s="265"/>
      <c r="EA6" s="265"/>
      <c r="EB6" s="265"/>
      <c r="EC6" s="265"/>
      <c r="ED6" s="265"/>
      <c r="EE6" s="265"/>
      <c r="EF6" s="265"/>
      <c r="EG6" s="265"/>
      <c r="EH6" s="265"/>
      <c r="EI6" s="265"/>
      <c r="EJ6" s="265"/>
      <c r="EK6" s="265"/>
      <c r="EL6" s="265"/>
      <c r="EM6" s="265"/>
      <c r="EN6" s="265"/>
      <c r="EO6" s="265"/>
      <c r="EP6" s="265"/>
      <c r="EQ6" s="265"/>
      <c r="ER6" s="265"/>
      <c r="ES6" s="265"/>
      <c r="ET6" s="265"/>
      <c r="EU6" s="265"/>
      <c r="EV6" s="265"/>
      <c r="EW6" s="265"/>
      <c r="EX6" s="265"/>
      <c r="EY6" s="265"/>
      <c r="EZ6" s="265"/>
      <c r="FA6" s="265"/>
      <c r="FB6" s="265"/>
      <c r="FC6" s="265"/>
      <c r="FD6" s="265"/>
    </row>
    <row r="7" spans="1:160" ht="18" customHeight="1">
      <c r="A7" s="792" t="s">
        <v>47</v>
      </c>
      <c r="B7" s="254">
        <v>1</v>
      </c>
      <c r="C7" s="397" t="s">
        <v>49</v>
      </c>
      <c r="D7" s="221">
        <v>3302</v>
      </c>
      <c r="E7" s="380"/>
      <c r="F7" s="380"/>
      <c r="G7" s="380"/>
      <c r="H7" s="379">
        <v>1</v>
      </c>
      <c r="I7" s="380"/>
      <c r="J7" s="379">
        <v>1</v>
      </c>
      <c r="K7" s="260">
        <v>0.25</v>
      </c>
      <c r="L7" s="120">
        <f>ROUND(I7 * K7 * J7,0)</f>
        <v>0</v>
      </c>
      <c r="M7" s="260">
        <v>0.1</v>
      </c>
      <c r="N7" s="120">
        <f>(((E7-F7)+G7)*H7*M7)+((I7-L7)*J7*M7)</f>
        <v>0</v>
      </c>
      <c r="O7" s="120">
        <f>E7-F7+G7+I7-L7-N7</f>
        <v>0</v>
      </c>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row>
    <row r="8" spans="1:160" s="262" customFormat="1" ht="18" customHeight="1">
      <c r="A8" s="792"/>
      <c r="B8" s="254">
        <v>2</v>
      </c>
      <c r="C8" s="397" t="s">
        <v>52</v>
      </c>
      <c r="D8" s="221">
        <v>330204</v>
      </c>
      <c r="E8" s="380"/>
      <c r="F8" s="380"/>
      <c r="G8" s="380"/>
      <c r="H8" s="379">
        <v>1</v>
      </c>
      <c r="I8" s="380"/>
      <c r="J8" s="379">
        <v>1</v>
      </c>
      <c r="K8" s="263">
        <v>1</v>
      </c>
      <c r="L8" s="120">
        <f t="shared" ref="L8:L20" si="0">ROUND(I8 * K8 * J8,0)</f>
        <v>0</v>
      </c>
      <c r="M8" s="263">
        <v>1</v>
      </c>
      <c r="N8" s="120">
        <f t="shared" ref="N8:N20" si="1">(((E8-F8)+G8)*H8*M8)+((I8-L8)*J8*M8)</f>
        <v>0</v>
      </c>
      <c r="O8" s="120">
        <f t="shared" ref="O8:O20" si="2">E8-F8+G8+I8-L8-N8</f>
        <v>0</v>
      </c>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row>
    <row r="9" spans="1:160" ht="24" customHeight="1">
      <c r="A9" s="792"/>
      <c r="B9" s="254">
        <v>3</v>
      </c>
      <c r="C9" s="397" t="s">
        <v>441</v>
      </c>
      <c r="D9" s="221">
        <v>330301</v>
      </c>
      <c r="E9" s="380"/>
      <c r="F9" s="380"/>
      <c r="G9" s="380"/>
      <c r="H9" s="379">
        <v>1</v>
      </c>
      <c r="I9" s="380"/>
      <c r="J9" s="379">
        <v>1</v>
      </c>
      <c r="K9" s="260">
        <v>0.25</v>
      </c>
      <c r="L9" s="120">
        <f t="shared" si="0"/>
        <v>0</v>
      </c>
      <c r="M9" s="260">
        <v>0.15</v>
      </c>
      <c r="N9" s="120">
        <f t="shared" si="1"/>
        <v>0</v>
      </c>
      <c r="O9" s="120">
        <f t="shared" si="2"/>
        <v>0</v>
      </c>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c r="EK9" s="104"/>
      <c r="EL9" s="104"/>
      <c r="EM9" s="104"/>
      <c r="EN9" s="104"/>
      <c r="EO9" s="104"/>
      <c r="EP9" s="104"/>
      <c r="EQ9" s="104"/>
      <c r="ER9" s="104"/>
      <c r="ES9" s="104"/>
      <c r="ET9" s="104"/>
      <c r="EU9" s="104"/>
      <c r="EV9" s="104"/>
      <c r="EW9" s="104"/>
      <c r="EX9" s="104"/>
      <c r="EY9" s="104"/>
      <c r="EZ9" s="104"/>
      <c r="FA9" s="104"/>
      <c r="FB9" s="104"/>
      <c r="FC9" s="104"/>
      <c r="FD9" s="104"/>
    </row>
    <row r="10" spans="1:160" ht="38.25">
      <c r="A10" s="792"/>
      <c r="B10" s="254">
        <v>4</v>
      </c>
      <c r="C10" s="397" t="s">
        <v>409</v>
      </c>
      <c r="D10" s="221">
        <v>330302</v>
      </c>
      <c r="E10" s="380"/>
      <c r="F10" s="380"/>
      <c r="G10" s="380"/>
      <c r="H10" s="379">
        <v>1</v>
      </c>
      <c r="I10" s="380"/>
      <c r="J10" s="379">
        <v>1</v>
      </c>
      <c r="K10" s="260">
        <v>0.25</v>
      </c>
      <c r="L10" s="120">
        <f t="shared" si="0"/>
        <v>0</v>
      </c>
      <c r="M10" s="260">
        <v>0.3</v>
      </c>
      <c r="N10" s="120">
        <f t="shared" si="1"/>
        <v>0</v>
      </c>
      <c r="O10" s="120">
        <f t="shared" si="2"/>
        <v>0</v>
      </c>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c r="EK10" s="104"/>
      <c r="EL10" s="104"/>
      <c r="EM10" s="104"/>
      <c r="EN10" s="104"/>
      <c r="EO10" s="104"/>
      <c r="EP10" s="104"/>
      <c r="EQ10" s="104"/>
      <c r="ER10" s="104"/>
      <c r="ES10" s="104"/>
      <c r="ET10" s="104"/>
      <c r="EU10" s="104"/>
      <c r="EV10" s="104"/>
      <c r="EW10" s="104"/>
      <c r="EX10" s="104"/>
      <c r="EY10" s="104"/>
      <c r="EZ10" s="104"/>
      <c r="FA10" s="104"/>
      <c r="FB10" s="104"/>
      <c r="FC10" s="104"/>
      <c r="FD10" s="104"/>
    </row>
    <row r="11" spans="1:160" ht="18" customHeight="1">
      <c r="A11" s="792"/>
      <c r="B11" s="254">
        <v>5</v>
      </c>
      <c r="C11" s="397" t="s">
        <v>334</v>
      </c>
      <c r="D11" s="221">
        <v>330303</v>
      </c>
      <c r="E11" s="380"/>
      <c r="F11" s="380"/>
      <c r="G11" s="380"/>
      <c r="H11" s="379">
        <v>1</v>
      </c>
      <c r="I11" s="380"/>
      <c r="J11" s="379">
        <v>1</v>
      </c>
      <c r="K11" s="260">
        <v>0</v>
      </c>
      <c r="L11" s="120">
        <f t="shared" si="0"/>
        <v>0</v>
      </c>
      <c r="M11" s="260">
        <v>0.15</v>
      </c>
      <c r="N11" s="120">
        <f t="shared" si="1"/>
        <v>0</v>
      </c>
      <c r="O11" s="120">
        <f t="shared" si="2"/>
        <v>0</v>
      </c>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c r="BP11" s="104"/>
      <c r="BQ11" s="104"/>
      <c r="BR11" s="104"/>
      <c r="BS11" s="104"/>
      <c r="BT11" s="104"/>
      <c r="BU11" s="104"/>
      <c r="BV11" s="104"/>
      <c r="BW11" s="104"/>
      <c r="BX11" s="104"/>
      <c r="BY11" s="104"/>
      <c r="BZ11" s="104"/>
      <c r="CA11" s="104"/>
      <c r="CB11" s="104"/>
      <c r="CC11" s="104"/>
      <c r="CD11" s="104"/>
      <c r="CE11" s="104"/>
      <c r="CF11" s="104"/>
      <c r="CG11" s="104"/>
      <c r="CH11" s="104"/>
      <c r="CI11" s="104"/>
      <c r="CJ11" s="104"/>
      <c r="CK11" s="104"/>
      <c r="CL11" s="104"/>
      <c r="CM11" s="104"/>
      <c r="CN11" s="104"/>
      <c r="CO11" s="104"/>
      <c r="CP11" s="104"/>
      <c r="CQ11" s="104"/>
      <c r="CR11" s="104"/>
      <c r="CS11" s="104"/>
      <c r="CT11" s="104"/>
      <c r="CU11" s="104"/>
      <c r="CV11" s="104"/>
      <c r="CW11" s="104"/>
      <c r="CX11" s="104"/>
      <c r="CY11" s="104"/>
      <c r="CZ11" s="104"/>
      <c r="DA11" s="104"/>
      <c r="DB11" s="104"/>
      <c r="DC11" s="104"/>
      <c r="DD11" s="104"/>
      <c r="DE11" s="104"/>
      <c r="DF11" s="104"/>
      <c r="DG11" s="104"/>
      <c r="DH11" s="104"/>
      <c r="DI11" s="104"/>
      <c r="DJ11" s="104"/>
      <c r="DK11" s="104"/>
      <c r="DL11" s="104"/>
      <c r="DM11" s="104"/>
      <c r="DN11" s="104"/>
      <c r="DO11" s="104"/>
      <c r="DP11" s="104"/>
      <c r="DQ11" s="104"/>
      <c r="DR11" s="104"/>
      <c r="DS11" s="104"/>
      <c r="DT11" s="104"/>
      <c r="DU11" s="104"/>
      <c r="DV11" s="104"/>
      <c r="DW11" s="104"/>
      <c r="DX11" s="104"/>
      <c r="DY11" s="104"/>
      <c r="DZ11" s="104"/>
      <c r="EA11" s="104"/>
      <c r="EB11" s="104"/>
      <c r="EC11" s="104"/>
      <c r="ED11" s="104"/>
      <c r="EE11" s="104"/>
      <c r="EF11" s="104"/>
      <c r="EG11" s="104"/>
      <c r="EH11" s="104"/>
      <c r="EI11" s="104"/>
      <c r="EJ11" s="104"/>
      <c r="EK11" s="104"/>
      <c r="EL11" s="104"/>
      <c r="EM11" s="104"/>
      <c r="EN11" s="104"/>
      <c r="EO11" s="104"/>
      <c r="EP11" s="104"/>
      <c r="EQ11" s="104"/>
      <c r="ER11" s="104"/>
      <c r="ES11" s="104"/>
      <c r="ET11" s="104"/>
      <c r="EU11" s="104"/>
      <c r="EV11" s="104"/>
      <c r="EW11" s="104"/>
      <c r="EX11" s="104"/>
      <c r="EY11" s="104"/>
      <c r="EZ11" s="104"/>
      <c r="FA11" s="104"/>
      <c r="FB11" s="104"/>
      <c r="FC11" s="104"/>
      <c r="FD11" s="104"/>
    </row>
    <row r="12" spans="1:160" ht="18" customHeight="1">
      <c r="A12" s="792"/>
      <c r="B12" s="254">
        <v>6</v>
      </c>
      <c r="C12" s="397" t="s">
        <v>329</v>
      </c>
      <c r="D12" s="221">
        <v>330304</v>
      </c>
      <c r="E12" s="380"/>
      <c r="F12" s="380"/>
      <c r="G12" s="380"/>
      <c r="H12" s="379">
        <v>1</v>
      </c>
      <c r="I12" s="380"/>
      <c r="J12" s="379">
        <v>1</v>
      </c>
      <c r="K12" s="260">
        <v>0.25</v>
      </c>
      <c r="L12" s="120">
        <f t="shared" si="0"/>
        <v>0</v>
      </c>
      <c r="M12" s="260">
        <v>0.15</v>
      </c>
      <c r="N12" s="120">
        <f t="shared" si="1"/>
        <v>0</v>
      </c>
      <c r="O12" s="120">
        <f t="shared" si="2"/>
        <v>0</v>
      </c>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c r="BM12" s="104"/>
      <c r="BN12" s="104"/>
      <c r="BO12" s="104"/>
      <c r="BP12" s="104"/>
      <c r="BQ12" s="104"/>
      <c r="BR12" s="104"/>
      <c r="BS12" s="104"/>
      <c r="BT12" s="104"/>
      <c r="BU12" s="104"/>
      <c r="BV12" s="104"/>
      <c r="BW12" s="104"/>
      <c r="BX12" s="104"/>
      <c r="BY12" s="104"/>
      <c r="BZ12" s="104"/>
      <c r="CA12" s="104"/>
      <c r="CB12" s="104"/>
      <c r="CC12" s="104"/>
      <c r="CD12" s="104"/>
      <c r="CE12" s="104"/>
      <c r="CF12" s="104"/>
      <c r="CG12" s="104"/>
      <c r="CH12" s="104"/>
      <c r="CI12" s="104"/>
      <c r="CJ12" s="104"/>
      <c r="CK12" s="104"/>
      <c r="CL12" s="104"/>
      <c r="CM12" s="104"/>
      <c r="CN12" s="104"/>
      <c r="CO12" s="104"/>
      <c r="CP12" s="104"/>
      <c r="CQ12" s="104"/>
      <c r="CR12" s="104"/>
      <c r="CS12" s="104"/>
      <c r="CT12" s="104"/>
      <c r="CU12" s="104"/>
      <c r="CV12" s="104"/>
      <c r="CW12" s="104"/>
      <c r="CX12" s="104"/>
      <c r="CY12" s="104"/>
      <c r="CZ12" s="104"/>
      <c r="DA12" s="104"/>
      <c r="DB12" s="104"/>
      <c r="DC12" s="104"/>
      <c r="DD12" s="104"/>
      <c r="DE12" s="104"/>
      <c r="DF12" s="104"/>
      <c r="DG12" s="104"/>
      <c r="DH12" s="104"/>
      <c r="DI12" s="104"/>
      <c r="DJ12" s="104"/>
      <c r="DK12" s="104"/>
      <c r="DL12" s="104"/>
      <c r="DM12" s="104"/>
      <c r="DN12" s="104"/>
      <c r="DO12" s="104"/>
      <c r="DP12" s="104"/>
      <c r="DQ12" s="104"/>
      <c r="DR12" s="104"/>
      <c r="DS12" s="104"/>
      <c r="DT12" s="104"/>
      <c r="DU12" s="104"/>
      <c r="DV12" s="104"/>
      <c r="DW12" s="104"/>
      <c r="DX12" s="104"/>
      <c r="DY12" s="104"/>
      <c r="DZ12" s="104"/>
      <c r="EA12" s="104"/>
      <c r="EB12" s="104"/>
      <c r="EC12" s="104"/>
      <c r="ED12" s="104"/>
      <c r="EE12" s="104"/>
      <c r="EF12" s="104"/>
      <c r="EG12" s="104"/>
      <c r="EH12" s="104"/>
      <c r="EI12" s="104"/>
      <c r="EJ12" s="104"/>
      <c r="EK12" s="104"/>
      <c r="EL12" s="104"/>
      <c r="EM12" s="104"/>
      <c r="EN12" s="104"/>
      <c r="EO12" s="104"/>
      <c r="EP12" s="104"/>
      <c r="EQ12" s="104"/>
      <c r="ER12" s="104"/>
      <c r="ES12" s="104"/>
      <c r="ET12" s="104"/>
      <c r="EU12" s="104"/>
      <c r="EV12" s="104"/>
      <c r="EW12" s="104"/>
      <c r="EX12" s="104"/>
      <c r="EY12" s="104"/>
      <c r="EZ12" s="104"/>
      <c r="FA12" s="104"/>
      <c r="FB12" s="104"/>
      <c r="FC12" s="104"/>
      <c r="FD12" s="104"/>
    </row>
    <row r="13" spans="1:160" ht="24" customHeight="1">
      <c r="A13" s="792"/>
      <c r="B13" s="254">
        <v>7</v>
      </c>
      <c r="C13" s="397" t="s">
        <v>50</v>
      </c>
      <c r="D13" s="221">
        <v>330305</v>
      </c>
      <c r="E13" s="380"/>
      <c r="F13" s="380"/>
      <c r="G13" s="380"/>
      <c r="H13" s="379">
        <v>1</v>
      </c>
      <c r="I13" s="380"/>
      <c r="J13" s="379">
        <v>1</v>
      </c>
      <c r="K13" s="260">
        <v>0.25</v>
      </c>
      <c r="L13" s="120">
        <f t="shared" si="0"/>
        <v>0</v>
      </c>
      <c r="M13" s="260">
        <v>1</v>
      </c>
      <c r="N13" s="120">
        <f t="shared" si="1"/>
        <v>0</v>
      </c>
      <c r="O13" s="120">
        <f t="shared" si="2"/>
        <v>0</v>
      </c>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row>
    <row r="14" spans="1:160" ht="24" customHeight="1">
      <c r="A14" s="792"/>
      <c r="B14" s="254">
        <v>8</v>
      </c>
      <c r="C14" s="397" t="s">
        <v>410</v>
      </c>
      <c r="D14" s="221">
        <v>330306</v>
      </c>
      <c r="E14" s="380"/>
      <c r="F14" s="380"/>
      <c r="G14" s="380"/>
      <c r="H14" s="379">
        <v>1</v>
      </c>
      <c r="I14" s="380"/>
      <c r="J14" s="379">
        <v>1</v>
      </c>
      <c r="K14" s="260">
        <v>0.25</v>
      </c>
      <c r="L14" s="120">
        <f t="shared" si="0"/>
        <v>0</v>
      </c>
      <c r="M14" s="260">
        <v>0.2</v>
      </c>
      <c r="N14" s="120">
        <f t="shared" si="1"/>
        <v>0</v>
      </c>
      <c r="O14" s="120">
        <f t="shared" si="2"/>
        <v>0</v>
      </c>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row>
    <row r="15" spans="1:160" s="262" customFormat="1" ht="16.5" customHeight="1">
      <c r="A15" s="792"/>
      <c r="B15" s="254">
        <v>9</v>
      </c>
      <c r="C15" s="397" t="s">
        <v>575</v>
      </c>
      <c r="D15" s="221">
        <v>330307</v>
      </c>
      <c r="E15" s="380"/>
      <c r="F15" s="380"/>
      <c r="G15" s="380"/>
      <c r="H15" s="379">
        <v>1</v>
      </c>
      <c r="I15" s="380"/>
      <c r="J15" s="379">
        <v>1</v>
      </c>
      <c r="K15" s="263">
        <v>0.25</v>
      </c>
      <c r="L15" s="120">
        <f t="shared" ref="L15" si="3">ROUND(I15 * K15 * J15,0)</f>
        <v>0</v>
      </c>
      <c r="M15" s="263">
        <v>0.15</v>
      </c>
      <c r="N15" s="120">
        <f t="shared" ref="N15" si="4">(((E15-F15)+G15)*H15*M15)+((I15-L15)*J15*M15)</f>
        <v>0</v>
      </c>
      <c r="O15" s="120">
        <f t="shared" ref="O15" si="5">E15-F15+G15+I15-L15-N15</f>
        <v>0</v>
      </c>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row>
    <row r="16" spans="1:160" s="262" customFormat="1" ht="25.5">
      <c r="A16" s="792"/>
      <c r="B16" s="254">
        <v>10</v>
      </c>
      <c r="C16" s="397" t="s">
        <v>333</v>
      </c>
      <c r="D16" s="221">
        <v>330308</v>
      </c>
      <c r="E16" s="380"/>
      <c r="F16" s="380"/>
      <c r="G16" s="380"/>
      <c r="H16" s="379">
        <v>1</v>
      </c>
      <c r="I16" s="380"/>
      <c r="J16" s="379">
        <v>1</v>
      </c>
      <c r="K16" s="263">
        <v>0.9</v>
      </c>
      <c r="L16" s="120">
        <f t="shared" si="0"/>
        <v>0</v>
      </c>
      <c r="M16" s="263">
        <v>0.15</v>
      </c>
      <c r="N16" s="120">
        <f t="shared" si="1"/>
        <v>0</v>
      </c>
      <c r="O16" s="120">
        <f t="shared" si="2"/>
        <v>0</v>
      </c>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row>
    <row r="17" spans="1:160" ht="18" customHeight="1">
      <c r="A17" s="792"/>
      <c r="B17" s="254">
        <v>11</v>
      </c>
      <c r="C17" s="397" t="s">
        <v>331</v>
      </c>
      <c r="D17" s="221">
        <v>33041</v>
      </c>
      <c r="E17" s="380"/>
      <c r="F17" s="380"/>
      <c r="G17" s="380"/>
      <c r="H17" s="379">
        <v>1</v>
      </c>
      <c r="I17" s="380"/>
      <c r="J17" s="379">
        <v>1</v>
      </c>
      <c r="K17" s="260">
        <v>0</v>
      </c>
      <c r="L17" s="120">
        <f t="shared" si="0"/>
        <v>0</v>
      </c>
      <c r="M17" s="260">
        <v>0.15</v>
      </c>
      <c r="N17" s="120">
        <f t="shared" si="1"/>
        <v>0</v>
      </c>
      <c r="O17" s="120">
        <f t="shared" si="2"/>
        <v>0</v>
      </c>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row>
    <row r="18" spans="1:160" ht="18" customHeight="1">
      <c r="A18" s="792"/>
      <c r="B18" s="254">
        <v>12</v>
      </c>
      <c r="C18" s="397" t="s">
        <v>332</v>
      </c>
      <c r="D18" s="221">
        <v>33042</v>
      </c>
      <c r="E18" s="380"/>
      <c r="F18" s="380"/>
      <c r="G18" s="380"/>
      <c r="H18" s="379">
        <v>1</v>
      </c>
      <c r="I18" s="380"/>
      <c r="J18" s="379">
        <v>1</v>
      </c>
      <c r="K18" s="260">
        <v>0.25</v>
      </c>
      <c r="L18" s="120">
        <f t="shared" si="0"/>
        <v>0</v>
      </c>
      <c r="M18" s="260">
        <v>0.15</v>
      </c>
      <c r="N18" s="120">
        <f t="shared" si="1"/>
        <v>0</v>
      </c>
      <c r="O18" s="120">
        <f t="shared" si="2"/>
        <v>0</v>
      </c>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row>
    <row r="19" spans="1:160" ht="18" customHeight="1">
      <c r="A19" s="792"/>
      <c r="B19" s="254">
        <v>13</v>
      </c>
      <c r="C19" s="397" t="s">
        <v>51</v>
      </c>
      <c r="D19" s="221">
        <v>33043</v>
      </c>
      <c r="E19" s="380"/>
      <c r="F19" s="380"/>
      <c r="G19" s="380"/>
      <c r="H19" s="379">
        <v>1</v>
      </c>
      <c r="I19" s="380"/>
      <c r="J19" s="379">
        <v>1</v>
      </c>
      <c r="K19" s="260">
        <v>0.25</v>
      </c>
      <c r="L19" s="120">
        <f t="shared" si="0"/>
        <v>0</v>
      </c>
      <c r="M19" s="260">
        <v>0.15</v>
      </c>
      <c r="N19" s="120">
        <f t="shared" si="1"/>
        <v>0</v>
      </c>
      <c r="O19" s="120">
        <f t="shared" si="2"/>
        <v>0</v>
      </c>
    </row>
    <row r="20" spans="1:160" ht="18" customHeight="1">
      <c r="A20" s="792"/>
      <c r="B20" s="254">
        <v>14</v>
      </c>
      <c r="C20" s="397" t="s">
        <v>330</v>
      </c>
      <c r="D20" s="221">
        <v>33044</v>
      </c>
      <c r="E20" s="380"/>
      <c r="F20" s="380"/>
      <c r="G20" s="380"/>
      <c r="H20" s="379">
        <v>1</v>
      </c>
      <c r="I20" s="380"/>
      <c r="J20" s="379">
        <v>1</v>
      </c>
      <c r="K20" s="260">
        <v>0.25</v>
      </c>
      <c r="L20" s="120">
        <f t="shared" si="0"/>
        <v>0</v>
      </c>
      <c r="M20" s="260">
        <v>0.3</v>
      </c>
      <c r="N20" s="120">
        <f t="shared" si="1"/>
        <v>0</v>
      </c>
      <c r="O20" s="120">
        <f t="shared" si="2"/>
        <v>0</v>
      </c>
    </row>
    <row r="21" spans="1:160" s="45" customFormat="1" ht="26.1" customHeight="1">
      <c r="A21" s="792"/>
      <c r="B21" s="254">
        <v>15</v>
      </c>
      <c r="C21" s="414" t="s">
        <v>648</v>
      </c>
      <c r="D21" s="257"/>
      <c r="E21" s="257"/>
      <c r="F21" s="257"/>
      <c r="G21" s="257"/>
      <c r="H21" s="257"/>
      <c r="I21" s="257"/>
      <c r="J21" s="257"/>
      <c r="K21" s="257" t="s">
        <v>471</v>
      </c>
      <c r="L21" s="248">
        <f>SUM(L7:L20)</f>
        <v>0</v>
      </c>
      <c r="M21" s="257" t="s">
        <v>471</v>
      </c>
      <c r="N21" s="248">
        <f t="shared" ref="N21:O21" si="6">SUM(N7:N20)</f>
        <v>0</v>
      </c>
      <c r="O21" s="248">
        <f t="shared" si="6"/>
        <v>0</v>
      </c>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58"/>
    </row>
    <row r="22" spans="1:160" s="252" customFormat="1" ht="38.25" customHeight="1">
      <c r="A22" s="734" t="s">
        <v>56</v>
      </c>
      <c r="B22" s="254"/>
      <c r="C22" s="133" t="s">
        <v>3</v>
      </c>
      <c r="D22" s="261" t="s">
        <v>4</v>
      </c>
      <c r="E22" s="258" t="s">
        <v>54</v>
      </c>
      <c r="F22" s="258" t="s">
        <v>55</v>
      </c>
      <c r="G22" s="304" t="s">
        <v>468</v>
      </c>
      <c r="H22" s="132" t="s">
        <v>56</v>
      </c>
      <c r="I22" s="877"/>
      <c r="J22" s="878"/>
      <c r="K22" s="878"/>
      <c r="L22" s="878"/>
      <c r="M22" s="878"/>
      <c r="N22" s="878"/>
      <c r="O22" s="879"/>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row>
    <row r="23" spans="1:160" s="252" customFormat="1" ht="18" customHeight="1">
      <c r="A23" s="735"/>
      <c r="B23" s="254"/>
      <c r="C23" s="133"/>
      <c r="D23" s="261"/>
      <c r="E23" s="258" t="s">
        <v>128</v>
      </c>
      <c r="F23" s="258" t="s">
        <v>129</v>
      </c>
      <c r="G23" s="304" t="s">
        <v>130</v>
      </c>
      <c r="H23" s="303" t="s">
        <v>131</v>
      </c>
      <c r="I23" s="880"/>
      <c r="J23" s="881"/>
      <c r="K23" s="881"/>
      <c r="L23" s="881"/>
      <c r="M23" s="881"/>
      <c r="N23" s="881"/>
      <c r="O23" s="882"/>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57"/>
    </row>
    <row r="24" spans="1:160" ht="18" customHeight="1">
      <c r="A24" s="735"/>
      <c r="B24" s="254">
        <v>16</v>
      </c>
      <c r="C24" s="397" t="s">
        <v>443</v>
      </c>
      <c r="D24" s="256">
        <v>3305</v>
      </c>
      <c r="E24" s="378"/>
      <c r="F24" s="378"/>
      <c r="G24" s="379">
        <v>1</v>
      </c>
      <c r="H24" s="120">
        <f>IF(E24&lt;&gt;0,F24/E24*G24,0)</f>
        <v>0</v>
      </c>
      <c r="I24" s="880"/>
      <c r="J24" s="881"/>
      <c r="K24" s="881"/>
      <c r="L24" s="881"/>
      <c r="M24" s="881"/>
      <c r="N24" s="881"/>
      <c r="O24" s="882"/>
    </row>
    <row r="25" spans="1:160" ht="18" customHeight="1">
      <c r="A25" s="735"/>
      <c r="B25" s="254">
        <v>17</v>
      </c>
      <c r="C25" s="397" t="s">
        <v>443</v>
      </c>
      <c r="D25" s="256">
        <v>3305</v>
      </c>
      <c r="E25" s="378"/>
      <c r="F25" s="378"/>
      <c r="G25" s="379"/>
      <c r="H25" s="120">
        <f t="shared" ref="H25:H27" si="7">IF(E25&lt;&gt;0,F25/E25*G25,0)</f>
        <v>0</v>
      </c>
      <c r="I25" s="880"/>
      <c r="J25" s="881"/>
      <c r="K25" s="881"/>
      <c r="L25" s="881"/>
      <c r="M25" s="881"/>
      <c r="N25" s="881"/>
      <c r="O25" s="882"/>
    </row>
    <row r="26" spans="1:160" ht="18" customHeight="1">
      <c r="A26" s="735"/>
      <c r="B26" s="254">
        <v>18</v>
      </c>
      <c r="C26" s="397" t="s">
        <v>443</v>
      </c>
      <c r="D26" s="256">
        <v>3305</v>
      </c>
      <c r="E26" s="378"/>
      <c r="F26" s="378"/>
      <c r="G26" s="379"/>
      <c r="H26" s="120">
        <f t="shared" si="7"/>
        <v>0</v>
      </c>
      <c r="I26" s="880"/>
      <c r="J26" s="881"/>
      <c r="K26" s="881"/>
      <c r="L26" s="881"/>
      <c r="M26" s="881"/>
      <c r="N26" s="881"/>
      <c r="O26" s="882"/>
    </row>
    <row r="27" spans="1:160" ht="24" customHeight="1">
      <c r="A27" s="735"/>
      <c r="B27" s="254">
        <v>19</v>
      </c>
      <c r="C27" s="397" t="s">
        <v>470</v>
      </c>
      <c r="D27" s="256">
        <v>3306</v>
      </c>
      <c r="E27" s="378"/>
      <c r="F27" s="378"/>
      <c r="G27" s="379">
        <v>1</v>
      </c>
      <c r="H27" s="120">
        <f t="shared" si="7"/>
        <v>0</v>
      </c>
      <c r="I27" s="880"/>
      <c r="J27" s="881"/>
      <c r="K27" s="881"/>
      <c r="L27" s="881"/>
      <c r="M27" s="881"/>
      <c r="N27" s="881"/>
      <c r="O27" s="882"/>
    </row>
    <row r="28" spans="1:160" s="58" customFormat="1" ht="25.5">
      <c r="A28" s="735"/>
      <c r="B28" s="375">
        <v>20</v>
      </c>
      <c r="C28" s="398" t="s">
        <v>647</v>
      </c>
      <c r="D28" s="255"/>
      <c r="E28" s="295"/>
      <c r="F28" s="295"/>
      <c r="G28" s="295"/>
      <c r="H28" s="135">
        <f>IF(SUM(H24:H27)&lt;&gt;0,SUM(H24:H27),0)</f>
        <v>0</v>
      </c>
      <c r="I28" s="880"/>
      <c r="J28" s="881"/>
      <c r="K28" s="881"/>
      <c r="L28" s="881"/>
      <c r="M28" s="881"/>
      <c r="N28" s="881"/>
      <c r="O28" s="882"/>
    </row>
    <row r="29" spans="1:160" ht="18" customHeight="1">
      <c r="A29" s="736"/>
      <c r="B29" s="254">
        <v>21</v>
      </c>
      <c r="C29" s="222" t="s">
        <v>477</v>
      </c>
      <c r="D29" s="256">
        <v>3307</v>
      </c>
      <c r="E29" s="378"/>
      <c r="F29" s="378"/>
      <c r="G29" s="379">
        <v>1</v>
      </c>
      <c r="H29" s="120">
        <f>IF(E29&lt;&gt;0,F29/E29*G29,0)</f>
        <v>0</v>
      </c>
      <c r="I29" s="883"/>
      <c r="J29" s="884"/>
      <c r="K29" s="884"/>
      <c r="L29" s="884"/>
      <c r="M29" s="884"/>
      <c r="N29" s="884"/>
      <c r="O29" s="885"/>
    </row>
    <row r="30" spans="1:160" ht="18" customHeight="1">
      <c r="A30" s="253" t="s">
        <v>18</v>
      </c>
      <c r="B30" s="259"/>
      <c r="C30" s="43"/>
      <c r="D30" s="100"/>
      <c r="E30" s="259"/>
      <c r="F30" s="43"/>
      <c r="G30" s="43"/>
      <c r="H30" s="43"/>
      <c r="I30" s="43"/>
      <c r="J30" s="43"/>
      <c r="K30" s="43"/>
      <c r="L30" s="43"/>
      <c r="M30" s="43"/>
      <c r="N30" s="43" t="s">
        <v>116</v>
      </c>
      <c r="O30" s="296" t="str">
        <f>IF('IND-AOP (BUS PLUS)'!H57="","",'IND-AOP (BUS PLUS)'!H57)</f>
        <v>30/09/2014</v>
      </c>
    </row>
  </sheetData>
  <sheetProtection sheet="1" objects="1" scenarios="1"/>
  <mergeCells count="9">
    <mergeCell ref="A22:A29"/>
    <mergeCell ref="A1:O1"/>
    <mergeCell ref="A7:A21"/>
    <mergeCell ref="A2:O2"/>
    <mergeCell ref="A3:B3"/>
    <mergeCell ref="C3:M3"/>
    <mergeCell ref="A4:B4"/>
    <mergeCell ref="C4:M4"/>
    <mergeCell ref="I22:O29"/>
  </mergeCells>
  <conditionalFormatting sqref="L7:L21">
    <cfRule type="cellIs" dxfId="6" priority="3" operator="between">
      <formula>0</formula>
      <formula>0</formula>
    </cfRule>
  </conditionalFormatting>
  <conditionalFormatting sqref="N7:O21">
    <cfRule type="cellIs" dxfId="5" priority="2" operator="between">
      <formula>0</formula>
      <formula>0</formula>
    </cfRule>
  </conditionalFormatting>
  <conditionalFormatting sqref="H24:H29">
    <cfRule type="cellIs" dxfId="4" priority="1" operator="between">
      <formula>0</formula>
      <formula>0</formula>
    </cfRule>
  </conditionalFormatting>
  <dataValidations count="2">
    <dataValidation operator="greaterThanOrEqual" allowBlank="1" showInputMessage="1" showErrorMessage="1" sqref="L21 N21:O21"/>
    <dataValidation type="whole" operator="greaterThanOrEqual" allowBlank="1" showInputMessage="1" showErrorMessage="1" sqref="E7:I20 G28 H29 E24:F29 H24:H27">
      <formula1>0</formula1>
    </dataValidation>
  </dataValidations>
  <printOptions horizontalCentered="1"/>
  <pageMargins left="0.25" right="0.25" top="0.25" bottom="0.25" header="0" footer="0"/>
  <pageSetup paperSize="123" scale="91" orientation="landscape" r:id="rId1"/>
</worksheet>
</file>

<file path=xl/worksheets/sheet18.xml><?xml version="1.0" encoding="utf-8"?>
<worksheet xmlns="http://schemas.openxmlformats.org/spreadsheetml/2006/main" xmlns:r="http://schemas.openxmlformats.org/officeDocument/2006/relationships">
  <sheetPr>
    <tabColor rgb="FF00B050"/>
    <pageSetUpPr fitToPage="1"/>
  </sheetPr>
  <dimension ref="A1:XEV22"/>
  <sheetViews>
    <sheetView showGridLines="0" view="pageBreakPreview" topLeftCell="D3" zoomScaleSheetLayoutView="100" workbookViewId="0">
      <selection activeCell="D4" sqref="D4"/>
    </sheetView>
  </sheetViews>
  <sheetFormatPr defaultColWidth="14" defaultRowHeight="18" customHeight="1"/>
  <cols>
    <col min="1" max="1" width="4.7109375" style="2" customWidth="1"/>
    <col min="2" max="2" width="4.7109375" style="90" customWidth="1"/>
    <col min="3" max="3" width="52.7109375" style="129" customWidth="1"/>
    <col min="4" max="4" width="8.7109375" style="147" customWidth="1"/>
    <col min="5" max="9" width="14.7109375" style="2" customWidth="1"/>
    <col min="10" max="10" width="5.28515625" style="2" customWidth="1"/>
    <col min="11" max="12" width="4.28515625" style="2" customWidth="1"/>
    <col min="13" max="13" width="6.85546875" style="2" customWidth="1"/>
    <col min="14" max="14" width="4" style="2" customWidth="1"/>
    <col min="15" max="16" width="4.140625" style="2" customWidth="1"/>
    <col min="17" max="17" width="5.5703125" style="2" customWidth="1"/>
    <col min="18" max="16372" width="14" style="1"/>
    <col min="16373" max="16374" width="19.42578125" style="1" customWidth="1"/>
    <col min="16375" max="16384" width="14" style="1"/>
  </cols>
  <sheetData>
    <row r="1" spans="1:16376" ht="21.95" customHeight="1">
      <c r="A1" s="806" t="s">
        <v>508</v>
      </c>
      <c r="B1" s="806"/>
      <c r="C1" s="806"/>
      <c r="D1" s="806"/>
      <c r="E1" s="806"/>
      <c r="F1" s="806"/>
      <c r="G1" s="806"/>
      <c r="H1" s="806"/>
      <c r="I1" s="806"/>
    </row>
    <row r="2" spans="1:16376" ht="21.95" customHeight="1">
      <c r="A2" s="886" t="s">
        <v>157</v>
      </c>
      <c r="B2" s="886"/>
      <c r="C2" s="737">
        <f>IF('IND-AOP (BUS PLUS)'!C3="","",'IND-AOP (BUS PLUS)'!C3)</f>
        <v>0</v>
      </c>
      <c r="D2" s="737"/>
      <c r="E2" s="737"/>
      <c r="F2" s="737"/>
      <c r="G2" s="737"/>
      <c r="H2" s="396" t="s">
        <v>1</v>
      </c>
      <c r="I2" s="400">
        <v>2014</v>
      </c>
    </row>
    <row r="3" spans="1:16376" ht="21.95" customHeight="1">
      <c r="A3" s="886" t="s">
        <v>158</v>
      </c>
      <c r="B3" s="886"/>
      <c r="C3" s="764" t="str">
        <f>IF('IND-AOP (BUS PLUS)'!C4="","",'IND-AOP (BUS PLUS)'!C4)</f>
        <v/>
      </c>
      <c r="D3" s="764"/>
      <c r="E3" s="764"/>
      <c r="F3" s="764"/>
      <c r="G3" s="764"/>
      <c r="H3" s="396" t="s">
        <v>156</v>
      </c>
      <c r="I3" s="297" t="str">
        <f>IF('IND-AOP (BUS PLUS)'!F4="","",'IND-AOP (BUS PLUS)'!F4)</f>
        <v/>
      </c>
    </row>
    <row r="4" spans="1:16376" ht="51">
      <c r="A4" s="99"/>
      <c r="B4" s="409" t="s">
        <v>2</v>
      </c>
      <c r="C4" s="400" t="s">
        <v>3</v>
      </c>
      <c r="D4" s="400" t="s">
        <v>4</v>
      </c>
      <c r="E4" s="399" t="s">
        <v>9</v>
      </c>
      <c r="F4" s="373" t="s">
        <v>664</v>
      </c>
      <c r="G4" s="85" t="s">
        <v>510</v>
      </c>
      <c r="H4" s="85" t="s">
        <v>516</v>
      </c>
      <c r="I4" s="85" t="s">
        <v>511</v>
      </c>
    </row>
    <row r="5" spans="1:16376" ht="21.95" customHeight="1">
      <c r="A5" s="175"/>
      <c r="B5" s="176"/>
      <c r="C5" s="334"/>
      <c r="D5" s="216"/>
      <c r="E5" s="177" t="s">
        <v>128</v>
      </c>
      <c r="F5" s="374" t="s">
        <v>129</v>
      </c>
      <c r="G5" s="178" t="s">
        <v>130</v>
      </c>
      <c r="H5" s="178" t="s">
        <v>131</v>
      </c>
      <c r="I5" s="178" t="s">
        <v>136</v>
      </c>
      <c r="J5" s="31"/>
    </row>
    <row r="6" spans="1:16376" s="2" customFormat="1" ht="26.1" customHeight="1">
      <c r="A6" s="817" t="s">
        <v>511</v>
      </c>
      <c r="B6" s="49">
        <v>1</v>
      </c>
      <c r="C6" s="273" t="s">
        <v>535</v>
      </c>
      <c r="D6" s="221"/>
      <c r="E6" s="372">
        <f>SUM(E7:E10)</f>
        <v>0</v>
      </c>
      <c r="F6" s="372">
        <f>E6*5%</f>
        <v>0</v>
      </c>
      <c r="G6" s="372">
        <f>SUM(G7:G10)</f>
        <v>0</v>
      </c>
      <c r="H6" s="372">
        <f>SUM(H7:H10)</f>
        <v>0</v>
      </c>
      <c r="I6" s="372">
        <f>SUM(I7:I10)</f>
        <v>0</v>
      </c>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1"/>
      <c r="AWF6" s="1"/>
      <c r="AWG6" s="1"/>
      <c r="AWH6" s="1"/>
      <c r="AWI6" s="1"/>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1"/>
      <c r="AXL6" s="1"/>
      <c r="AXM6" s="1"/>
      <c r="AXN6" s="1"/>
      <c r="AXO6" s="1"/>
      <c r="AXP6" s="1"/>
      <c r="AXQ6" s="1"/>
      <c r="AXR6" s="1"/>
      <c r="AXS6" s="1"/>
      <c r="AXT6" s="1"/>
      <c r="AXU6" s="1"/>
      <c r="AXV6" s="1"/>
      <c r="AXW6" s="1"/>
      <c r="AXX6" s="1"/>
      <c r="AXY6" s="1"/>
      <c r="AXZ6" s="1"/>
      <c r="AYA6" s="1"/>
      <c r="AYB6" s="1"/>
      <c r="AYC6" s="1"/>
      <c r="AYD6" s="1"/>
      <c r="AYE6" s="1"/>
      <c r="AYF6" s="1"/>
      <c r="AYG6" s="1"/>
      <c r="AYH6" s="1"/>
      <c r="AYI6" s="1"/>
      <c r="AYJ6" s="1"/>
      <c r="AYK6" s="1"/>
      <c r="AYL6" s="1"/>
      <c r="AYM6" s="1"/>
      <c r="AYN6" s="1"/>
      <c r="AYO6" s="1"/>
      <c r="AYP6" s="1"/>
      <c r="AYQ6" s="1"/>
      <c r="AYR6" s="1"/>
      <c r="AYS6" s="1"/>
      <c r="AYT6" s="1"/>
      <c r="AYU6" s="1"/>
      <c r="AYV6" s="1"/>
      <c r="AYW6" s="1"/>
      <c r="AYX6" s="1"/>
      <c r="AYY6" s="1"/>
      <c r="AYZ6" s="1"/>
      <c r="AZA6" s="1"/>
      <c r="AZB6" s="1"/>
      <c r="AZC6" s="1"/>
      <c r="AZD6" s="1"/>
      <c r="AZE6" s="1"/>
      <c r="AZF6" s="1"/>
      <c r="AZG6" s="1"/>
      <c r="AZH6" s="1"/>
      <c r="AZI6" s="1"/>
      <c r="AZJ6" s="1"/>
      <c r="AZK6" s="1"/>
      <c r="AZL6" s="1"/>
      <c r="AZM6" s="1"/>
      <c r="AZN6" s="1"/>
      <c r="AZO6" s="1"/>
      <c r="AZP6" s="1"/>
      <c r="AZQ6" s="1"/>
      <c r="AZR6" s="1"/>
      <c r="AZS6" s="1"/>
      <c r="AZT6" s="1"/>
      <c r="AZU6" s="1"/>
      <c r="AZV6" s="1"/>
      <c r="AZW6" s="1"/>
      <c r="AZX6" s="1"/>
      <c r="AZY6" s="1"/>
      <c r="AZZ6" s="1"/>
      <c r="BAA6" s="1"/>
      <c r="BAB6" s="1"/>
      <c r="BAC6" s="1"/>
      <c r="BAD6" s="1"/>
      <c r="BAE6" s="1"/>
      <c r="BAF6" s="1"/>
      <c r="BAG6" s="1"/>
      <c r="BAH6" s="1"/>
      <c r="BAI6" s="1"/>
      <c r="BAJ6" s="1"/>
      <c r="BAK6" s="1"/>
      <c r="BAL6" s="1"/>
      <c r="BAM6" s="1"/>
      <c r="BAN6" s="1"/>
      <c r="BAO6" s="1"/>
      <c r="BAP6" s="1"/>
      <c r="BAQ6" s="1"/>
      <c r="BAR6" s="1"/>
      <c r="BAS6" s="1"/>
      <c r="BAT6" s="1"/>
      <c r="BAU6" s="1"/>
      <c r="BAV6" s="1"/>
      <c r="BAW6" s="1"/>
      <c r="BAX6" s="1"/>
      <c r="BAY6" s="1"/>
      <c r="BAZ6" s="1"/>
      <c r="BBA6" s="1"/>
      <c r="BBB6" s="1"/>
      <c r="BBC6" s="1"/>
      <c r="BBD6" s="1"/>
      <c r="BBE6" s="1"/>
      <c r="BBF6" s="1"/>
      <c r="BBG6" s="1"/>
      <c r="BBH6" s="1"/>
      <c r="BBI6" s="1"/>
      <c r="BBJ6" s="1"/>
      <c r="BBK6" s="1"/>
      <c r="BBL6" s="1"/>
      <c r="BBM6" s="1"/>
      <c r="BBN6" s="1"/>
      <c r="BBO6" s="1"/>
      <c r="BBP6" s="1"/>
      <c r="BBQ6" s="1"/>
      <c r="BBR6" s="1"/>
      <c r="BBS6" s="1"/>
      <c r="BBT6" s="1"/>
      <c r="BBU6" s="1"/>
      <c r="BBV6" s="1"/>
      <c r="BBW6" s="1"/>
      <c r="BBX6" s="1"/>
      <c r="BBY6" s="1"/>
      <c r="BBZ6" s="1"/>
      <c r="BCA6" s="1"/>
      <c r="BCB6" s="1"/>
      <c r="BCC6" s="1"/>
      <c r="BCD6" s="1"/>
      <c r="BCE6" s="1"/>
      <c r="BCF6" s="1"/>
      <c r="BCG6" s="1"/>
      <c r="BCH6" s="1"/>
      <c r="BCI6" s="1"/>
      <c r="BCJ6" s="1"/>
      <c r="BCK6" s="1"/>
      <c r="BCL6" s="1"/>
      <c r="BCM6" s="1"/>
      <c r="BCN6" s="1"/>
      <c r="BCO6" s="1"/>
      <c r="BCP6" s="1"/>
      <c r="BCQ6" s="1"/>
      <c r="BCR6" s="1"/>
      <c r="BCS6" s="1"/>
      <c r="BCT6" s="1"/>
      <c r="BCU6" s="1"/>
      <c r="BCV6" s="1"/>
      <c r="BCW6" s="1"/>
      <c r="BCX6" s="1"/>
      <c r="BCY6" s="1"/>
      <c r="BCZ6" s="1"/>
      <c r="BDA6" s="1"/>
      <c r="BDB6" s="1"/>
      <c r="BDC6" s="1"/>
      <c r="BDD6" s="1"/>
      <c r="BDE6" s="1"/>
      <c r="BDF6" s="1"/>
      <c r="BDG6" s="1"/>
      <c r="BDH6" s="1"/>
      <c r="BDI6" s="1"/>
      <c r="BDJ6" s="1"/>
      <c r="BDK6" s="1"/>
      <c r="BDL6" s="1"/>
      <c r="BDM6" s="1"/>
      <c r="BDN6" s="1"/>
      <c r="BDO6" s="1"/>
      <c r="BDP6" s="1"/>
      <c r="BDQ6" s="1"/>
      <c r="BDR6" s="1"/>
      <c r="BDS6" s="1"/>
      <c r="BDT6" s="1"/>
      <c r="BDU6" s="1"/>
      <c r="BDV6" s="1"/>
      <c r="BDW6" s="1"/>
      <c r="BDX6" s="1"/>
      <c r="BDY6" s="1"/>
      <c r="BDZ6" s="1"/>
      <c r="BEA6" s="1"/>
      <c r="BEB6" s="1"/>
      <c r="BEC6" s="1"/>
      <c r="BED6" s="1"/>
      <c r="BEE6" s="1"/>
      <c r="BEF6" s="1"/>
      <c r="BEG6" s="1"/>
      <c r="BEH6" s="1"/>
      <c r="BEI6" s="1"/>
      <c r="BEJ6" s="1"/>
      <c r="BEK6" s="1"/>
      <c r="BEL6" s="1"/>
      <c r="BEM6" s="1"/>
      <c r="BEN6" s="1"/>
      <c r="BEO6" s="1"/>
      <c r="BEP6" s="1"/>
      <c r="BEQ6" s="1"/>
      <c r="BER6" s="1"/>
      <c r="BES6" s="1"/>
      <c r="BET6" s="1"/>
      <c r="BEU6" s="1"/>
      <c r="BEV6" s="1"/>
      <c r="BEW6" s="1"/>
      <c r="BEX6" s="1"/>
      <c r="BEY6" s="1"/>
      <c r="BEZ6" s="1"/>
      <c r="BFA6" s="1"/>
      <c r="BFB6" s="1"/>
      <c r="BFC6" s="1"/>
      <c r="BFD6" s="1"/>
      <c r="BFE6" s="1"/>
      <c r="BFF6" s="1"/>
      <c r="BFG6" s="1"/>
      <c r="BFH6" s="1"/>
      <c r="BFI6" s="1"/>
      <c r="BFJ6" s="1"/>
      <c r="BFK6" s="1"/>
      <c r="BFL6" s="1"/>
      <c r="BFM6" s="1"/>
      <c r="BFN6" s="1"/>
      <c r="BFO6" s="1"/>
      <c r="BFP6" s="1"/>
      <c r="BFQ6" s="1"/>
      <c r="BFR6" s="1"/>
      <c r="BFS6" s="1"/>
      <c r="BFT6" s="1"/>
      <c r="BFU6" s="1"/>
      <c r="BFV6" s="1"/>
      <c r="BFW6" s="1"/>
      <c r="BFX6" s="1"/>
      <c r="BFY6" s="1"/>
      <c r="BFZ6" s="1"/>
      <c r="BGA6" s="1"/>
      <c r="BGB6" s="1"/>
      <c r="BGC6" s="1"/>
      <c r="BGD6" s="1"/>
      <c r="BGE6" s="1"/>
      <c r="BGF6" s="1"/>
      <c r="BGG6" s="1"/>
      <c r="BGH6" s="1"/>
      <c r="BGI6" s="1"/>
      <c r="BGJ6" s="1"/>
      <c r="BGK6" s="1"/>
      <c r="BGL6" s="1"/>
      <c r="BGM6" s="1"/>
      <c r="BGN6" s="1"/>
      <c r="BGO6" s="1"/>
      <c r="BGP6" s="1"/>
      <c r="BGQ6" s="1"/>
      <c r="BGR6" s="1"/>
      <c r="BGS6" s="1"/>
      <c r="BGT6" s="1"/>
      <c r="BGU6" s="1"/>
      <c r="BGV6" s="1"/>
      <c r="BGW6" s="1"/>
      <c r="BGX6" s="1"/>
      <c r="BGY6" s="1"/>
      <c r="BGZ6" s="1"/>
      <c r="BHA6" s="1"/>
      <c r="BHB6" s="1"/>
      <c r="BHC6" s="1"/>
      <c r="BHD6" s="1"/>
      <c r="BHE6" s="1"/>
      <c r="BHF6" s="1"/>
      <c r="BHG6" s="1"/>
      <c r="BHH6" s="1"/>
      <c r="BHI6" s="1"/>
      <c r="BHJ6" s="1"/>
      <c r="BHK6" s="1"/>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1"/>
      <c r="BIN6" s="1"/>
      <c r="BIO6" s="1"/>
      <c r="BIP6" s="1"/>
      <c r="BIQ6" s="1"/>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1"/>
      <c r="BJT6" s="1"/>
      <c r="BJU6" s="1"/>
      <c r="BJV6" s="1"/>
      <c r="BJW6" s="1"/>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1"/>
      <c r="BKZ6" s="1"/>
      <c r="BLA6" s="1"/>
      <c r="BLB6" s="1"/>
      <c r="BLC6" s="1"/>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1"/>
      <c r="BMF6" s="1"/>
      <c r="BMG6" s="1"/>
      <c r="BMH6" s="1"/>
      <c r="BMI6" s="1"/>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1"/>
      <c r="BNL6" s="1"/>
      <c r="BNM6" s="1"/>
      <c r="BNN6" s="1"/>
      <c r="BNO6" s="1"/>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1"/>
      <c r="BOR6" s="1"/>
      <c r="BOS6" s="1"/>
      <c r="BOT6" s="1"/>
      <c r="BOU6" s="1"/>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1"/>
      <c r="BPX6" s="1"/>
      <c r="BPY6" s="1"/>
      <c r="BPZ6" s="1"/>
      <c r="BQA6" s="1"/>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1"/>
      <c r="BRD6" s="1"/>
      <c r="BRE6" s="1"/>
      <c r="BRF6" s="1"/>
      <c r="BRG6" s="1"/>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1"/>
      <c r="BSJ6" s="1"/>
      <c r="BSK6" s="1"/>
      <c r="BSL6" s="1"/>
      <c r="BSM6" s="1"/>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1"/>
      <c r="BTP6" s="1"/>
      <c r="BTQ6" s="1"/>
      <c r="BTR6" s="1"/>
      <c r="BTS6" s="1"/>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1"/>
      <c r="BUV6" s="1"/>
      <c r="BUW6" s="1"/>
      <c r="BUX6" s="1"/>
      <c r="BUY6" s="1"/>
      <c r="BUZ6" s="1"/>
      <c r="BVA6" s="1"/>
      <c r="BVB6" s="1"/>
      <c r="BVC6" s="1"/>
      <c r="BVD6" s="1"/>
      <c r="BVE6" s="1"/>
      <c r="BVF6" s="1"/>
      <c r="BVG6" s="1"/>
      <c r="BVH6" s="1"/>
      <c r="BVI6" s="1"/>
      <c r="BVJ6" s="1"/>
      <c r="BVK6" s="1"/>
      <c r="BVL6" s="1"/>
      <c r="BVM6" s="1"/>
      <c r="BVN6" s="1"/>
      <c r="BVO6" s="1"/>
      <c r="BVP6" s="1"/>
      <c r="BVQ6" s="1"/>
      <c r="BVR6" s="1"/>
      <c r="BVS6" s="1"/>
      <c r="BVT6" s="1"/>
      <c r="BVU6" s="1"/>
      <c r="BVV6" s="1"/>
      <c r="BVW6" s="1"/>
      <c r="BVX6" s="1"/>
      <c r="BVY6" s="1"/>
      <c r="BVZ6" s="1"/>
      <c r="BWA6" s="1"/>
      <c r="BWB6" s="1"/>
      <c r="BWC6" s="1"/>
      <c r="BWD6" s="1"/>
      <c r="BWE6" s="1"/>
      <c r="BWF6" s="1"/>
      <c r="BWG6" s="1"/>
      <c r="BWH6" s="1"/>
      <c r="BWI6" s="1"/>
      <c r="BWJ6" s="1"/>
      <c r="BWK6" s="1"/>
      <c r="BWL6" s="1"/>
      <c r="BWM6" s="1"/>
      <c r="BWN6" s="1"/>
      <c r="BWO6" s="1"/>
      <c r="BWP6" s="1"/>
      <c r="BWQ6" s="1"/>
      <c r="BWR6" s="1"/>
      <c r="BWS6" s="1"/>
      <c r="BWT6" s="1"/>
      <c r="BWU6" s="1"/>
      <c r="BWV6" s="1"/>
      <c r="BWW6" s="1"/>
      <c r="BWX6" s="1"/>
      <c r="BWY6" s="1"/>
      <c r="BWZ6" s="1"/>
      <c r="BXA6" s="1"/>
      <c r="BXB6" s="1"/>
      <c r="BXC6" s="1"/>
      <c r="BXD6" s="1"/>
      <c r="BXE6" s="1"/>
      <c r="BXF6" s="1"/>
      <c r="BXG6" s="1"/>
      <c r="BXH6" s="1"/>
      <c r="BXI6" s="1"/>
      <c r="BXJ6" s="1"/>
      <c r="BXK6" s="1"/>
      <c r="BXL6" s="1"/>
      <c r="BXM6" s="1"/>
      <c r="BXN6" s="1"/>
      <c r="BXO6" s="1"/>
      <c r="BXP6" s="1"/>
      <c r="BXQ6" s="1"/>
      <c r="BXR6" s="1"/>
      <c r="BXS6" s="1"/>
      <c r="BXT6" s="1"/>
      <c r="BXU6" s="1"/>
      <c r="BXV6" s="1"/>
      <c r="BXW6" s="1"/>
      <c r="BXX6" s="1"/>
      <c r="BXY6" s="1"/>
      <c r="BXZ6" s="1"/>
      <c r="BYA6" s="1"/>
      <c r="BYB6" s="1"/>
      <c r="BYC6" s="1"/>
      <c r="BYD6" s="1"/>
      <c r="BYE6" s="1"/>
      <c r="BYF6" s="1"/>
      <c r="BYG6" s="1"/>
      <c r="BYH6" s="1"/>
      <c r="BYI6" s="1"/>
      <c r="BYJ6" s="1"/>
      <c r="BYK6" s="1"/>
      <c r="BYL6" s="1"/>
      <c r="BYM6" s="1"/>
      <c r="BYN6" s="1"/>
      <c r="BYO6" s="1"/>
      <c r="BYP6" s="1"/>
      <c r="BYQ6" s="1"/>
      <c r="BYR6" s="1"/>
      <c r="BYS6" s="1"/>
      <c r="BYT6" s="1"/>
      <c r="BYU6" s="1"/>
      <c r="BYV6" s="1"/>
      <c r="BYW6" s="1"/>
      <c r="BYX6" s="1"/>
      <c r="BYY6" s="1"/>
      <c r="BYZ6" s="1"/>
      <c r="BZA6" s="1"/>
      <c r="BZB6" s="1"/>
      <c r="BZC6" s="1"/>
      <c r="BZD6" s="1"/>
      <c r="BZE6" s="1"/>
      <c r="BZF6" s="1"/>
      <c r="BZG6" s="1"/>
      <c r="BZH6" s="1"/>
      <c r="BZI6" s="1"/>
      <c r="BZJ6" s="1"/>
      <c r="BZK6" s="1"/>
      <c r="BZL6" s="1"/>
      <c r="BZM6" s="1"/>
      <c r="BZN6" s="1"/>
      <c r="BZO6" s="1"/>
      <c r="BZP6" s="1"/>
      <c r="BZQ6" s="1"/>
      <c r="BZR6" s="1"/>
      <c r="BZS6" s="1"/>
      <c r="BZT6" s="1"/>
      <c r="BZU6" s="1"/>
      <c r="BZV6" s="1"/>
      <c r="BZW6" s="1"/>
      <c r="BZX6" s="1"/>
      <c r="BZY6" s="1"/>
      <c r="BZZ6" s="1"/>
      <c r="CAA6" s="1"/>
      <c r="CAB6" s="1"/>
      <c r="CAC6" s="1"/>
      <c r="CAD6" s="1"/>
      <c r="CAE6" s="1"/>
      <c r="CAF6" s="1"/>
      <c r="CAG6" s="1"/>
      <c r="CAH6" s="1"/>
      <c r="CAI6" s="1"/>
      <c r="CAJ6" s="1"/>
      <c r="CAK6" s="1"/>
      <c r="CAL6" s="1"/>
      <c r="CAM6" s="1"/>
      <c r="CAN6" s="1"/>
      <c r="CAO6" s="1"/>
      <c r="CAP6" s="1"/>
      <c r="CAQ6" s="1"/>
      <c r="CAR6" s="1"/>
      <c r="CAS6" s="1"/>
      <c r="CAT6" s="1"/>
      <c r="CAU6" s="1"/>
      <c r="CAV6" s="1"/>
      <c r="CAW6" s="1"/>
      <c r="CAX6" s="1"/>
      <c r="CAY6" s="1"/>
      <c r="CAZ6" s="1"/>
      <c r="CBA6" s="1"/>
      <c r="CBB6" s="1"/>
      <c r="CBC6" s="1"/>
      <c r="CBD6" s="1"/>
      <c r="CBE6" s="1"/>
      <c r="CBF6" s="1"/>
      <c r="CBG6" s="1"/>
      <c r="CBH6" s="1"/>
      <c r="CBI6" s="1"/>
      <c r="CBJ6" s="1"/>
      <c r="CBK6" s="1"/>
      <c r="CBL6" s="1"/>
      <c r="CBM6" s="1"/>
      <c r="CBN6" s="1"/>
      <c r="CBO6" s="1"/>
      <c r="CBP6" s="1"/>
      <c r="CBQ6" s="1"/>
      <c r="CBR6" s="1"/>
      <c r="CBS6" s="1"/>
      <c r="CBT6" s="1"/>
      <c r="CBU6" s="1"/>
      <c r="CBV6" s="1"/>
      <c r="CBW6" s="1"/>
      <c r="CBX6" s="1"/>
      <c r="CBY6" s="1"/>
      <c r="CBZ6" s="1"/>
      <c r="CCA6" s="1"/>
      <c r="CCB6" s="1"/>
      <c r="CCC6" s="1"/>
      <c r="CCD6" s="1"/>
      <c r="CCE6" s="1"/>
      <c r="CCF6" s="1"/>
      <c r="CCG6" s="1"/>
      <c r="CCH6" s="1"/>
      <c r="CCI6" s="1"/>
      <c r="CCJ6" s="1"/>
      <c r="CCK6" s="1"/>
      <c r="CCL6" s="1"/>
      <c r="CCM6" s="1"/>
      <c r="CCN6" s="1"/>
      <c r="CCO6" s="1"/>
      <c r="CCP6" s="1"/>
      <c r="CCQ6" s="1"/>
      <c r="CCR6" s="1"/>
      <c r="CCS6" s="1"/>
      <c r="CCT6" s="1"/>
      <c r="CCU6" s="1"/>
      <c r="CCV6" s="1"/>
      <c r="CCW6" s="1"/>
      <c r="CCX6" s="1"/>
      <c r="CCY6" s="1"/>
      <c r="CCZ6" s="1"/>
      <c r="CDA6" s="1"/>
      <c r="CDB6" s="1"/>
      <c r="CDC6" s="1"/>
      <c r="CDD6" s="1"/>
      <c r="CDE6" s="1"/>
      <c r="CDF6" s="1"/>
      <c r="CDG6" s="1"/>
      <c r="CDH6" s="1"/>
      <c r="CDI6" s="1"/>
      <c r="CDJ6" s="1"/>
      <c r="CDK6" s="1"/>
      <c r="CDL6" s="1"/>
      <c r="CDM6" s="1"/>
      <c r="CDN6" s="1"/>
      <c r="CDO6" s="1"/>
      <c r="CDP6" s="1"/>
      <c r="CDQ6" s="1"/>
      <c r="CDR6" s="1"/>
      <c r="CDS6" s="1"/>
      <c r="CDT6" s="1"/>
      <c r="CDU6" s="1"/>
      <c r="CDV6" s="1"/>
      <c r="CDW6" s="1"/>
      <c r="CDX6" s="1"/>
      <c r="CDY6" s="1"/>
      <c r="CDZ6" s="1"/>
      <c r="CEA6" s="1"/>
      <c r="CEB6" s="1"/>
      <c r="CEC6" s="1"/>
      <c r="CED6" s="1"/>
      <c r="CEE6" s="1"/>
      <c r="CEF6" s="1"/>
      <c r="CEG6" s="1"/>
      <c r="CEH6" s="1"/>
      <c r="CEI6" s="1"/>
      <c r="CEJ6" s="1"/>
      <c r="CEK6" s="1"/>
      <c r="CEL6" s="1"/>
      <c r="CEM6" s="1"/>
      <c r="CEN6" s="1"/>
      <c r="CEO6" s="1"/>
      <c r="CEP6" s="1"/>
      <c r="CEQ6" s="1"/>
      <c r="CER6" s="1"/>
      <c r="CES6" s="1"/>
      <c r="CET6" s="1"/>
      <c r="CEU6" s="1"/>
      <c r="CEV6" s="1"/>
      <c r="CEW6" s="1"/>
      <c r="CEX6" s="1"/>
      <c r="CEY6" s="1"/>
      <c r="CEZ6" s="1"/>
      <c r="CFA6" s="1"/>
      <c r="CFB6" s="1"/>
      <c r="CFC6" s="1"/>
      <c r="CFD6" s="1"/>
      <c r="CFE6" s="1"/>
      <c r="CFF6" s="1"/>
      <c r="CFG6" s="1"/>
      <c r="CFH6" s="1"/>
      <c r="CFI6" s="1"/>
      <c r="CFJ6" s="1"/>
      <c r="CFK6" s="1"/>
      <c r="CFL6" s="1"/>
      <c r="CFM6" s="1"/>
      <c r="CFN6" s="1"/>
      <c r="CFO6" s="1"/>
      <c r="CFP6" s="1"/>
      <c r="CFQ6" s="1"/>
      <c r="CFR6" s="1"/>
      <c r="CFS6" s="1"/>
      <c r="CFT6" s="1"/>
      <c r="CFU6" s="1"/>
      <c r="CFV6" s="1"/>
      <c r="CFW6" s="1"/>
      <c r="CFX6" s="1"/>
      <c r="CFY6" s="1"/>
      <c r="CFZ6" s="1"/>
      <c r="CGA6" s="1"/>
      <c r="CGB6" s="1"/>
      <c r="CGC6" s="1"/>
      <c r="CGD6" s="1"/>
      <c r="CGE6" s="1"/>
      <c r="CGF6" s="1"/>
      <c r="CGG6" s="1"/>
      <c r="CGH6" s="1"/>
      <c r="CGI6" s="1"/>
      <c r="CGJ6" s="1"/>
      <c r="CGK6" s="1"/>
      <c r="CGL6" s="1"/>
      <c r="CGM6" s="1"/>
      <c r="CGN6" s="1"/>
      <c r="CGO6" s="1"/>
      <c r="CGP6" s="1"/>
      <c r="CGQ6" s="1"/>
      <c r="CGR6" s="1"/>
      <c r="CGS6" s="1"/>
      <c r="CGT6" s="1"/>
      <c r="CGU6" s="1"/>
      <c r="CGV6" s="1"/>
      <c r="CGW6" s="1"/>
      <c r="CGX6" s="1"/>
      <c r="CGY6" s="1"/>
      <c r="CGZ6" s="1"/>
      <c r="CHA6" s="1"/>
      <c r="CHB6" s="1"/>
      <c r="CHC6" s="1"/>
      <c r="CHD6" s="1"/>
      <c r="CHE6" s="1"/>
      <c r="CHF6" s="1"/>
      <c r="CHG6" s="1"/>
      <c r="CHH6" s="1"/>
      <c r="CHI6" s="1"/>
      <c r="CHJ6" s="1"/>
      <c r="CHK6" s="1"/>
      <c r="CHL6" s="1"/>
      <c r="CHM6" s="1"/>
      <c r="CHN6" s="1"/>
      <c r="CHO6" s="1"/>
      <c r="CHP6" s="1"/>
      <c r="CHQ6" s="1"/>
      <c r="CHR6" s="1"/>
      <c r="CHS6" s="1"/>
      <c r="CHT6" s="1"/>
      <c r="CHU6" s="1"/>
      <c r="CHV6" s="1"/>
      <c r="CHW6" s="1"/>
      <c r="CHX6" s="1"/>
      <c r="CHY6" s="1"/>
      <c r="CHZ6" s="1"/>
      <c r="CIA6" s="1"/>
      <c r="CIB6" s="1"/>
      <c r="CIC6" s="1"/>
      <c r="CID6" s="1"/>
      <c r="CIE6" s="1"/>
      <c r="CIF6" s="1"/>
      <c r="CIG6" s="1"/>
      <c r="CIH6" s="1"/>
      <c r="CII6" s="1"/>
      <c r="CIJ6" s="1"/>
      <c r="CIK6" s="1"/>
      <c r="CIL6" s="1"/>
      <c r="CIM6" s="1"/>
      <c r="CIN6" s="1"/>
      <c r="CIO6" s="1"/>
      <c r="CIP6" s="1"/>
      <c r="CIQ6" s="1"/>
      <c r="CIR6" s="1"/>
      <c r="CIS6" s="1"/>
      <c r="CIT6" s="1"/>
      <c r="CIU6" s="1"/>
      <c r="CIV6" s="1"/>
      <c r="CIW6" s="1"/>
      <c r="CIX6" s="1"/>
      <c r="CIY6" s="1"/>
      <c r="CIZ6" s="1"/>
      <c r="CJA6" s="1"/>
      <c r="CJB6" s="1"/>
      <c r="CJC6" s="1"/>
      <c r="CJD6" s="1"/>
      <c r="CJE6" s="1"/>
      <c r="CJF6" s="1"/>
      <c r="CJG6" s="1"/>
      <c r="CJH6" s="1"/>
      <c r="CJI6" s="1"/>
      <c r="CJJ6" s="1"/>
      <c r="CJK6" s="1"/>
      <c r="CJL6" s="1"/>
      <c r="CJM6" s="1"/>
      <c r="CJN6" s="1"/>
      <c r="CJO6" s="1"/>
      <c r="CJP6" s="1"/>
      <c r="CJQ6" s="1"/>
      <c r="CJR6" s="1"/>
      <c r="CJS6" s="1"/>
      <c r="CJT6" s="1"/>
      <c r="CJU6" s="1"/>
      <c r="CJV6" s="1"/>
      <c r="CJW6" s="1"/>
      <c r="CJX6" s="1"/>
      <c r="CJY6" s="1"/>
      <c r="CJZ6" s="1"/>
      <c r="CKA6" s="1"/>
      <c r="CKB6" s="1"/>
      <c r="CKC6" s="1"/>
      <c r="CKD6" s="1"/>
      <c r="CKE6" s="1"/>
      <c r="CKF6" s="1"/>
      <c r="CKG6" s="1"/>
      <c r="CKH6" s="1"/>
      <c r="CKI6" s="1"/>
      <c r="CKJ6" s="1"/>
      <c r="CKK6" s="1"/>
      <c r="CKL6" s="1"/>
      <c r="CKM6" s="1"/>
      <c r="CKN6" s="1"/>
      <c r="CKO6" s="1"/>
      <c r="CKP6" s="1"/>
      <c r="CKQ6" s="1"/>
      <c r="CKR6" s="1"/>
      <c r="CKS6" s="1"/>
      <c r="CKT6" s="1"/>
      <c r="CKU6" s="1"/>
      <c r="CKV6" s="1"/>
      <c r="CKW6" s="1"/>
      <c r="CKX6" s="1"/>
      <c r="CKY6" s="1"/>
      <c r="CKZ6" s="1"/>
      <c r="CLA6" s="1"/>
      <c r="CLB6" s="1"/>
      <c r="CLC6" s="1"/>
      <c r="CLD6" s="1"/>
      <c r="CLE6" s="1"/>
      <c r="CLF6" s="1"/>
      <c r="CLG6" s="1"/>
      <c r="CLH6" s="1"/>
      <c r="CLI6" s="1"/>
      <c r="CLJ6" s="1"/>
      <c r="CLK6" s="1"/>
      <c r="CLL6" s="1"/>
      <c r="CLM6" s="1"/>
      <c r="CLN6" s="1"/>
      <c r="CLO6" s="1"/>
      <c r="CLP6" s="1"/>
      <c r="CLQ6" s="1"/>
      <c r="CLR6" s="1"/>
      <c r="CLS6" s="1"/>
      <c r="CLT6" s="1"/>
      <c r="CLU6" s="1"/>
      <c r="CLV6" s="1"/>
      <c r="CLW6" s="1"/>
      <c r="CLX6" s="1"/>
      <c r="CLY6" s="1"/>
      <c r="CLZ6" s="1"/>
      <c r="CMA6" s="1"/>
      <c r="CMB6" s="1"/>
      <c r="CMC6" s="1"/>
      <c r="CMD6" s="1"/>
      <c r="CME6" s="1"/>
      <c r="CMF6" s="1"/>
      <c r="CMG6" s="1"/>
      <c r="CMH6" s="1"/>
      <c r="CMI6" s="1"/>
      <c r="CMJ6" s="1"/>
      <c r="CMK6" s="1"/>
      <c r="CML6" s="1"/>
      <c r="CMM6" s="1"/>
      <c r="CMN6" s="1"/>
      <c r="CMO6" s="1"/>
      <c r="CMP6" s="1"/>
      <c r="CMQ6" s="1"/>
      <c r="CMR6" s="1"/>
      <c r="CMS6" s="1"/>
      <c r="CMT6" s="1"/>
      <c r="CMU6" s="1"/>
      <c r="CMV6" s="1"/>
      <c r="CMW6" s="1"/>
      <c r="CMX6" s="1"/>
      <c r="CMY6" s="1"/>
      <c r="CMZ6" s="1"/>
      <c r="CNA6" s="1"/>
      <c r="CNB6" s="1"/>
      <c r="CNC6" s="1"/>
      <c r="CND6" s="1"/>
      <c r="CNE6" s="1"/>
      <c r="CNF6" s="1"/>
      <c r="CNG6" s="1"/>
      <c r="CNH6" s="1"/>
      <c r="CNI6" s="1"/>
      <c r="CNJ6" s="1"/>
      <c r="CNK6" s="1"/>
      <c r="CNL6" s="1"/>
      <c r="CNM6" s="1"/>
      <c r="CNN6" s="1"/>
      <c r="CNO6" s="1"/>
      <c r="CNP6" s="1"/>
      <c r="CNQ6" s="1"/>
      <c r="CNR6" s="1"/>
      <c r="CNS6" s="1"/>
      <c r="CNT6" s="1"/>
      <c r="CNU6" s="1"/>
      <c r="CNV6" s="1"/>
      <c r="CNW6" s="1"/>
      <c r="CNX6" s="1"/>
      <c r="CNY6" s="1"/>
      <c r="CNZ6" s="1"/>
      <c r="COA6" s="1"/>
      <c r="COB6" s="1"/>
      <c r="COC6" s="1"/>
      <c r="COD6" s="1"/>
      <c r="COE6" s="1"/>
      <c r="COF6" s="1"/>
      <c r="COG6" s="1"/>
      <c r="COH6" s="1"/>
      <c r="COI6" s="1"/>
      <c r="COJ6" s="1"/>
      <c r="COK6" s="1"/>
      <c r="COL6" s="1"/>
      <c r="COM6" s="1"/>
      <c r="CON6" s="1"/>
      <c r="COO6" s="1"/>
      <c r="COP6" s="1"/>
      <c r="COQ6" s="1"/>
      <c r="COR6" s="1"/>
      <c r="COS6" s="1"/>
      <c r="COT6" s="1"/>
      <c r="COU6" s="1"/>
      <c r="COV6" s="1"/>
      <c r="COW6" s="1"/>
      <c r="COX6" s="1"/>
      <c r="COY6" s="1"/>
      <c r="COZ6" s="1"/>
      <c r="CPA6" s="1"/>
      <c r="CPB6" s="1"/>
      <c r="CPC6" s="1"/>
      <c r="CPD6" s="1"/>
      <c r="CPE6" s="1"/>
      <c r="CPF6" s="1"/>
      <c r="CPG6" s="1"/>
      <c r="CPH6" s="1"/>
      <c r="CPI6" s="1"/>
      <c r="CPJ6" s="1"/>
      <c r="CPK6" s="1"/>
      <c r="CPL6" s="1"/>
      <c r="CPM6" s="1"/>
      <c r="CPN6" s="1"/>
      <c r="CPO6" s="1"/>
      <c r="CPP6" s="1"/>
      <c r="CPQ6" s="1"/>
      <c r="CPR6" s="1"/>
      <c r="CPS6" s="1"/>
      <c r="CPT6" s="1"/>
      <c r="CPU6" s="1"/>
      <c r="CPV6" s="1"/>
      <c r="CPW6" s="1"/>
      <c r="CPX6" s="1"/>
      <c r="CPY6" s="1"/>
      <c r="CPZ6" s="1"/>
      <c r="CQA6" s="1"/>
      <c r="CQB6" s="1"/>
      <c r="CQC6" s="1"/>
      <c r="CQD6" s="1"/>
      <c r="CQE6" s="1"/>
      <c r="CQF6" s="1"/>
      <c r="CQG6" s="1"/>
      <c r="CQH6" s="1"/>
      <c r="CQI6" s="1"/>
      <c r="CQJ6" s="1"/>
      <c r="CQK6" s="1"/>
      <c r="CQL6" s="1"/>
      <c r="CQM6" s="1"/>
      <c r="CQN6" s="1"/>
      <c r="CQO6" s="1"/>
      <c r="CQP6" s="1"/>
      <c r="CQQ6" s="1"/>
      <c r="CQR6" s="1"/>
      <c r="CQS6" s="1"/>
      <c r="CQT6" s="1"/>
      <c r="CQU6" s="1"/>
      <c r="CQV6" s="1"/>
      <c r="CQW6" s="1"/>
      <c r="CQX6" s="1"/>
      <c r="CQY6" s="1"/>
      <c r="CQZ6" s="1"/>
      <c r="CRA6" s="1"/>
      <c r="CRB6" s="1"/>
      <c r="CRC6" s="1"/>
      <c r="CRD6" s="1"/>
      <c r="CRE6" s="1"/>
      <c r="CRF6" s="1"/>
      <c r="CRG6" s="1"/>
      <c r="CRH6" s="1"/>
      <c r="CRI6" s="1"/>
      <c r="CRJ6" s="1"/>
      <c r="CRK6" s="1"/>
      <c r="CRL6" s="1"/>
      <c r="CRM6" s="1"/>
      <c r="CRN6" s="1"/>
      <c r="CRO6" s="1"/>
      <c r="CRP6" s="1"/>
      <c r="CRQ6" s="1"/>
      <c r="CRR6" s="1"/>
      <c r="CRS6" s="1"/>
      <c r="CRT6" s="1"/>
      <c r="CRU6" s="1"/>
      <c r="CRV6" s="1"/>
      <c r="CRW6" s="1"/>
      <c r="CRX6" s="1"/>
      <c r="CRY6" s="1"/>
      <c r="CRZ6" s="1"/>
      <c r="CSA6" s="1"/>
      <c r="CSB6" s="1"/>
      <c r="CSC6" s="1"/>
      <c r="CSD6" s="1"/>
      <c r="CSE6" s="1"/>
      <c r="CSF6" s="1"/>
      <c r="CSG6" s="1"/>
      <c r="CSH6" s="1"/>
      <c r="CSI6" s="1"/>
      <c r="CSJ6" s="1"/>
      <c r="CSK6" s="1"/>
      <c r="CSL6" s="1"/>
      <c r="CSM6" s="1"/>
      <c r="CSN6" s="1"/>
      <c r="CSO6" s="1"/>
      <c r="CSP6" s="1"/>
      <c r="CSQ6" s="1"/>
      <c r="CSR6" s="1"/>
      <c r="CSS6" s="1"/>
      <c r="CST6" s="1"/>
      <c r="CSU6" s="1"/>
      <c r="CSV6" s="1"/>
      <c r="CSW6" s="1"/>
      <c r="CSX6" s="1"/>
      <c r="CSY6" s="1"/>
      <c r="CSZ6" s="1"/>
      <c r="CTA6" s="1"/>
      <c r="CTB6" s="1"/>
      <c r="CTC6" s="1"/>
      <c r="CTD6" s="1"/>
      <c r="CTE6" s="1"/>
      <c r="CTF6" s="1"/>
      <c r="CTG6" s="1"/>
      <c r="CTH6" s="1"/>
      <c r="CTI6" s="1"/>
      <c r="CTJ6" s="1"/>
      <c r="CTK6" s="1"/>
      <c r="CTL6" s="1"/>
      <c r="CTM6" s="1"/>
      <c r="CTN6" s="1"/>
      <c r="CTO6" s="1"/>
      <c r="CTP6" s="1"/>
      <c r="CTQ6" s="1"/>
      <c r="CTR6" s="1"/>
      <c r="CTS6" s="1"/>
      <c r="CTT6" s="1"/>
      <c r="CTU6" s="1"/>
      <c r="CTV6" s="1"/>
      <c r="CTW6" s="1"/>
      <c r="CTX6" s="1"/>
      <c r="CTY6" s="1"/>
      <c r="CTZ6" s="1"/>
      <c r="CUA6" s="1"/>
      <c r="CUB6" s="1"/>
      <c r="CUC6" s="1"/>
      <c r="CUD6" s="1"/>
      <c r="CUE6" s="1"/>
      <c r="CUF6" s="1"/>
      <c r="CUG6" s="1"/>
      <c r="CUH6" s="1"/>
      <c r="CUI6" s="1"/>
      <c r="CUJ6" s="1"/>
      <c r="CUK6" s="1"/>
      <c r="CUL6" s="1"/>
      <c r="CUM6" s="1"/>
      <c r="CUN6" s="1"/>
      <c r="CUO6" s="1"/>
      <c r="CUP6" s="1"/>
      <c r="CUQ6" s="1"/>
      <c r="CUR6" s="1"/>
      <c r="CUS6" s="1"/>
      <c r="CUT6" s="1"/>
      <c r="CUU6" s="1"/>
      <c r="CUV6" s="1"/>
      <c r="CUW6" s="1"/>
      <c r="CUX6" s="1"/>
      <c r="CUY6" s="1"/>
      <c r="CUZ6" s="1"/>
      <c r="CVA6" s="1"/>
      <c r="CVB6" s="1"/>
      <c r="CVC6" s="1"/>
      <c r="CVD6" s="1"/>
      <c r="CVE6" s="1"/>
      <c r="CVF6" s="1"/>
      <c r="CVG6" s="1"/>
      <c r="CVH6" s="1"/>
      <c r="CVI6" s="1"/>
      <c r="CVJ6" s="1"/>
      <c r="CVK6" s="1"/>
      <c r="CVL6" s="1"/>
      <c r="CVM6" s="1"/>
      <c r="CVN6" s="1"/>
      <c r="CVO6" s="1"/>
      <c r="CVP6" s="1"/>
      <c r="CVQ6" s="1"/>
      <c r="CVR6" s="1"/>
      <c r="CVS6" s="1"/>
      <c r="CVT6" s="1"/>
      <c r="CVU6" s="1"/>
      <c r="CVV6" s="1"/>
      <c r="CVW6" s="1"/>
      <c r="CVX6" s="1"/>
      <c r="CVY6" s="1"/>
      <c r="CVZ6" s="1"/>
      <c r="CWA6" s="1"/>
      <c r="CWB6" s="1"/>
      <c r="CWC6" s="1"/>
      <c r="CWD6" s="1"/>
      <c r="CWE6" s="1"/>
      <c r="CWF6" s="1"/>
      <c r="CWG6" s="1"/>
      <c r="CWH6" s="1"/>
      <c r="CWI6" s="1"/>
      <c r="CWJ6" s="1"/>
      <c r="CWK6" s="1"/>
      <c r="CWL6" s="1"/>
      <c r="CWM6" s="1"/>
      <c r="CWN6" s="1"/>
      <c r="CWO6" s="1"/>
      <c r="CWP6" s="1"/>
      <c r="CWQ6" s="1"/>
      <c r="CWR6" s="1"/>
      <c r="CWS6" s="1"/>
      <c r="CWT6" s="1"/>
      <c r="CWU6" s="1"/>
      <c r="CWV6" s="1"/>
      <c r="CWW6" s="1"/>
      <c r="CWX6" s="1"/>
      <c r="CWY6" s="1"/>
      <c r="CWZ6" s="1"/>
      <c r="CXA6" s="1"/>
      <c r="CXB6" s="1"/>
      <c r="CXC6" s="1"/>
      <c r="CXD6" s="1"/>
      <c r="CXE6" s="1"/>
      <c r="CXF6" s="1"/>
      <c r="CXG6" s="1"/>
      <c r="CXH6" s="1"/>
      <c r="CXI6" s="1"/>
      <c r="CXJ6" s="1"/>
      <c r="CXK6" s="1"/>
      <c r="CXL6" s="1"/>
      <c r="CXM6" s="1"/>
      <c r="CXN6" s="1"/>
      <c r="CXO6" s="1"/>
      <c r="CXP6" s="1"/>
      <c r="CXQ6" s="1"/>
      <c r="CXR6" s="1"/>
      <c r="CXS6" s="1"/>
      <c r="CXT6" s="1"/>
      <c r="CXU6" s="1"/>
      <c r="CXV6" s="1"/>
      <c r="CXW6" s="1"/>
      <c r="CXX6" s="1"/>
      <c r="CXY6" s="1"/>
      <c r="CXZ6" s="1"/>
      <c r="CYA6" s="1"/>
      <c r="CYB6" s="1"/>
      <c r="CYC6" s="1"/>
      <c r="CYD6" s="1"/>
      <c r="CYE6" s="1"/>
      <c r="CYF6" s="1"/>
      <c r="CYG6" s="1"/>
      <c r="CYH6" s="1"/>
      <c r="CYI6" s="1"/>
      <c r="CYJ6" s="1"/>
      <c r="CYK6" s="1"/>
      <c r="CYL6" s="1"/>
      <c r="CYM6" s="1"/>
      <c r="CYN6" s="1"/>
      <c r="CYO6" s="1"/>
      <c r="CYP6" s="1"/>
      <c r="CYQ6" s="1"/>
      <c r="CYR6" s="1"/>
      <c r="CYS6" s="1"/>
      <c r="CYT6" s="1"/>
      <c r="CYU6" s="1"/>
      <c r="CYV6" s="1"/>
      <c r="CYW6" s="1"/>
      <c r="CYX6" s="1"/>
      <c r="CYY6" s="1"/>
      <c r="CYZ6" s="1"/>
      <c r="CZA6" s="1"/>
      <c r="CZB6" s="1"/>
      <c r="CZC6" s="1"/>
      <c r="CZD6" s="1"/>
      <c r="CZE6" s="1"/>
      <c r="CZF6" s="1"/>
      <c r="CZG6" s="1"/>
      <c r="CZH6" s="1"/>
      <c r="CZI6" s="1"/>
      <c r="CZJ6" s="1"/>
      <c r="CZK6" s="1"/>
      <c r="CZL6" s="1"/>
      <c r="CZM6" s="1"/>
      <c r="CZN6" s="1"/>
      <c r="CZO6" s="1"/>
      <c r="CZP6" s="1"/>
      <c r="CZQ6" s="1"/>
      <c r="CZR6" s="1"/>
      <c r="CZS6" s="1"/>
      <c r="CZT6" s="1"/>
      <c r="CZU6" s="1"/>
      <c r="CZV6" s="1"/>
      <c r="CZW6" s="1"/>
      <c r="CZX6" s="1"/>
      <c r="CZY6" s="1"/>
      <c r="CZZ6" s="1"/>
      <c r="DAA6" s="1"/>
      <c r="DAB6" s="1"/>
      <c r="DAC6" s="1"/>
      <c r="DAD6" s="1"/>
      <c r="DAE6" s="1"/>
      <c r="DAF6" s="1"/>
      <c r="DAG6" s="1"/>
      <c r="DAH6" s="1"/>
      <c r="DAI6" s="1"/>
      <c r="DAJ6" s="1"/>
      <c r="DAK6" s="1"/>
      <c r="DAL6" s="1"/>
      <c r="DAM6" s="1"/>
      <c r="DAN6" s="1"/>
      <c r="DAO6" s="1"/>
      <c r="DAP6" s="1"/>
      <c r="DAQ6" s="1"/>
      <c r="DAR6" s="1"/>
      <c r="DAS6" s="1"/>
      <c r="DAT6" s="1"/>
      <c r="DAU6" s="1"/>
      <c r="DAV6" s="1"/>
      <c r="DAW6" s="1"/>
      <c r="DAX6" s="1"/>
      <c r="DAY6" s="1"/>
      <c r="DAZ6" s="1"/>
      <c r="DBA6" s="1"/>
      <c r="DBB6" s="1"/>
      <c r="DBC6" s="1"/>
      <c r="DBD6" s="1"/>
      <c r="DBE6" s="1"/>
      <c r="DBF6" s="1"/>
      <c r="DBG6" s="1"/>
      <c r="DBH6" s="1"/>
      <c r="DBI6" s="1"/>
      <c r="DBJ6" s="1"/>
      <c r="DBK6" s="1"/>
      <c r="DBL6" s="1"/>
      <c r="DBM6" s="1"/>
      <c r="DBN6" s="1"/>
      <c r="DBO6" s="1"/>
      <c r="DBP6" s="1"/>
      <c r="DBQ6" s="1"/>
      <c r="DBR6" s="1"/>
      <c r="DBS6" s="1"/>
      <c r="DBT6" s="1"/>
      <c r="DBU6" s="1"/>
      <c r="DBV6" s="1"/>
      <c r="DBW6" s="1"/>
      <c r="DBX6" s="1"/>
      <c r="DBY6" s="1"/>
      <c r="DBZ6" s="1"/>
      <c r="DCA6" s="1"/>
      <c r="DCB6" s="1"/>
      <c r="DCC6" s="1"/>
      <c r="DCD6" s="1"/>
      <c r="DCE6" s="1"/>
      <c r="DCF6" s="1"/>
      <c r="DCG6" s="1"/>
      <c r="DCH6" s="1"/>
      <c r="DCI6" s="1"/>
      <c r="DCJ6" s="1"/>
      <c r="DCK6" s="1"/>
      <c r="DCL6" s="1"/>
      <c r="DCM6" s="1"/>
      <c r="DCN6" s="1"/>
      <c r="DCO6" s="1"/>
      <c r="DCP6" s="1"/>
      <c r="DCQ6" s="1"/>
      <c r="DCR6" s="1"/>
      <c r="DCS6" s="1"/>
      <c r="DCT6" s="1"/>
      <c r="DCU6" s="1"/>
      <c r="DCV6" s="1"/>
      <c r="DCW6" s="1"/>
      <c r="DCX6" s="1"/>
      <c r="DCY6" s="1"/>
      <c r="DCZ6" s="1"/>
      <c r="DDA6" s="1"/>
      <c r="DDB6" s="1"/>
      <c r="DDC6" s="1"/>
      <c r="DDD6" s="1"/>
      <c r="DDE6" s="1"/>
      <c r="DDF6" s="1"/>
      <c r="DDG6" s="1"/>
      <c r="DDH6" s="1"/>
      <c r="DDI6" s="1"/>
      <c r="DDJ6" s="1"/>
      <c r="DDK6" s="1"/>
      <c r="DDL6" s="1"/>
      <c r="DDM6" s="1"/>
      <c r="DDN6" s="1"/>
      <c r="DDO6" s="1"/>
      <c r="DDP6" s="1"/>
      <c r="DDQ6" s="1"/>
      <c r="DDR6" s="1"/>
      <c r="DDS6" s="1"/>
      <c r="DDT6" s="1"/>
      <c r="DDU6" s="1"/>
      <c r="DDV6" s="1"/>
      <c r="DDW6" s="1"/>
      <c r="DDX6" s="1"/>
      <c r="DDY6" s="1"/>
      <c r="DDZ6" s="1"/>
      <c r="DEA6" s="1"/>
      <c r="DEB6" s="1"/>
      <c r="DEC6" s="1"/>
      <c r="DED6" s="1"/>
      <c r="DEE6" s="1"/>
      <c r="DEF6" s="1"/>
      <c r="DEG6" s="1"/>
      <c r="DEH6" s="1"/>
      <c r="DEI6" s="1"/>
      <c r="DEJ6" s="1"/>
      <c r="DEK6" s="1"/>
      <c r="DEL6" s="1"/>
      <c r="DEM6" s="1"/>
      <c r="DEN6" s="1"/>
      <c r="DEO6" s="1"/>
      <c r="DEP6" s="1"/>
      <c r="DEQ6" s="1"/>
      <c r="DER6" s="1"/>
      <c r="DES6" s="1"/>
      <c r="DET6" s="1"/>
      <c r="DEU6" s="1"/>
      <c r="DEV6" s="1"/>
      <c r="DEW6" s="1"/>
      <c r="DEX6" s="1"/>
      <c r="DEY6" s="1"/>
      <c r="DEZ6" s="1"/>
      <c r="DFA6" s="1"/>
      <c r="DFB6" s="1"/>
      <c r="DFC6" s="1"/>
      <c r="DFD6" s="1"/>
      <c r="DFE6" s="1"/>
      <c r="DFF6" s="1"/>
      <c r="DFG6" s="1"/>
      <c r="DFH6" s="1"/>
      <c r="DFI6" s="1"/>
      <c r="DFJ6" s="1"/>
      <c r="DFK6" s="1"/>
      <c r="DFL6" s="1"/>
      <c r="DFM6" s="1"/>
      <c r="DFN6" s="1"/>
      <c r="DFO6" s="1"/>
      <c r="DFP6" s="1"/>
      <c r="DFQ6" s="1"/>
      <c r="DFR6" s="1"/>
      <c r="DFS6" s="1"/>
      <c r="DFT6" s="1"/>
      <c r="DFU6" s="1"/>
      <c r="DFV6" s="1"/>
      <c r="DFW6" s="1"/>
      <c r="DFX6" s="1"/>
      <c r="DFY6" s="1"/>
      <c r="DFZ6" s="1"/>
      <c r="DGA6" s="1"/>
      <c r="DGB6" s="1"/>
      <c r="DGC6" s="1"/>
      <c r="DGD6" s="1"/>
      <c r="DGE6" s="1"/>
      <c r="DGF6" s="1"/>
      <c r="DGG6" s="1"/>
      <c r="DGH6" s="1"/>
      <c r="DGI6" s="1"/>
      <c r="DGJ6" s="1"/>
      <c r="DGK6" s="1"/>
      <c r="DGL6" s="1"/>
      <c r="DGM6" s="1"/>
      <c r="DGN6" s="1"/>
      <c r="DGO6" s="1"/>
      <c r="DGP6" s="1"/>
      <c r="DGQ6" s="1"/>
      <c r="DGR6" s="1"/>
      <c r="DGS6" s="1"/>
      <c r="DGT6" s="1"/>
      <c r="DGU6" s="1"/>
      <c r="DGV6" s="1"/>
      <c r="DGW6" s="1"/>
      <c r="DGX6" s="1"/>
      <c r="DGY6" s="1"/>
      <c r="DGZ6" s="1"/>
      <c r="DHA6" s="1"/>
      <c r="DHB6" s="1"/>
      <c r="DHC6" s="1"/>
      <c r="DHD6" s="1"/>
      <c r="DHE6" s="1"/>
      <c r="DHF6" s="1"/>
      <c r="DHG6" s="1"/>
      <c r="DHH6" s="1"/>
      <c r="DHI6" s="1"/>
      <c r="DHJ6" s="1"/>
      <c r="DHK6" s="1"/>
      <c r="DHL6" s="1"/>
      <c r="DHM6" s="1"/>
      <c r="DHN6" s="1"/>
      <c r="DHO6" s="1"/>
      <c r="DHP6" s="1"/>
      <c r="DHQ6" s="1"/>
      <c r="DHR6" s="1"/>
      <c r="DHS6" s="1"/>
      <c r="DHT6" s="1"/>
      <c r="DHU6" s="1"/>
      <c r="DHV6" s="1"/>
      <c r="DHW6" s="1"/>
      <c r="DHX6" s="1"/>
      <c r="DHY6" s="1"/>
      <c r="DHZ6" s="1"/>
      <c r="DIA6" s="1"/>
      <c r="DIB6" s="1"/>
      <c r="DIC6" s="1"/>
      <c r="DID6" s="1"/>
      <c r="DIE6" s="1"/>
      <c r="DIF6" s="1"/>
      <c r="DIG6" s="1"/>
      <c r="DIH6" s="1"/>
      <c r="DII6" s="1"/>
      <c r="DIJ6" s="1"/>
      <c r="DIK6" s="1"/>
      <c r="DIL6" s="1"/>
      <c r="DIM6" s="1"/>
      <c r="DIN6" s="1"/>
      <c r="DIO6" s="1"/>
      <c r="DIP6" s="1"/>
      <c r="DIQ6" s="1"/>
      <c r="DIR6" s="1"/>
      <c r="DIS6" s="1"/>
      <c r="DIT6" s="1"/>
      <c r="DIU6" s="1"/>
      <c r="DIV6" s="1"/>
      <c r="DIW6" s="1"/>
      <c r="DIX6" s="1"/>
      <c r="DIY6" s="1"/>
      <c r="DIZ6" s="1"/>
      <c r="DJA6" s="1"/>
      <c r="DJB6" s="1"/>
      <c r="DJC6" s="1"/>
      <c r="DJD6" s="1"/>
      <c r="DJE6" s="1"/>
      <c r="DJF6" s="1"/>
      <c r="DJG6" s="1"/>
      <c r="DJH6" s="1"/>
      <c r="DJI6" s="1"/>
      <c r="DJJ6" s="1"/>
      <c r="DJK6" s="1"/>
      <c r="DJL6" s="1"/>
      <c r="DJM6" s="1"/>
      <c r="DJN6" s="1"/>
      <c r="DJO6" s="1"/>
      <c r="DJP6" s="1"/>
      <c r="DJQ6" s="1"/>
      <c r="DJR6" s="1"/>
      <c r="DJS6" s="1"/>
      <c r="DJT6" s="1"/>
      <c r="DJU6" s="1"/>
      <c r="DJV6" s="1"/>
      <c r="DJW6" s="1"/>
      <c r="DJX6" s="1"/>
      <c r="DJY6" s="1"/>
      <c r="DJZ6" s="1"/>
      <c r="DKA6" s="1"/>
      <c r="DKB6" s="1"/>
      <c r="DKC6" s="1"/>
      <c r="DKD6" s="1"/>
      <c r="DKE6" s="1"/>
      <c r="DKF6" s="1"/>
      <c r="DKG6" s="1"/>
      <c r="DKH6" s="1"/>
      <c r="DKI6" s="1"/>
      <c r="DKJ6" s="1"/>
      <c r="DKK6" s="1"/>
      <c r="DKL6" s="1"/>
      <c r="DKM6" s="1"/>
      <c r="DKN6" s="1"/>
      <c r="DKO6" s="1"/>
      <c r="DKP6" s="1"/>
      <c r="DKQ6" s="1"/>
      <c r="DKR6" s="1"/>
      <c r="DKS6" s="1"/>
      <c r="DKT6" s="1"/>
      <c r="DKU6" s="1"/>
      <c r="DKV6" s="1"/>
      <c r="DKW6" s="1"/>
      <c r="DKX6" s="1"/>
      <c r="DKY6" s="1"/>
      <c r="DKZ6" s="1"/>
      <c r="DLA6" s="1"/>
      <c r="DLB6" s="1"/>
      <c r="DLC6" s="1"/>
      <c r="DLD6" s="1"/>
      <c r="DLE6" s="1"/>
      <c r="DLF6" s="1"/>
      <c r="DLG6" s="1"/>
      <c r="DLH6" s="1"/>
      <c r="DLI6" s="1"/>
      <c r="DLJ6" s="1"/>
      <c r="DLK6" s="1"/>
      <c r="DLL6" s="1"/>
      <c r="DLM6" s="1"/>
      <c r="DLN6" s="1"/>
      <c r="DLO6" s="1"/>
      <c r="DLP6" s="1"/>
      <c r="DLQ6" s="1"/>
      <c r="DLR6" s="1"/>
      <c r="DLS6" s="1"/>
      <c r="DLT6" s="1"/>
      <c r="DLU6" s="1"/>
      <c r="DLV6" s="1"/>
      <c r="DLW6" s="1"/>
      <c r="DLX6" s="1"/>
      <c r="DLY6" s="1"/>
      <c r="DLZ6" s="1"/>
      <c r="DMA6" s="1"/>
      <c r="DMB6" s="1"/>
      <c r="DMC6" s="1"/>
      <c r="DMD6" s="1"/>
      <c r="DME6" s="1"/>
      <c r="DMF6" s="1"/>
      <c r="DMG6" s="1"/>
      <c r="DMH6" s="1"/>
      <c r="DMI6" s="1"/>
      <c r="DMJ6" s="1"/>
      <c r="DMK6" s="1"/>
      <c r="DML6" s="1"/>
      <c r="DMM6" s="1"/>
      <c r="DMN6" s="1"/>
      <c r="DMO6" s="1"/>
      <c r="DMP6" s="1"/>
      <c r="DMQ6" s="1"/>
      <c r="DMR6" s="1"/>
      <c r="DMS6" s="1"/>
      <c r="DMT6" s="1"/>
      <c r="DMU6" s="1"/>
      <c r="DMV6" s="1"/>
      <c r="DMW6" s="1"/>
      <c r="DMX6" s="1"/>
      <c r="DMY6" s="1"/>
      <c r="DMZ6" s="1"/>
      <c r="DNA6" s="1"/>
      <c r="DNB6" s="1"/>
      <c r="DNC6" s="1"/>
      <c r="DND6" s="1"/>
      <c r="DNE6" s="1"/>
      <c r="DNF6" s="1"/>
      <c r="DNG6" s="1"/>
      <c r="DNH6" s="1"/>
      <c r="DNI6" s="1"/>
      <c r="DNJ6" s="1"/>
      <c r="DNK6" s="1"/>
      <c r="DNL6" s="1"/>
      <c r="DNM6" s="1"/>
      <c r="DNN6" s="1"/>
      <c r="DNO6" s="1"/>
      <c r="DNP6" s="1"/>
      <c r="DNQ6" s="1"/>
      <c r="DNR6" s="1"/>
      <c r="DNS6" s="1"/>
      <c r="DNT6" s="1"/>
      <c r="DNU6" s="1"/>
      <c r="DNV6" s="1"/>
      <c r="DNW6" s="1"/>
      <c r="DNX6" s="1"/>
      <c r="DNY6" s="1"/>
      <c r="DNZ6" s="1"/>
      <c r="DOA6" s="1"/>
      <c r="DOB6" s="1"/>
      <c r="DOC6" s="1"/>
      <c r="DOD6" s="1"/>
      <c r="DOE6" s="1"/>
      <c r="DOF6" s="1"/>
      <c r="DOG6" s="1"/>
      <c r="DOH6" s="1"/>
      <c r="DOI6" s="1"/>
      <c r="DOJ6" s="1"/>
      <c r="DOK6" s="1"/>
      <c r="DOL6" s="1"/>
      <c r="DOM6" s="1"/>
      <c r="DON6" s="1"/>
      <c r="DOO6" s="1"/>
      <c r="DOP6" s="1"/>
      <c r="DOQ6" s="1"/>
      <c r="DOR6" s="1"/>
      <c r="DOS6" s="1"/>
      <c r="DOT6" s="1"/>
      <c r="DOU6" s="1"/>
      <c r="DOV6" s="1"/>
      <c r="DOW6" s="1"/>
      <c r="DOX6" s="1"/>
      <c r="DOY6" s="1"/>
      <c r="DOZ6" s="1"/>
      <c r="DPA6" s="1"/>
      <c r="DPB6" s="1"/>
      <c r="DPC6" s="1"/>
      <c r="DPD6" s="1"/>
      <c r="DPE6" s="1"/>
      <c r="DPF6" s="1"/>
      <c r="DPG6" s="1"/>
      <c r="DPH6" s="1"/>
      <c r="DPI6" s="1"/>
      <c r="DPJ6" s="1"/>
      <c r="DPK6" s="1"/>
      <c r="DPL6" s="1"/>
      <c r="DPM6" s="1"/>
      <c r="DPN6" s="1"/>
      <c r="DPO6" s="1"/>
      <c r="DPP6" s="1"/>
      <c r="DPQ6" s="1"/>
      <c r="DPR6" s="1"/>
      <c r="DPS6" s="1"/>
      <c r="DPT6" s="1"/>
      <c r="DPU6" s="1"/>
      <c r="DPV6" s="1"/>
      <c r="DPW6" s="1"/>
      <c r="DPX6" s="1"/>
      <c r="DPY6" s="1"/>
      <c r="DPZ6" s="1"/>
      <c r="DQA6" s="1"/>
      <c r="DQB6" s="1"/>
      <c r="DQC6" s="1"/>
      <c r="DQD6" s="1"/>
      <c r="DQE6" s="1"/>
      <c r="DQF6" s="1"/>
      <c r="DQG6" s="1"/>
      <c r="DQH6" s="1"/>
      <c r="DQI6" s="1"/>
      <c r="DQJ6" s="1"/>
      <c r="DQK6" s="1"/>
      <c r="DQL6" s="1"/>
      <c r="DQM6" s="1"/>
      <c r="DQN6" s="1"/>
      <c r="DQO6" s="1"/>
      <c r="DQP6" s="1"/>
      <c r="DQQ6" s="1"/>
      <c r="DQR6" s="1"/>
      <c r="DQS6" s="1"/>
      <c r="DQT6" s="1"/>
      <c r="DQU6" s="1"/>
      <c r="DQV6" s="1"/>
      <c r="DQW6" s="1"/>
      <c r="DQX6" s="1"/>
      <c r="DQY6" s="1"/>
      <c r="DQZ6" s="1"/>
      <c r="DRA6" s="1"/>
      <c r="DRB6" s="1"/>
      <c r="DRC6" s="1"/>
      <c r="DRD6" s="1"/>
      <c r="DRE6" s="1"/>
      <c r="DRF6" s="1"/>
      <c r="DRG6" s="1"/>
      <c r="DRH6" s="1"/>
      <c r="DRI6" s="1"/>
      <c r="DRJ6" s="1"/>
      <c r="DRK6" s="1"/>
      <c r="DRL6" s="1"/>
      <c r="DRM6" s="1"/>
      <c r="DRN6" s="1"/>
      <c r="DRO6" s="1"/>
      <c r="DRP6" s="1"/>
      <c r="DRQ6" s="1"/>
      <c r="DRR6" s="1"/>
      <c r="DRS6" s="1"/>
      <c r="DRT6" s="1"/>
      <c r="DRU6" s="1"/>
      <c r="DRV6" s="1"/>
      <c r="DRW6" s="1"/>
      <c r="DRX6" s="1"/>
      <c r="DRY6" s="1"/>
      <c r="DRZ6" s="1"/>
      <c r="DSA6" s="1"/>
      <c r="DSB6" s="1"/>
      <c r="DSC6" s="1"/>
      <c r="DSD6" s="1"/>
      <c r="DSE6" s="1"/>
      <c r="DSF6" s="1"/>
      <c r="DSG6" s="1"/>
      <c r="DSH6" s="1"/>
      <c r="DSI6" s="1"/>
      <c r="DSJ6" s="1"/>
      <c r="DSK6" s="1"/>
      <c r="DSL6" s="1"/>
      <c r="DSM6" s="1"/>
      <c r="DSN6" s="1"/>
      <c r="DSO6" s="1"/>
      <c r="DSP6" s="1"/>
      <c r="DSQ6" s="1"/>
      <c r="DSR6" s="1"/>
      <c r="DSS6" s="1"/>
      <c r="DST6" s="1"/>
      <c r="DSU6" s="1"/>
      <c r="DSV6" s="1"/>
      <c r="DSW6" s="1"/>
      <c r="DSX6" s="1"/>
      <c r="DSY6" s="1"/>
      <c r="DSZ6" s="1"/>
      <c r="DTA6" s="1"/>
      <c r="DTB6" s="1"/>
      <c r="DTC6" s="1"/>
      <c r="DTD6" s="1"/>
      <c r="DTE6" s="1"/>
      <c r="DTF6" s="1"/>
      <c r="DTG6" s="1"/>
      <c r="DTH6" s="1"/>
      <c r="DTI6" s="1"/>
      <c r="DTJ6" s="1"/>
      <c r="DTK6" s="1"/>
      <c r="DTL6" s="1"/>
      <c r="DTM6" s="1"/>
      <c r="DTN6" s="1"/>
      <c r="DTO6" s="1"/>
      <c r="DTP6" s="1"/>
      <c r="DTQ6" s="1"/>
      <c r="DTR6" s="1"/>
      <c r="DTS6" s="1"/>
      <c r="DTT6" s="1"/>
      <c r="DTU6" s="1"/>
      <c r="DTV6" s="1"/>
      <c r="DTW6" s="1"/>
      <c r="DTX6" s="1"/>
      <c r="DTY6" s="1"/>
      <c r="DTZ6" s="1"/>
      <c r="DUA6" s="1"/>
      <c r="DUB6" s="1"/>
      <c r="DUC6" s="1"/>
      <c r="DUD6" s="1"/>
      <c r="DUE6" s="1"/>
      <c r="DUF6" s="1"/>
      <c r="DUG6" s="1"/>
      <c r="DUH6" s="1"/>
      <c r="DUI6" s="1"/>
      <c r="DUJ6" s="1"/>
      <c r="DUK6" s="1"/>
      <c r="DUL6" s="1"/>
      <c r="DUM6" s="1"/>
      <c r="DUN6" s="1"/>
      <c r="DUO6" s="1"/>
      <c r="DUP6" s="1"/>
      <c r="DUQ6" s="1"/>
      <c r="DUR6" s="1"/>
      <c r="DUS6" s="1"/>
      <c r="DUT6" s="1"/>
      <c r="DUU6" s="1"/>
      <c r="DUV6" s="1"/>
      <c r="DUW6" s="1"/>
      <c r="DUX6" s="1"/>
      <c r="DUY6" s="1"/>
      <c r="DUZ6" s="1"/>
      <c r="DVA6" s="1"/>
      <c r="DVB6" s="1"/>
      <c r="DVC6" s="1"/>
      <c r="DVD6" s="1"/>
      <c r="DVE6" s="1"/>
      <c r="DVF6" s="1"/>
      <c r="DVG6" s="1"/>
      <c r="DVH6" s="1"/>
      <c r="DVI6" s="1"/>
      <c r="DVJ6" s="1"/>
      <c r="DVK6" s="1"/>
      <c r="DVL6" s="1"/>
      <c r="DVM6" s="1"/>
      <c r="DVN6" s="1"/>
      <c r="DVO6" s="1"/>
      <c r="DVP6" s="1"/>
      <c r="DVQ6" s="1"/>
      <c r="DVR6" s="1"/>
      <c r="DVS6" s="1"/>
      <c r="DVT6" s="1"/>
      <c r="DVU6" s="1"/>
      <c r="DVV6" s="1"/>
      <c r="DVW6" s="1"/>
      <c r="DVX6" s="1"/>
      <c r="DVY6" s="1"/>
      <c r="DVZ6" s="1"/>
      <c r="DWA6" s="1"/>
      <c r="DWB6" s="1"/>
      <c r="DWC6" s="1"/>
      <c r="DWD6" s="1"/>
      <c r="DWE6" s="1"/>
      <c r="DWF6" s="1"/>
      <c r="DWG6" s="1"/>
      <c r="DWH6" s="1"/>
      <c r="DWI6" s="1"/>
      <c r="DWJ6" s="1"/>
      <c r="DWK6" s="1"/>
      <c r="DWL6" s="1"/>
      <c r="DWM6" s="1"/>
      <c r="DWN6" s="1"/>
      <c r="DWO6" s="1"/>
      <c r="DWP6" s="1"/>
      <c r="DWQ6" s="1"/>
      <c r="DWR6" s="1"/>
      <c r="DWS6" s="1"/>
      <c r="DWT6" s="1"/>
      <c r="DWU6" s="1"/>
      <c r="DWV6" s="1"/>
      <c r="DWW6" s="1"/>
      <c r="DWX6" s="1"/>
      <c r="DWY6" s="1"/>
      <c r="DWZ6" s="1"/>
      <c r="DXA6" s="1"/>
      <c r="DXB6" s="1"/>
      <c r="DXC6" s="1"/>
      <c r="DXD6" s="1"/>
      <c r="DXE6" s="1"/>
      <c r="DXF6" s="1"/>
      <c r="DXG6" s="1"/>
      <c r="DXH6" s="1"/>
      <c r="DXI6" s="1"/>
      <c r="DXJ6" s="1"/>
      <c r="DXK6" s="1"/>
      <c r="DXL6" s="1"/>
      <c r="DXM6" s="1"/>
      <c r="DXN6" s="1"/>
      <c r="DXO6" s="1"/>
      <c r="DXP6" s="1"/>
      <c r="DXQ6" s="1"/>
      <c r="DXR6" s="1"/>
      <c r="DXS6" s="1"/>
      <c r="DXT6" s="1"/>
      <c r="DXU6" s="1"/>
      <c r="DXV6" s="1"/>
      <c r="DXW6" s="1"/>
      <c r="DXX6" s="1"/>
      <c r="DXY6" s="1"/>
      <c r="DXZ6" s="1"/>
      <c r="DYA6" s="1"/>
      <c r="DYB6" s="1"/>
      <c r="DYC6" s="1"/>
      <c r="DYD6" s="1"/>
      <c r="DYE6" s="1"/>
      <c r="DYF6" s="1"/>
      <c r="DYG6" s="1"/>
      <c r="DYH6" s="1"/>
      <c r="DYI6" s="1"/>
      <c r="DYJ6" s="1"/>
      <c r="DYK6" s="1"/>
      <c r="DYL6" s="1"/>
      <c r="DYM6" s="1"/>
      <c r="DYN6" s="1"/>
      <c r="DYO6" s="1"/>
      <c r="DYP6" s="1"/>
      <c r="DYQ6" s="1"/>
      <c r="DYR6" s="1"/>
      <c r="DYS6" s="1"/>
      <c r="DYT6" s="1"/>
      <c r="DYU6" s="1"/>
      <c r="DYV6" s="1"/>
      <c r="DYW6" s="1"/>
      <c r="DYX6" s="1"/>
      <c r="DYY6" s="1"/>
      <c r="DYZ6" s="1"/>
      <c r="DZA6" s="1"/>
      <c r="DZB6" s="1"/>
      <c r="DZC6" s="1"/>
      <c r="DZD6" s="1"/>
      <c r="DZE6" s="1"/>
      <c r="DZF6" s="1"/>
      <c r="DZG6" s="1"/>
      <c r="DZH6" s="1"/>
      <c r="DZI6" s="1"/>
      <c r="DZJ6" s="1"/>
      <c r="DZK6" s="1"/>
      <c r="DZL6" s="1"/>
      <c r="DZM6" s="1"/>
      <c r="DZN6" s="1"/>
      <c r="DZO6" s="1"/>
      <c r="DZP6" s="1"/>
      <c r="DZQ6" s="1"/>
      <c r="DZR6" s="1"/>
      <c r="DZS6" s="1"/>
      <c r="DZT6" s="1"/>
      <c r="DZU6" s="1"/>
      <c r="DZV6" s="1"/>
      <c r="DZW6" s="1"/>
      <c r="DZX6" s="1"/>
      <c r="DZY6" s="1"/>
      <c r="DZZ6" s="1"/>
      <c r="EAA6" s="1"/>
      <c r="EAB6" s="1"/>
      <c r="EAC6" s="1"/>
      <c r="EAD6" s="1"/>
      <c r="EAE6" s="1"/>
      <c r="EAF6" s="1"/>
      <c r="EAG6" s="1"/>
      <c r="EAH6" s="1"/>
      <c r="EAI6" s="1"/>
      <c r="EAJ6" s="1"/>
      <c r="EAK6" s="1"/>
      <c r="EAL6" s="1"/>
      <c r="EAM6" s="1"/>
      <c r="EAN6" s="1"/>
      <c r="EAO6" s="1"/>
      <c r="EAP6" s="1"/>
      <c r="EAQ6" s="1"/>
      <c r="EAR6" s="1"/>
      <c r="EAS6" s="1"/>
      <c r="EAT6" s="1"/>
      <c r="EAU6" s="1"/>
      <c r="EAV6" s="1"/>
      <c r="EAW6" s="1"/>
      <c r="EAX6" s="1"/>
      <c r="EAY6" s="1"/>
      <c r="EAZ6" s="1"/>
      <c r="EBA6" s="1"/>
      <c r="EBB6" s="1"/>
      <c r="EBC6" s="1"/>
      <c r="EBD6" s="1"/>
      <c r="EBE6" s="1"/>
      <c r="EBF6" s="1"/>
      <c r="EBG6" s="1"/>
      <c r="EBH6" s="1"/>
      <c r="EBI6" s="1"/>
      <c r="EBJ6" s="1"/>
      <c r="EBK6" s="1"/>
      <c r="EBL6" s="1"/>
      <c r="EBM6" s="1"/>
      <c r="EBN6" s="1"/>
      <c r="EBO6" s="1"/>
      <c r="EBP6" s="1"/>
      <c r="EBQ6" s="1"/>
      <c r="EBR6" s="1"/>
      <c r="EBS6" s="1"/>
      <c r="EBT6" s="1"/>
      <c r="EBU6" s="1"/>
      <c r="EBV6" s="1"/>
      <c r="EBW6" s="1"/>
      <c r="EBX6" s="1"/>
      <c r="EBY6" s="1"/>
      <c r="EBZ6" s="1"/>
      <c r="ECA6" s="1"/>
      <c r="ECB6" s="1"/>
      <c r="ECC6" s="1"/>
      <c r="ECD6" s="1"/>
      <c r="ECE6" s="1"/>
      <c r="ECF6" s="1"/>
      <c r="ECG6" s="1"/>
      <c r="ECH6" s="1"/>
      <c r="ECI6" s="1"/>
      <c r="ECJ6" s="1"/>
      <c r="ECK6" s="1"/>
      <c r="ECL6" s="1"/>
      <c r="ECM6" s="1"/>
      <c r="ECN6" s="1"/>
      <c r="ECO6" s="1"/>
      <c r="ECP6" s="1"/>
      <c r="ECQ6" s="1"/>
      <c r="ECR6" s="1"/>
      <c r="ECS6" s="1"/>
      <c r="ECT6" s="1"/>
      <c r="ECU6" s="1"/>
      <c r="ECV6" s="1"/>
      <c r="ECW6" s="1"/>
      <c r="ECX6" s="1"/>
      <c r="ECY6" s="1"/>
      <c r="ECZ6" s="1"/>
      <c r="EDA6" s="1"/>
      <c r="EDB6" s="1"/>
      <c r="EDC6" s="1"/>
      <c r="EDD6" s="1"/>
      <c r="EDE6" s="1"/>
      <c r="EDF6" s="1"/>
      <c r="EDG6" s="1"/>
      <c r="EDH6" s="1"/>
      <c r="EDI6" s="1"/>
      <c r="EDJ6" s="1"/>
      <c r="EDK6" s="1"/>
      <c r="EDL6" s="1"/>
      <c r="EDM6" s="1"/>
      <c r="EDN6" s="1"/>
      <c r="EDO6" s="1"/>
      <c r="EDP6" s="1"/>
      <c r="EDQ6" s="1"/>
      <c r="EDR6" s="1"/>
      <c r="EDS6" s="1"/>
      <c r="EDT6" s="1"/>
      <c r="EDU6" s="1"/>
      <c r="EDV6" s="1"/>
      <c r="EDW6" s="1"/>
      <c r="EDX6" s="1"/>
      <c r="EDY6" s="1"/>
      <c r="EDZ6" s="1"/>
      <c r="EEA6" s="1"/>
      <c r="EEB6" s="1"/>
      <c r="EEC6" s="1"/>
      <c r="EED6" s="1"/>
      <c r="EEE6" s="1"/>
      <c r="EEF6" s="1"/>
      <c r="EEG6" s="1"/>
      <c r="EEH6" s="1"/>
      <c r="EEI6" s="1"/>
      <c r="EEJ6" s="1"/>
      <c r="EEK6" s="1"/>
      <c r="EEL6" s="1"/>
      <c r="EEM6" s="1"/>
      <c r="EEN6" s="1"/>
      <c r="EEO6" s="1"/>
      <c r="EEP6" s="1"/>
      <c r="EEQ6" s="1"/>
      <c r="EER6" s="1"/>
      <c r="EES6" s="1"/>
      <c r="EET6" s="1"/>
      <c r="EEU6" s="1"/>
      <c r="EEV6" s="1"/>
      <c r="EEW6" s="1"/>
      <c r="EEX6" s="1"/>
      <c r="EEY6" s="1"/>
      <c r="EEZ6" s="1"/>
      <c r="EFA6" s="1"/>
      <c r="EFB6" s="1"/>
      <c r="EFC6" s="1"/>
      <c r="EFD6" s="1"/>
      <c r="EFE6" s="1"/>
      <c r="EFF6" s="1"/>
      <c r="EFG6" s="1"/>
      <c r="EFH6" s="1"/>
      <c r="EFI6" s="1"/>
      <c r="EFJ6" s="1"/>
      <c r="EFK6" s="1"/>
      <c r="EFL6" s="1"/>
      <c r="EFM6" s="1"/>
      <c r="EFN6" s="1"/>
      <c r="EFO6" s="1"/>
      <c r="EFP6" s="1"/>
      <c r="EFQ6" s="1"/>
      <c r="EFR6" s="1"/>
      <c r="EFS6" s="1"/>
      <c r="EFT6" s="1"/>
      <c r="EFU6" s="1"/>
      <c r="EFV6" s="1"/>
      <c r="EFW6" s="1"/>
      <c r="EFX6" s="1"/>
      <c r="EFY6" s="1"/>
      <c r="EFZ6" s="1"/>
      <c r="EGA6" s="1"/>
      <c r="EGB6" s="1"/>
      <c r="EGC6" s="1"/>
      <c r="EGD6" s="1"/>
      <c r="EGE6" s="1"/>
      <c r="EGF6" s="1"/>
      <c r="EGG6" s="1"/>
      <c r="EGH6" s="1"/>
      <c r="EGI6" s="1"/>
      <c r="EGJ6" s="1"/>
      <c r="EGK6" s="1"/>
      <c r="EGL6" s="1"/>
      <c r="EGM6" s="1"/>
      <c r="EGN6" s="1"/>
      <c r="EGO6" s="1"/>
      <c r="EGP6" s="1"/>
      <c r="EGQ6" s="1"/>
      <c r="EGR6" s="1"/>
      <c r="EGS6" s="1"/>
      <c r="EGT6" s="1"/>
      <c r="EGU6" s="1"/>
      <c r="EGV6" s="1"/>
      <c r="EGW6" s="1"/>
      <c r="EGX6" s="1"/>
      <c r="EGY6" s="1"/>
      <c r="EGZ6" s="1"/>
      <c r="EHA6" s="1"/>
      <c r="EHB6" s="1"/>
      <c r="EHC6" s="1"/>
      <c r="EHD6" s="1"/>
      <c r="EHE6" s="1"/>
      <c r="EHF6" s="1"/>
      <c r="EHG6" s="1"/>
      <c r="EHH6" s="1"/>
      <c r="EHI6" s="1"/>
      <c r="EHJ6" s="1"/>
      <c r="EHK6" s="1"/>
      <c r="EHL6" s="1"/>
      <c r="EHM6" s="1"/>
      <c r="EHN6" s="1"/>
      <c r="EHO6" s="1"/>
      <c r="EHP6" s="1"/>
      <c r="EHQ6" s="1"/>
      <c r="EHR6" s="1"/>
      <c r="EHS6" s="1"/>
      <c r="EHT6" s="1"/>
      <c r="EHU6" s="1"/>
      <c r="EHV6" s="1"/>
      <c r="EHW6" s="1"/>
      <c r="EHX6" s="1"/>
      <c r="EHY6" s="1"/>
      <c r="EHZ6" s="1"/>
      <c r="EIA6" s="1"/>
      <c r="EIB6" s="1"/>
      <c r="EIC6" s="1"/>
      <c r="EID6" s="1"/>
      <c r="EIE6" s="1"/>
      <c r="EIF6" s="1"/>
      <c r="EIG6" s="1"/>
      <c r="EIH6" s="1"/>
      <c r="EII6" s="1"/>
      <c r="EIJ6" s="1"/>
      <c r="EIK6" s="1"/>
      <c r="EIL6" s="1"/>
      <c r="EIM6" s="1"/>
      <c r="EIN6" s="1"/>
      <c r="EIO6" s="1"/>
      <c r="EIP6" s="1"/>
      <c r="EIQ6" s="1"/>
      <c r="EIR6" s="1"/>
      <c r="EIS6" s="1"/>
      <c r="EIT6" s="1"/>
      <c r="EIU6" s="1"/>
      <c r="EIV6" s="1"/>
      <c r="EIW6" s="1"/>
      <c r="EIX6" s="1"/>
      <c r="EIY6" s="1"/>
      <c r="EIZ6" s="1"/>
      <c r="EJA6" s="1"/>
      <c r="EJB6" s="1"/>
      <c r="EJC6" s="1"/>
      <c r="EJD6" s="1"/>
      <c r="EJE6" s="1"/>
      <c r="EJF6" s="1"/>
      <c r="EJG6" s="1"/>
      <c r="EJH6" s="1"/>
      <c r="EJI6" s="1"/>
      <c r="EJJ6" s="1"/>
      <c r="EJK6" s="1"/>
      <c r="EJL6" s="1"/>
      <c r="EJM6" s="1"/>
      <c r="EJN6" s="1"/>
      <c r="EJO6" s="1"/>
      <c r="EJP6" s="1"/>
      <c r="EJQ6" s="1"/>
      <c r="EJR6" s="1"/>
      <c r="EJS6" s="1"/>
      <c r="EJT6" s="1"/>
      <c r="EJU6" s="1"/>
      <c r="EJV6" s="1"/>
      <c r="EJW6" s="1"/>
      <c r="EJX6" s="1"/>
      <c r="EJY6" s="1"/>
      <c r="EJZ6" s="1"/>
      <c r="EKA6" s="1"/>
      <c r="EKB6" s="1"/>
      <c r="EKC6" s="1"/>
      <c r="EKD6" s="1"/>
      <c r="EKE6" s="1"/>
      <c r="EKF6" s="1"/>
      <c r="EKG6" s="1"/>
      <c r="EKH6" s="1"/>
      <c r="EKI6" s="1"/>
      <c r="EKJ6" s="1"/>
      <c r="EKK6" s="1"/>
      <c r="EKL6" s="1"/>
      <c r="EKM6" s="1"/>
      <c r="EKN6" s="1"/>
      <c r="EKO6" s="1"/>
      <c r="EKP6" s="1"/>
      <c r="EKQ6" s="1"/>
      <c r="EKR6" s="1"/>
      <c r="EKS6" s="1"/>
      <c r="EKT6" s="1"/>
      <c r="EKU6" s="1"/>
      <c r="EKV6" s="1"/>
      <c r="EKW6" s="1"/>
      <c r="EKX6" s="1"/>
      <c r="EKY6" s="1"/>
      <c r="EKZ6" s="1"/>
      <c r="ELA6" s="1"/>
      <c r="ELB6" s="1"/>
      <c r="ELC6" s="1"/>
      <c r="ELD6" s="1"/>
      <c r="ELE6" s="1"/>
      <c r="ELF6" s="1"/>
      <c r="ELG6" s="1"/>
      <c r="ELH6" s="1"/>
      <c r="ELI6" s="1"/>
      <c r="ELJ6" s="1"/>
      <c r="ELK6" s="1"/>
      <c r="ELL6" s="1"/>
      <c r="ELM6" s="1"/>
      <c r="ELN6" s="1"/>
      <c r="ELO6" s="1"/>
      <c r="ELP6" s="1"/>
      <c r="ELQ6" s="1"/>
      <c r="ELR6" s="1"/>
      <c r="ELS6" s="1"/>
      <c r="ELT6" s="1"/>
      <c r="ELU6" s="1"/>
      <c r="ELV6" s="1"/>
      <c r="ELW6" s="1"/>
      <c r="ELX6" s="1"/>
      <c r="ELY6" s="1"/>
      <c r="ELZ6" s="1"/>
      <c r="EMA6" s="1"/>
      <c r="EMB6" s="1"/>
      <c r="EMC6" s="1"/>
      <c r="EMD6" s="1"/>
      <c r="EME6" s="1"/>
      <c r="EMF6" s="1"/>
      <c r="EMG6" s="1"/>
      <c r="EMH6" s="1"/>
      <c r="EMI6" s="1"/>
      <c r="EMJ6" s="1"/>
      <c r="EMK6" s="1"/>
      <c r="EML6" s="1"/>
      <c r="EMM6" s="1"/>
      <c r="EMN6" s="1"/>
      <c r="EMO6" s="1"/>
      <c r="EMP6" s="1"/>
      <c r="EMQ6" s="1"/>
      <c r="EMR6" s="1"/>
      <c r="EMS6" s="1"/>
      <c r="EMT6" s="1"/>
      <c r="EMU6" s="1"/>
      <c r="EMV6" s="1"/>
      <c r="EMW6" s="1"/>
      <c r="EMX6" s="1"/>
      <c r="EMY6" s="1"/>
      <c r="EMZ6" s="1"/>
      <c r="ENA6" s="1"/>
      <c r="ENB6" s="1"/>
      <c r="ENC6" s="1"/>
      <c r="END6" s="1"/>
      <c r="ENE6" s="1"/>
      <c r="ENF6" s="1"/>
      <c r="ENG6" s="1"/>
      <c r="ENH6" s="1"/>
      <c r="ENI6" s="1"/>
      <c r="ENJ6" s="1"/>
      <c r="ENK6" s="1"/>
      <c r="ENL6" s="1"/>
      <c r="ENM6" s="1"/>
      <c r="ENN6" s="1"/>
      <c r="ENO6" s="1"/>
      <c r="ENP6" s="1"/>
      <c r="ENQ6" s="1"/>
      <c r="ENR6" s="1"/>
      <c r="ENS6" s="1"/>
      <c r="ENT6" s="1"/>
      <c r="ENU6" s="1"/>
      <c r="ENV6" s="1"/>
      <c r="ENW6" s="1"/>
      <c r="ENX6" s="1"/>
      <c r="ENY6" s="1"/>
      <c r="ENZ6" s="1"/>
      <c r="EOA6" s="1"/>
      <c r="EOB6" s="1"/>
      <c r="EOC6" s="1"/>
      <c r="EOD6" s="1"/>
      <c r="EOE6" s="1"/>
      <c r="EOF6" s="1"/>
      <c r="EOG6" s="1"/>
      <c r="EOH6" s="1"/>
      <c r="EOI6" s="1"/>
      <c r="EOJ6" s="1"/>
      <c r="EOK6" s="1"/>
      <c r="EOL6" s="1"/>
      <c r="EOM6" s="1"/>
      <c r="EON6" s="1"/>
      <c r="EOO6" s="1"/>
      <c r="EOP6" s="1"/>
      <c r="EOQ6" s="1"/>
      <c r="EOR6" s="1"/>
      <c r="EOS6" s="1"/>
      <c r="EOT6" s="1"/>
      <c r="EOU6" s="1"/>
      <c r="EOV6" s="1"/>
      <c r="EOW6" s="1"/>
      <c r="EOX6" s="1"/>
      <c r="EOY6" s="1"/>
      <c r="EOZ6" s="1"/>
      <c r="EPA6" s="1"/>
      <c r="EPB6" s="1"/>
      <c r="EPC6" s="1"/>
      <c r="EPD6" s="1"/>
      <c r="EPE6" s="1"/>
      <c r="EPF6" s="1"/>
      <c r="EPG6" s="1"/>
      <c r="EPH6" s="1"/>
      <c r="EPI6" s="1"/>
      <c r="EPJ6" s="1"/>
      <c r="EPK6" s="1"/>
      <c r="EPL6" s="1"/>
      <c r="EPM6" s="1"/>
      <c r="EPN6" s="1"/>
      <c r="EPO6" s="1"/>
      <c r="EPP6" s="1"/>
      <c r="EPQ6" s="1"/>
      <c r="EPR6" s="1"/>
      <c r="EPS6" s="1"/>
      <c r="EPT6" s="1"/>
      <c r="EPU6" s="1"/>
      <c r="EPV6" s="1"/>
      <c r="EPW6" s="1"/>
      <c r="EPX6" s="1"/>
      <c r="EPY6" s="1"/>
      <c r="EPZ6" s="1"/>
      <c r="EQA6" s="1"/>
      <c r="EQB6" s="1"/>
      <c r="EQC6" s="1"/>
      <c r="EQD6" s="1"/>
      <c r="EQE6" s="1"/>
      <c r="EQF6" s="1"/>
      <c r="EQG6" s="1"/>
      <c r="EQH6" s="1"/>
      <c r="EQI6" s="1"/>
      <c r="EQJ6" s="1"/>
      <c r="EQK6" s="1"/>
      <c r="EQL6" s="1"/>
      <c r="EQM6" s="1"/>
      <c r="EQN6" s="1"/>
      <c r="EQO6" s="1"/>
      <c r="EQP6" s="1"/>
      <c r="EQQ6" s="1"/>
      <c r="EQR6" s="1"/>
      <c r="EQS6" s="1"/>
      <c r="EQT6" s="1"/>
      <c r="EQU6" s="1"/>
      <c r="EQV6" s="1"/>
      <c r="EQW6" s="1"/>
      <c r="EQX6" s="1"/>
      <c r="EQY6" s="1"/>
      <c r="EQZ6" s="1"/>
      <c r="ERA6" s="1"/>
      <c r="ERB6" s="1"/>
      <c r="ERC6" s="1"/>
      <c r="ERD6" s="1"/>
      <c r="ERE6" s="1"/>
      <c r="ERF6" s="1"/>
      <c r="ERG6" s="1"/>
      <c r="ERH6" s="1"/>
      <c r="ERI6" s="1"/>
      <c r="ERJ6" s="1"/>
      <c r="ERK6" s="1"/>
      <c r="ERL6" s="1"/>
      <c r="ERM6" s="1"/>
      <c r="ERN6" s="1"/>
      <c r="ERO6" s="1"/>
      <c r="ERP6" s="1"/>
      <c r="ERQ6" s="1"/>
      <c r="ERR6" s="1"/>
      <c r="ERS6" s="1"/>
      <c r="ERT6" s="1"/>
      <c r="ERU6" s="1"/>
      <c r="ERV6" s="1"/>
      <c r="ERW6" s="1"/>
      <c r="ERX6" s="1"/>
      <c r="ERY6" s="1"/>
      <c r="ERZ6" s="1"/>
      <c r="ESA6" s="1"/>
      <c r="ESB6" s="1"/>
      <c r="ESC6" s="1"/>
      <c r="ESD6" s="1"/>
      <c r="ESE6" s="1"/>
      <c r="ESF6" s="1"/>
      <c r="ESG6" s="1"/>
      <c r="ESH6" s="1"/>
      <c r="ESI6" s="1"/>
      <c r="ESJ6" s="1"/>
      <c r="ESK6" s="1"/>
      <c r="ESL6" s="1"/>
      <c r="ESM6" s="1"/>
      <c r="ESN6" s="1"/>
      <c r="ESO6" s="1"/>
      <c r="ESP6" s="1"/>
      <c r="ESQ6" s="1"/>
      <c r="ESR6" s="1"/>
      <c r="ESS6" s="1"/>
      <c r="EST6" s="1"/>
      <c r="ESU6" s="1"/>
      <c r="ESV6" s="1"/>
      <c r="ESW6" s="1"/>
      <c r="ESX6" s="1"/>
      <c r="ESY6" s="1"/>
      <c r="ESZ6" s="1"/>
      <c r="ETA6" s="1"/>
      <c r="ETB6" s="1"/>
      <c r="ETC6" s="1"/>
      <c r="ETD6" s="1"/>
      <c r="ETE6" s="1"/>
      <c r="ETF6" s="1"/>
      <c r="ETG6" s="1"/>
      <c r="ETH6" s="1"/>
      <c r="ETI6" s="1"/>
      <c r="ETJ6" s="1"/>
      <c r="ETK6" s="1"/>
      <c r="ETL6" s="1"/>
      <c r="ETM6" s="1"/>
      <c r="ETN6" s="1"/>
      <c r="ETO6" s="1"/>
      <c r="ETP6" s="1"/>
      <c r="ETQ6" s="1"/>
      <c r="ETR6" s="1"/>
      <c r="ETS6" s="1"/>
      <c r="ETT6" s="1"/>
      <c r="ETU6" s="1"/>
      <c r="ETV6" s="1"/>
      <c r="ETW6" s="1"/>
      <c r="ETX6" s="1"/>
      <c r="ETY6" s="1"/>
      <c r="ETZ6" s="1"/>
      <c r="EUA6" s="1"/>
      <c r="EUB6" s="1"/>
      <c r="EUC6" s="1"/>
      <c r="EUD6" s="1"/>
      <c r="EUE6" s="1"/>
      <c r="EUF6" s="1"/>
      <c r="EUG6" s="1"/>
      <c r="EUH6" s="1"/>
      <c r="EUI6" s="1"/>
      <c r="EUJ6" s="1"/>
      <c r="EUK6" s="1"/>
      <c r="EUL6" s="1"/>
      <c r="EUM6" s="1"/>
      <c r="EUN6" s="1"/>
      <c r="EUO6" s="1"/>
      <c r="EUP6" s="1"/>
      <c r="EUQ6" s="1"/>
      <c r="EUR6" s="1"/>
      <c r="EUS6" s="1"/>
      <c r="EUT6" s="1"/>
      <c r="EUU6" s="1"/>
      <c r="EUV6" s="1"/>
      <c r="EUW6" s="1"/>
      <c r="EUX6" s="1"/>
      <c r="EUY6" s="1"/>
      <c r="EUZ6" s="1"/>
      <c r="EVA6" s="1"/>
      <c r="EVB6" s="1"/>
      <c r="EVC6" s="1"/>
      <c r="EVD6" s="1"/>
      <c r="EVE6" s="1"/>
      <c r="EVF6" s="1"/>
      <c r="EVG6" s="1"/>
      <c r="EVH6" s="1"/>
      <c r="EVI6" s="1"/>
      <c r="EVJ6" s="1"/>
      <c r="EVK6" s="1"/>
      <c r="EVL6" s="1"/>
      <c r="EVM6" s="1"/>
      <c r="EVN6" s="1"/>
      <c r="EVO6" s="1"/>
      <c r="EVP6" s="1"/>
      <c r="EVQ6" s="1"/>
      <c r="EVR6" s="1"/>
      <c r="EVS6" s="1"/>
      <c r="EVT6" s="1"/>
      <c r="EVU6" s="1"/>
      <c r="EVV6" s="1"/>
      <c r="EVW6" s="1"/>
      <c r="EVX6" s="1"/>
      <c r="EVY6" s="1"/>
      <c r="EVZ6" s="1"/>
      <c r="EWA6" s="1"/>
      <c r="EWB6" s="1"/>
      <c r="EWC6" s="1"/>
      <c r="EWD6" s="1"/>
      <c r="EWE6" s="1"/>
      <c r="EWF6" s="1"/>
      <c r="EWG6" s="1"/>
      <c r="EWH6" s="1"/>
      <c r="EWI6" s="1"/>
      <c r="EWJ6" s="1"/>
      <c r="EWK6" s="1"/>
      <c r="EWL6" s="1"/>
      <c r="EWM6" s="1"/>
      <c r="EWN6" s="1"/>
      <c r="EWO6" s="1"/>
      <c r="EWP6" s="1"/>
      <c r="EWQ6" s="1"/>
      <c r="EWR6" s="1"/>
      <c r="EWS6" s="1"/>
      <c r="EWT6" s="1"/>
      <c r="EWU6" s="1"/>
      <c r="EWV6" s="1"/>
      <c r="EWW6" s="1"/>
      <c r="EWX6" s="1"/>
      <c r="EWY6" s="1"/>
      <c r="EWZ6" s="1"/>
      <c r="EXA6" s="1"/>
      <c r="EXB6" s="1"/>
      <c r="EXC6" s="1"/>
      <c r="EXD6" s="1"/>
      <c r="EXE6" s="1"/>
      <c r="EXF6" s="1"/>
      <c r="EXG6" s="1"/>
      <c r="EXH6" s="1"/>
      <c r="EXI6" s="1"/>
      <c r="EXJ6" s="1"/>
      <c r="EXK6" s="1"/>
      <c r="EXL6" s="1"/>
      <c r="EXM6" s="1"/>
      <c r="EXN6" s="1"/>
      <c r="EXO6" s="1"/>
      <c r="EXP6" s="1"/>
      <c r="EXQ6" s="1"/>
      <c r="EXR6" s="1"/>
      <c r="EXS6" s="1"/>
      <c r="EXT6" s="1"/>
      <c r="EXU6" s="1"/>
      <c r="EXV6" s="1"/>
      <c r="EXW6" s="1"/>
      <c r="EXX6" s="1"/>
      <c r="EXY6" s="1"/>
      <c r="EXZ6" s="1"/>
      <c r="EYA6" s="1"/>
      <c r="EYB6" s="1"/>
      <c r="EYC6" s="1"/>
      <c r="EYD6" s="1"/>
      <c r="EYE6" s="1"/>
      <c r="EYF6" s="1"/>
      <c r="EYG6" s="1"/>
      <c r="EYH6" s="1"/>
      <c r="EYI6" s="1"/>
      <c r="EYJ6" s="1"/>
      <c r="EYK6" s="1"/>
      <c r="EYL6" s="1"/>
      <c r="EYM6" s="1"/>
      <c r="EYN6" s="1"/>
      <c r="EYO6" s="1"/>
      <c r="EYP6" s="1"/>
      <c r="EYQ6" s="1"/>
      <c r="EYR6" s="1"/>
      <c r="EYS6" s="1"/>
      <c r="EYT6" s="1"/>
      <c r="EYU6" s="1"/>
      <c r="EYV6" s="1"/>
      <c r="EYW6" s="1"/>
      <c r="EYX6" s="1"/>
      <c r="EYY6" s="1"/>
      <c r="EYZ6" s="1"/>
      <c r="EZA6" s="1"/>
      <c r="EZB6" s="1"/>
      <c r="EZC6" s="1"/>
      <c r="EZD6" s="1"/>
      <c r="EZE6" s="1"/>
      <c r="EZF6" s="1"/>
      <c r="EZG6" s="1"/>
      <c r="EZH6" s="1"/>
      <c r="EZI6" s="1"/>
      <c r="EZJ6" s="1"/>
      <c r="EZK6" s="1"/>
      <c r="EZL6" s="1"/>
      <c r="EZM6" s="1"/>
      <c r="EZN6" s="1"/>
      <c r="EZO6" s="1"/>
      <c r="EZP6" s="1"/>
      <c r="EZQ6" s="1"/>
      <c r="EZR6" s="1"/>
      <c r="EZS6" s="1"/>
      <c r="EZT6" s="1"/>
      <c r="EZU6" s="1"/>
      <c r="EZV6" s="1"/>
      <c r="EZW6" s="1"/>
      <c r="EZX6" s="1"/>
      <c r="EZY6" s="1"/>
      <c r="EZZ6" s="1"/>
      <c r="FAA6" s="1"/>
      <c r="FAB6" s="1"/>
      <c r="FAC6" s="1"/>
      <c r="FAD6" s="1"/>
      <c r="FAE6" s="1"/>
      <c r="FAF6" s="1"/>
      <c r="FAG6" s="1"/>
      <c r="FAH6" s="1"/>
      <c r="FAI6" s="1"/>
      <c r="FAJ6" s="1"/>
      <c r="FAK6" s="1"/>
      <c r="FAL6" s="1"/>
      <c r="FAM6" s="1"/>
      <c r="FAN6" s="1"/>
      <c r="FAO6" s="1"/>
      <c r="FAP6" s="1"/>
      <c r="FAQ6" s="1"/>
      <c r="FAR6" s="1"/>
      <c r="FAS6" s="1"/>
      <c r="FAT6" s="1"/>
      <c r="FAU6" s="1"/>
      <c r="FAV6" s="1"/>
      <c r="FAW6" s="1"/>
      <c r="FAX6" s="1"/>
      <c r="FAY6" s="1"/>
      <c r="FAZ6" s="1"/>
      <c r="FBA6" s="1"/>
      <c r="FBB6" s="1"/>
      <c r="FBC6" s="1"/>
      <c r="FBD6" s="1"/>
      <c r="FBE6" s="1"/>
      <c r="FBF6" s="1"/>
      <c r="FBG6" s="1"/>
      <c r="FBH6" s="1"/>
      <c r="FBI6" s="1"/>
      <c r="FBJ6" s="1"/>
      <c r="FBK6" s="1"/>
      <c r="FBL6" s="1"/>
      <c r="FBM6" s="1"/>
      <c r="FBN6" s="1"/>
      <c r="FBO6" s="1"/>
      <c r="FBP6" s="1"/>
      <c r="FBQ6" s="1"/>
      <c r="FBR6" s="1"/>
      <c r="FBS6" s="1"/>
      <c r="FBT6" s="1"/>
      <c r="FBU6" s="1"/>
      <c r="FBV6" s="1"/>
      <c r="FBW6" s="1"/>
      <c r="FBX6" s="1"/>
      <c r="FBY6" s="1"/>
      <c r="FBZ6" s="1"/>
      <c r="FCA6" s="1"/>
      <c r="FCB6" s="1"/>
      <c r="FCC6" s="1"/>
      <c r="FCD6" s="1"/>
      <c r="FCE6" s="1"/>
      <c r="FCF6" s="1"/>
      <c r="FCG6" s="1"/>
      <c r="FCH6" s="1"/>
      <c r="FCI6" s="1"/>
      <c r="FCJ6" s="1"/>
      <c r="FCK6" s="1"/>
      <c r="FCL6" s="1"/>
      <c r="FCM6" s="1"/>
      <c r="FCN6" s="1"/>
      <c r="FCO6" s="1"/>
      <c r="FCP6" s="1"/>
      <c r="FCQ6" s="1"/>
      <c r="FCR6" s="1"/>
      <c r="FCS6" s="1"/>
      <c r="FCT6" s="1"/>
      <c r="FCU6" s="1"/>
      <c r="FCV6" s="1"/>
      <c r="FCW6" s="1"/>
      <c r="FCX6" s="1"/>
      <c r="FCY6" s="1"/>
      <c r="FCZ6" s="1"/>
      <c r="FDA6" s="1"/>
      <c r="FDB6" s="1"/>
      <c r="FDC6" s="1"/>
      <c r="FDD6" s="1"/>
      <c r="FDE6" s="1"/>
      <c r="FDF6" s="1"/>
      <c r="FDG6" s="1"/>
      <c r="FDH6" s="1"/>
      <c r="FDI6" s="1"/>
      <c r="FDJ6" s="1"/>
      <c r="FDK6" s="1"/>
      <c r="FDL6" s="1"/>
      <c r="FDM6" s="1"/>
      <c r="FDN6" s="1"/>
      <c r="FDO6" s="1"/>
      <c r="FDP6" s="1"/>
      <c r="FDQ6" s="1"/>
      <c r="FDR6" s="1"/>
      <c r="FDS6" s="1"/>
      <c r="FDT6" s="1"/>
      <c r="FDU6" s="1"/>
      <c r="FDV6" s="1"/>
      <c r="FDW6" s="1"/>
      <c r="FDX6" s="1"/>
      <c r="FDY6" s="1"/>
      <c r="FDZ6" s="1"/>
      <c r="FEA6" s="1"/>
      <c r="FEB6" s="1"/>
      <c r="FEC6" s="1"/>
      <c r="FED6" s="1"/>
      <c r="FEE6" s="1"/>
      <c r="FEF6" s="1"/>
      <c r="FEG6" s="1"/>
      <c r="FEH6" s="1"/>
      <c r="FEI6" s="1"/>
      <c r="FEJ6" s="1"/>
      <c r="FEK6" s="1"/>
      <c r="FEL6" s="1"/>
      <c r="FEM6" s="1"/>
      <c r="FEN6" s="1"/>
      <c r="FEO6" s="1"/>
      <c r="FEP6" s="1"/>
      <c r="FEQ6" s="1"/>
      <c r="FER6" s="1"/>
      <c r="FES6" s="1"/>
      <c r="FET6" s="1"/>
      <c r="FEU6" s="1"/>
      <c r="FEV6" s="1"/>
      <c r="FEW6" s="1"/>
      <c r="FEX6" s="1"/>
      <c r="FEY6" s="1"/>
      <c r="FEZ6" s="1"/>
      <c r="FFA6" s="1"/>
      <c r="FFB6" s="1"/>
      <c r="FFC6" s="1"/>
      <c r="FFD6" s="1"/>
      <c r="FFE6" s="1"/>
      <c r="FFF6" s="1"/>
      <c r="FFG6" s="1"/>
      <c r="FFH6" s="1"/>
      <c r="FFI6" s="1"/>
      <c r="FFJ6" s="1"/>
      <c r="FFK6" s="1"/>
      <c r="FFL6" s="1"/>
      <c r="FFM6" s="1"/>
      <c r="FFN6" s="1"/>
      <c r="FFO6" s="1"/>
      <c r="FFP6" s="1"/>
      <c r="FFQ6" s="1"/>
      <c r="FFR6" s="1"/>
      <c r="FFS6" s="1"/>
      <c r="FFT6" s="1"/>
      <c r="FFU6" s="1"/>
      <c r="FFV6" s="1"/>
      <c r="FFW6" s="1"/>
      <c r="FFX6" s="1"/>
      <c r="FFY6" s="1"/>
      <c r="FFZ6" s="1"/>
      <c r="FGA6" s="1"/>
      <c r="FGB6" s="1"/>
      <c r="FGC6" s="1"/>
      <c r="FGD6" s="1"/>
      <c r="FGE6" s="1"/>
      <c r="FGF6" s="1"/>
      <c r="FGG6" s="1"/>
      <c r="FGH6" s="1"/>
      <c r="FGI6" s="1"/>
      <c r="FGJ6" s="1"/>
      <c r="FGK6" s="1"/>
      <c r="FGL6" s="1"/>
      <c r="FGM6" s="1"/>
      <c r="FGN6" s="1"/>
      <c r="FGO6" s="1"/>
      <c r="FGP6" s="1"/>
      <c r="FGQ6" s="1"/>
      <c r="FGR6" s="1"/>
      <c r="FGS6" s="1"/>
      <c r="FGT6" s="1"/>
      <c r="FGU6" s="1"/>
      <c r="FGV6" s="1"/>
      <c r="FGW6" s="1"/>
      <c r="FGX6" s="1"/>
      <c r="FGY6" s="1"/>
      <c r="FGZ6" s="1"/>
      <c r="FHA6" s="1"/>
      <c r="FHB6" s="1"/>
      <c r="FHC6" s="1"/>
      <c r="FHD6" s="1"/>
      <c r="FHE6" s="1"/>
      <c r="FHF6" s="1"/>
      <c r="FHG6" s="1"/>
      <c r="FHH6" s="1"/>
      <c r="FHI6" s="1"/>
      <c r="FHJ6" s="1"/>
      <c r="FHK6" s="1"/>
      <c r="FHL6" s="1"/>
      <c r="FHM6" s="1"/>
      <c r="FHN6" s="1"/>
      <c r="FHO6" s="1"/>
      <c r="FHP6" s="1"/>
      <c r="FHQ6" s="1"/>
      <c r="FHR6" s="1"/>
      <c r="FHS6" s="1"/>
      <c r="FHT6" s="1"/>
      <c r="FHU6" s="1"/>
      <c r="FHV6" s="1"/>
      <c r="FHW6" s="1"/>
      <c r="FHX6" s="1"/>
      <c r="FHY6" s="1"/>
      <c r="FHZ6" s="1"/>
      <c r="FIA6" s="1"/>
      <c r="FIB6" s="1"/>
      <c r="FIC6" s="1"/>
      <c r="FID6" s="1"/>
      <c r="FIE6" s="1"/>
      <c r="FIF6" s="1"/>
      <c r="FIG6" s="1"/>
      <c r="FIH6" s="1"/>
      <c r="FII6" s="1"/>
      <c r="FIJ6" s="1"/>
      <c r="FIK6" s="1"/>
      <c r="FIL6" s="1"/>
      <c r="FIM6" s="1"/>
      <c r="FIN6" s="1"/>
      <c r="FIO6" s="1"/>
      <c r="FIP6" s="1"/>
      <c r="FIQ6" s="1"/>
      <c r="FIR6" s="1"/>
      <c r="FIS6" s="1"/>
      <c r="FIT6" s="1"/>
      <c r="FIU6" s="1"/>
      <c r="FIV6" s="1"/>
      <c r="FIW6" s="1"/>
      <c r="FIX6" s="1"/>
      <c r="FIY6" s="1"/>
      <c r="FIZ6" s="1"/>
      <c r="FJA6" s="1"/>
      <c r="FJB6" s="1"/>
      <c r="FJC6" s="1"/>
      <c r="FJD6" s="1"/>
      <c r="FJE6" s="1"/>
      <c r="FJF6" s="1"/>
      <c r="FJG6" s="1"/>
      <c r="FJH6" s="1"/>
      <c r="FJI6" s="1"/>
      <c r="FJJ6" s="1"/>
      <c r="FJK6" s="1"/>
      <c r="FJL6" s="1"/>
      <c r="FJM6" s="1"/>
      <c r="FJN6" s="1"/>
      <c r="FJO6" s="1"/>
      <c r="FJP6" s="1"/>
      <c r="FJQ6" s="1"/>
      <c r="FJR6" s="1"/>
      <c r="FJS6" s="1"/>
      <c r="FJT6" s="1"/>
      <c r="FJU6" s="1"/>
      <c r="FJV6" s="1"/>
      <c r="FJW6" s="1"/>
      <c r="FJX6" s="1"/>
      <c r="FJY6" s="1"/>
      <c r="FJZ6" s="1"/>
      <c r="FKA6" s="1"/>
      <c r="FKB6" s="1"/>
      <c r="FKC6" s="1"/>
      <c r="FKD6" s="1"/>
      <c r="FKE6" s="1"/>
      <c r="FKF6" s="1"/>
      <c r="FKG6" s="1"/>
      <c r="FKH6" s="1"/>
      <c r="FKI6" s="1"/>
      <c r="FKJ6" s="1"/>
      <c r="FKK6" s="1"/>
      <c r="FKL6" s="1"/>
      <c r="FKM6" s="1"/>
      <c r="FKN6" s="1"/>
      <c r="FKO6" s="1"/>
      <c r="FKP6" s="1"/>
      <c r="FKQ6" s="1"/>
      <c r="FKR6" s="1"/>
      <c r="FKS6" s="1"/>
      <c r="FKT6" s="1"/>
      <c r="FKU6" s="1"/>
      <c r="FKV6" s="1"/>
      <c r="FKW6" s="1"/>
      <c r="FKX6" s="1"/>
      <c r="FKY6" s="1"/>
      <c r="FKZ6" s="1"/>
      <c r="FLA6" s="1"/>
      <c r="FLB6" s="1"/>
      <c r="FLC6" s="1"/>
      <c r="FLD6" s="1"/>
      <c r="FLE6" s="1"/>
      <c r="FLF6" s="1"/>
      <c r="FLG6" s="1"/>
      <c r="FLH6" s="1"/>
      <c r="FLI6" s="1"/>
      <c r="FLJ6" s="1"/>
      <c r="FLK6" s="1"/>
      <c r="FLL6" s="1"/>
      <c r="FLM6" s="1"/>
      <c r="FLN6" s="1"/>
      <c r="FLO6" s="1"/>
      <c r="FLP6" s="1"/>
      <c r="FLQ6" s="1"/>
      <c r="FLR6" s="1"/>
      <c r="FLS6" s="1"/>
      <c r="FLT6" s="1"/>
      <c r="FLU6" s="1"/>
      <c r="FLV6" s="1"/>
      <c r="FLW6" s="1"/>
      <c r="FLX6" s="1"/>
      <c r="FLY6" s="1"/>
      <c r="FLZ6" s="1"/>
      <c r="FMA6" s="1"/>
      <c r="FMB6" s="1"/>
      <c r="FMC6" s="1"/>
      <c r="FMD6" s="1"/>
      <c r="FME6" s="1"/>
      <c r="FMF6" s="1"/>
      <c r="FMG6" s="1"/>
      <c r="FMH6" s="1"/>
      <c r="FMI6" s="1"/>
      <c r="FMJ6" s="1"/>
      <c r="FMK6" s="1"/>
      <c r="FML6" s="1"/>
      <c r="FMM6" s="1"/>
      <c r="FMN6" s="1"/>
      <c r="FMO6" s="1"/>
      <c r="FMP6" s="1"/>
      <c r="FMQ6" s="1"/>
      <c r="FMR6" s="1"/>
      <c r="FMS6" s="1"/>
      <c r="FMT6" s="1"/>
      <c r="FMU6" s="1"/>
      <c r="FMV6" s="1"/>
      <c r="FMW6" s="1"/>
      <c r="FMX6" s="1"/>
      <c r="FMY6" s="1"/>
      <c r="FMZ6" s="1"/>
      <c r="FNA6" s="1"/>
      <c r="FNB6" s="1"/>
      <c r="FNC6" s="1"/>
      <c r="FND6" s="1"/>
      <c r="FNE6" s="1"/>
      <c r="FNF6" s="1"/>
      <c r="FNG6" s="1"/>
      <c r="FNH6" s="1"/>
      <c r="FNI6" s="1"/>
      <c r="FNJ6" s="1"/>
      <c r="FNK6" s="1"/>
      <c r="FNL6" s="1"/>
      <c r="FNM6" s="1"/>
      <c r="FNN6" s="1"/>
      <c r="FNO6" s="1"/>
      <c r="FNP6" s="1"/>
      <c r="FNQ6" s="1"/>
      <c r="FNR6" s="1"/>
      <c r="FNS6" s="1"/>
      <c r="FNT6" s="1"/>
      <c r="FNU6" s="1"/>
      <c r="FNV6" s="1"/>
      <c r="FNW6" s="1"/>
      <c r="FNX6" s="1"/>
      <c r="FNY6" s="1"/>
      <c r="FNZ6" s="1"/>
      <c r="FOA6" s="1"/>
      <c r="FOB6" s="1"/>
      <c r="FOC6" s="1"/>
      <c r="FOD6" s="1"/>
      <c r="FOE6" s="1"/>
      <c r="FOF6" s="1"/>
      <c r="FOG6" s="1"/>
      <c r="FOH6" s="1"/>
      <c r="FOI6" s="1"/>
      <c r="FOJ6" s="1"/>
      <c r="FOK6" s="1"/>
      <c r="FOL6" s="1"/>
      <c r="FOM6" s="1"/>
      <c r="FON6" s="1"/>
      <c r="FOO6" s="1"/>
      <c r="FOP6" s="1"/>
      <c r="FOQ6" s="1"/>
      <c r="FOR6" s="1"/>
      <c r="FOS6" s="1"/>
      <c r="FOT6" s="1"/>
      <c r="FOU6" s="1"/>
      <c r="FOV6" s="1"/>
      <c r="FOW6" s="1"/>
      <c r="FOX6" s="1"/>
      <c r="FOY6" s="1"/>
      <c r="FOZ6" s="1"/>
      <c r="FPA6" s="1"/>
      <c r="FPB6" s="1"/>
      <c r="FPC6" s="1"/>
      <c r="FPD6" s="1"/>
      <c r="FPE6" s="1"/>
      <c r="FPF6" s="1"/>
      <c r="FPG6" s="1"/>
      <c r="FPH6" s="1"/>
      <c r="FPI6" s="1"/>
      <c r="FPJ6" s="1"/>
      <c r="FPK6" s="1"/>
      <c r="FPL6" s="1"/>
      <c r="FPM6" s="1"/>
      <c r="FPN6" s="1"/>
      <c r="FPO6" s="1"/>
      <c r="FPP6" s="1"/>
      <c r="FPQ6" s="1"/>
      <c r="FPR6" s="1"/>
      <c r="FPS6" s="1"/>
      <c r="FPT6" s="1"/>
      <c r="FPU6" s="1"/>
      <c r="FPV6" s="1"/>
      <c r="FPW6" s="1"/>
      <c r="FPX6" s="1"/>
      <c r="FPY6" s="1"/>
      <c r="FPZ6" s="1"/>
      <c r="FQA6" s="1"/>
      <c r="FQB6" s="1"/>
      <c r="FQC6" s="1"/>
      <c r="FQD6" s="1"/>
      <c r="FQE6" s="1"/>
      <c r="FQF6" s="1"/>
      <c r="FQG6" s="1"/>
      <c r="FQH6" s="1"/>
      <c r="FQI6" s="1"/>
      <c r="FQJ6" s="1"/>
      <c r="FQK6" s="1"/>
      <c r="FQL6" s="1"/>
      <c r="FQM6" s="1"/>
      <c r="FQN6" s="1"/>
      <c r="FQO6" s="1"/>
      <c r="FQP6" s="1"/>
      <c r="FQQ6" s="1"/>
      <c r="FQR6" s="1"/>
      <c r="FQS6" s="1"/>
      <c r="FQT6" s="1"/>
      <c r="FQU6" s="1"/>
      <c r="FQV6" s="1"/>
      <c r="FQW6" s="1"/>
      <c r="FQX6" s="1"/>
      <c r="FQY6" s="1"/>
      <c r="FQZ6" s="1"/>
      <c r="FRA6" s="1"/>
      <c r="FRB6" s="1"/>
      <c r="FRC6" s="1"/>
      <c r="FRD6" s="1"/>
      <c r="FRE6" s="1"/>
      <c r="FRF6" s="1"/>
      <c r="FRG6" s="1"/>
      <c r="FRH6" s="1"/>
      <c r="FRI6" s="1"/>
      <c r="FRJ6" s="1"/>
      <c r="FRK6" s="1"/>
      <c r="FRL6" s="1"/>
      <c r="FRM6" s="1"/>
      <c r="FRN6" s="1"/>
      <c r="FRO6" s="1"/>
      <c r="FRP6" s="1"/>
      <c r="FRQ6" s="1"/>
      <c r="FRR6" s="1"/>
      <c r="FRS6" s="1"/>
      <c r="FRT6" s="1"/>
      <c r="FRU6" s="1"/>
      <c r="FRV6" s="1"/>
      <c r="FRW6" s="1"/>
      <c r="FRX6" s="1"/>
      <c r="FRY6" s="1"/>
      <c r="FRZ6" s="1"/>
      <c r="FSA6" s="1"/>
      <c r="FSB6" s="1"/>
      <c r="FSC6" s="1"/>
      <c r="FSD6" s="1"/>
      <c r="FSE6" s="1"/>
      <c r="FSF6" s="1"/>
      <c r="FSG6" s="1"/>
      <c r="FSH6" s="1"/>
      <c r="FSI6" s="1"/>
      <c r="FSJ6" s="1"/>
      <c r="FSK6" s="1"/>
      <c r="FSL6" s="1"/>
      <c r="FSM6" s="1"/>
      <c r="FSN6" s="1"/>
      <c r="FSO6" s="1"/>
      <c r="FSP6" s="1"/>
      <c r="FSQ6" s="1"/>
      <c r="FSR6" s="1"/>
      <c r="FSS6" s="1"/>
      <c r="FST6" s="1"/>
      <c r="FSU6" s="1"/>
      <c r="FSV6" s="1"/>
      <c r="FSW6" s="1"/>
      <c r="FSX6" s="1"/>
      <c r="FSY6" s="1"/>
      <c r="FSZ6" s="1"/>
      <c r="FTA6" s="1"/>
      <c r="FTB6" s="1"/>
      <c r="FTC6" s="1"/>
      <c r="FTD6" s="1"/>
      <c r="FTE6" s="1"/>
      <c r="FTF6" s="1"/>
      <c r="FTG6" s="1"/>
      <c r="FTH6" s="1"/>
      <c r="FTI6" s="1"/>
      <c r="FTJ6" s="1"/>
      <c r="FTK6" s="1"/>
      <c r="FTL6" s="1"/>
      <c r="FTM6" s="1"/>
      <c r="FTN6" s="1"/>
      <c r="FTO6" s="1"/>
      <c r="FTP6" s="1"/>
      <c r="FTQ6" s="1"/>
      <c r="FTR6" s="1"/>
      <c r="FTS6" s="1"/>
      <c r="FTT6" s="1"/>
      <c r="FTU6" s="1"/>
      <c r="FTV6" s="1"/>
      <c r="FTW6" s="1"/>
      <c r="FTX6" s="1"/>
      <c r="FTY6" s="1"/>
      <c r="FTZ6" s="1"/>
      <c r="FUA6" s="1"/>
      <c r="FUB6" s="1"/>
      <c r="FUC6" s="1"/>
      <c r="FUD6" s="1"/>
      <c r="FUE6" s="1"/>
      <c r="FUF6" s="1"/>
      <c r="FUG6" s="1"/>
      <c r="FUH6" s="1"/>
      <c r="FUI6" s="1"/>
      <c r="FUJ6" s="1"/>
      <c r="FUK6" s="1"/>
      <c r="FUL6" s="1"/>
      <c r="FUM6" s="1"/>
      <c r="FUN6" s="1"/>
      <c r="FUO6" s="1"/>
      <c r="FUP6" s="1"/>
      <c r="FUQ6" s="1"/>
      <c r="FUR6" s="1"/>
      <c r="FUS6" s="1"/>
      <c r="FUT6" s="1"/>
      <c r="FUU6" s="1"/>
      <c r="FUV6" s="1"/>
      <c r="FUW6" s="1"/>
      <c r="FUX6" s="1"/>
      <c r="FUY6" s="1"/>
      <c r="FUZ6" s="1"/>
      <c r="FVA6" s="1"/>
      <c r="FVB6" s="1"/>
      <c r="FVC6" s="1"/>
      <c r="FVD6" s="1"/>
      <c r="FVE6" s="1"/>
      <c r="FVF6" s="1"/>
      <c r="FVG6" s="1"/>
      <c r="FVH6" s="1"/>
      <c r="FVI6" s="1"/>
      <c r="FVJ6" s="1"/>
      <c r="FVK6" s="1"/>
      <c r="FVL6" s="1"/>
      <c r="FVM6" s="1"/>
      <c r="FVN6" s="1"/>
      <c r="FVO6" s="1"/>
      <c r="FVP6" s="1"/>
      <c r="FVQ6" s="1"/>
      <c r="FVR6" s="1"/>
      <c r="FVS6" s="1"/>
      <c r="FVT6" s="1"/>
      <c r="FVU6" s="1"/>
      <c r="FVV6" s="1"/>
      <c r="FVW6" s="1"/>
      <c r="FVX6" s="1"/>
      <c r="FVY6" s="1"/>
      <c r="FVZ6" s="1"/>
      <c r="FWA6" s="1"/>
      <c r="FWB6" s="1"/>
      <c r="FWC6" s="1"/>
      <c r="FWD6" s="1"/>
      <c r="FWE6" s="1"/>
      <c r="FWF6" s="1"/>
      <c r="FWG6" s="1"/>
      <c r="FWH6" s="1"/>
      <c r="FWI6" s="1"/>
      <c r="FWJ6" s="1"/>
      <c r="FWK6" s="1"/>
      <c r="FWL6" s="1"/>
      <c r="FWM6" s="1"/>
      <c r="FWN6" s="1"/>
      <c r="FWO6" s="1"/>
      <c r="FWP6" s="1"/>
      <c r="FWQ6" s="1"/>
      <c r="FWR6" s="1"/>
      <c r="FWS6" s="1"/>
      <c r="FWT6" s="1"/>
      <c r="FWU6" s="1"/>
      <c r="FWV6" s="1"/>
      <c r="FWW6" s="1"/>
      <c r="FWX6" s="1"/>
      <c r="FWY6" s="1"/>
      <c r="FWZ6" s="1"/>
      <c r="FXA6" s="1"/>
      <c r="FXB6" s="1"/>
      <c r="FXC6" s="1"/>
      <c r="FXD6" s="1"/>
      <c r="FXE6" s="1"/>
      <c r="FXF6" s="1"/>
      <c r="FXG6" s="1"/>
      <c r="FXH6" s="1"/>
      <c r="FXI6" s="1"/>
      <c r="FXJ6" s="1"/>
      <c r="FXK6" s="1"/>
      <c r="FXL6" s="1"/>
      <c r="FXM6" s="1"/>
      <c r="FXN6" s="1"/>
      <c r="FXO6" s="1"/>
      <c r="FXP6" s="1"/>
      <c r="FXQ6" s="1"/>
      <c r="FXR6" s="1"/>
      <c r="FXS6" s="1"/>
      <c r="FXT6" s="1"/>
      <c r="FXU6" s="1"/>
      <c r="FXV6" s="1"/>
      <c r="FXW6" s="1"/>
      <c r="FXX6" s="1"/>
      <c r="FXY6" s="1"/>
      <c r="FXZ6" s="1"/>
      <c r="FYA6" s="1"/>
      <c r="FYB6" s="1"/>
      <c r="FYC6" s="1"/>
      <c r="FYD6" s="1"/>
      <c r="FYE6" s="1"/>
      <c r="FYF6" s="1"/>
      <c r="FYG6" s="1"/>
      <c r="FYH6" s="1"/>
      <c r="FYI6" s="1"/>
      <c r="FYJ6" s="1"/>
      <c r="FYK6" s="1"/>
      <c r="FYL6" s="1"/>
      <c r="FYM6" s="1"/>
      <c r="FYN6" s="1"/>
      <c r="FYO6" s="1"/>
      <c r="FYP6" s="1"/>
      <c r="FYQ6" s="1"/>
      <c r="FYR6" s="1"/>
      <c r="FYS6" s="1"/>
      <c r="FYT6" s="1"/>
      <c r="FYU6" s="1"/>
      <c r="FYV6" s="1"/>
      <c r="FYW6" s="1"/>
      <c r="FYX6" s="1"/>
      <c r="FYY6" s="1"/>
      <c r="FYZ6" s="1"/>
      <c r="FZA6" s="1"/>
      <c r="FZB6" s="1"/>
      <c r="FZC6" s="1"/>
      <c r="FZD6" s="1"/>
      <c r="FZE6" s="1"/>
      <c r="FZF6" s="1"/>
      <c r="FZG6" s="1"/>
      <c r="FZH6" s="1"/>
      <c r="FZI6" s="1"/>
      <c r="FZJ6" s="1"/>
      <c r="FZK6" s="1"/>
      <c r="FZL6" s="1"/>
      <c r="FZM6" s="1"/>
      <c r="FZN6" s="1"/>
      <c r="FZO6" s="1"/>
      <c r="FZP6" s="1"/>
      <c r="FZQ6" s="1"/>
      <c r="FZR6" s="1"/>
      <c r="FZS6" s="1"/>
      <c r="FZT6" s="1"/>
      <c r="FZU6" s="1"/>
      <c r="FZV6" s="1"/>
      <c r="FZW6" s="1"/>
      <c r="FZX6" s="1"/>
      <c r="FZY6" s="1"/>
      <c r="FZZ6" s="1"/>
      <c r="GAA6" s="1"/>
      <c r="GAB6" s="1"/>
      <c r="GAC6" s="1"/>
      <c r="GAD6" s="1"/>
      <c r="GAE6" s="1"/>
      <c r="GAF6" s="1"/>
      <c r="GAG6" s="1"/>
      <c r="GAH6" s="1"/>
      <c r="GAI6" s="1"/>
      <c r="GAJ6" s="1"/>
      <c r="GAK6" s="1"/>
      <c r="GAL6" s="1"/>
      <c r="GAM6" s="1"/>
      <c r="GAN6" s="1"/>
      <c r="GAO6" s="1"/>
      <c r="GAP6" s="1"/>
      <c r="GAQ6" s="1"/>
      <c r="GAR6" s="1"/>
      <c r="GAS6" s="1"/>
      <c r="GAT6" s="1"/>
      <c r="GAU6" s="1"/>
      <c r="GAV6" s="1"/>
      <c r="GAW6" s="1"/>
      <c r="GAX6" s="1"/>
      <c r="GAY6" s="1"/>
      <c r="GAZ6" s="1"/>
      <c r="GBA6" s="1"/>
      <c r="GBB6" s="1"/>
      <c r="GBC6" s="1"/>
      <c r="GBD6" s="1"/>
      <c r="GBE6" s="1"/>
      <c r="GBF6" s="1"/>
      <c r="GBG6" s="1"/>
      <c r="GBH6" s="1"/>
      <c r="GBI6" s="1"/>
      <c r="GBJ6" s="1"/>
      <c r="GBK6" s="1"/>
      <c r="GBL6" s="1"/>
      <c r="GBM6" s="1"/>
      <c r="GBN6" s="1"/>
      <c r="GBO6" s="1"/>
      <c r="GBP6" s="1"/>
      <c r="GBQ6" s="1"/>
      <c r="GBR6" s="1"/>
      <c r="GBS6" s="1"/>
      <c r="GBT6" s="1"/>
      <c r="GBU6" s="1"/>
      <c r="GBV6" s="1"/>
      <c r="GBW6" s="1"/>
      <c r="GBX6" s="1"/>
      <c r="GBY6" s="1"/>
      <c r="GBZ6" s="1"/>
      <c r="GCA6" s="1"/>
      <c r="GCB6" s="1"/>
      <c r="GCC6" s="1"/>
      <c r="GCD6" s="1"/>
      <c r="GCE6" s="1"/>
      <c r="GCF6" s="1"/>
      <c r="GCG6" s="1"/>
      <c r="GCH6" s="1"/>
      <c r="GCI6" s="1"/>
      <c r="GCJ6" s="1"/>
      <c r="GCK6" s="1"/>
      <c r="GCL6" s="1"/>
      <c r="GCM6" s="1"/>
      <c r="GCN6" s="1"/>
      <c r="GCO6" s="1"/>
      <c r="GCP6" s="1"/>
      <c r="GCQ6" s="1"/>
      <c r="GCR6" s="1"/>
      <c r="GCS6" s="1"/>
      <c r="GCT6" s="1"/>
      <c r="GCU6" s="1"/>
      <c r="GCV6" s="1"/>
      <c r="GCW6" s="1"/>
      <c r="GCX6" s="1"/>
      <c r="GCY6" s="1"/>
      <c r="GCZ6" s="1"/>
      <c r="GDA6" s="1"/>
      <c r="GDB6" s="1"/>
      <c r="GDC6" s="1"/>
      <c r="GDD6" s="1"/>
      <c r="GDE6" s="1"/>
      <c r="GDF6" s="1"/>
      <c r="GDG6" s="1"/>
      <c r="GDH6" s="1"/>
      <c r="GDI6" s="1"/>
      <c r="GDJ6" s="1"/>
      <c r="GDK6" s="1"/>
      <c r="GDL6" s="1"/>
      <c r="GDM6" s="1"/>
      <c r="GDN6" s="1"/>
      <c r="GDO6" s="1"/>
      <c r="GDP6" s="1"/>
      <c r="GDQ6" s="1"/>
      <c r="GDR6" s="1"/>
      <c r="GDS6" s="1"/>
      <c r="GDT6" s="1"/>
      <c r="GDU6" s="1"/>
      <c r="GDV6" s="1"/>
      <c r="GDW6" s="1"/>
      <c r="GDX6" s="1"/>
      <c r="GDY6" s="1"/>
      <c r="GDZ6" s="1"/>
      <c r="GEA6" s="1"/>
      <c r="GEB6" s="1"/>
      <c r="GEC6" s="1"/>
      <c r="GED6" s="1"/>
      <c r="GEE6" s="1"/>
      <c r="GEF6" s="1"/>
      <c r="GEG6" s="1"/>
      <c r="GEH6" s="1"/>
      <c r="GEI6" s="1"/>
      <c r="GEJ6" s="1"/>
      <c r="GEK6" s="1"/>
      <c r="GEL6" s="1"/>
      <c r="GEM6" s="1"/>
      <c r="GEN6" s="1"/>
      <c r="GEO6" s="1"/>
      <c r="GEP6" s="1"/>
      <c r="GEQ6" s="1"/>
      <c r="GER6" s="1"/>
      <c r="GES6" s="1"/>
      <c r="GET6" s="1"/>
      <c r="GEU6" s="1"/>
      <c r="GEV6" s="1"/>
      <c r="GEW6" s="1"/>
      <c r="GEX6" s="1"/>
      <c r="GEY6" s="1"/>
      <c r="GEZ6" s="1"/>
      <c r="GFA6" s="1"/>
      <c r="GFB6" s="1"/>
      <c r="GFC6" s="1"/>
      <c r="GFD6" s="1"/>
      <c r="GFE6" s="1"/>
      <c r="GFF6" s="1"/>
      <c r="GFG6" s="1"/>
      <c r="GFH6" s="1"/>
      <c r="GFI6" s="1"/>
      <c r="GFJ6" s="1"/>
      <c r="GFK6" s="1"/>
      <c r="GFL6" s="1"/>
      <c r="GFM6" s="1"/>
      <c r="GFN6" s="1"/>
      <c r="GFO6" s="1"/>
      <c r="GFP6" s="1"/>
      <c r="GFQ6" s="1"/>
      <c r="GFR6" s="1"/>
      <c r="GFS6" s="1"/>
      <c r="GFT6" s="1"/>
      <c r="GFU6" s="1"/>
      <c r="GFV6" s="1"/>
      <c r="GFW6" s="1"/>
      <c r="GFX6" s="1"/>
      <c r="GFY6" s="1"/>
      <c r="GFZ6" s="1"/>
      <c r="GGA6" s="1"/>
      <c r="GGB6" s="1"/>
      <c r="GGC6" s="1"/>
      <c r="GGD6" s="1"/>
      <c r="GGE6" s="1"/>
      <c r="GGF6" s="1"/>
      <c r="GGG6" s="1"/>
      <c r="GGH6" s="1"/>
      <c r="GGI6" s="1"/>
      <c r="GGJ6" s="1"/>
      <c r="GGK6" s="1"/>
      <c r="GGL6" s="1"/>
      <c r="GGM6" s="1"/>
      <c r="GGN6" s="1"/>
      <c r="GGO6" s="1"/>
      <c r="GGP6" s="1"/>
      <c r="GGQ6" s="1"/>
      <c r="GGR6" s="1"/>
      <c r="GGS6" s="1"/>
      <c r="GGT6" s="1"/>
      <c r="GGU6" s="1"/>
      <c r="GGV6" s="1"/>
      <c r="GGW6" s="1"/>
      <c r="GGX6" s="1"/>
      <c r="GGY6" s="1"/>
      <c r="GGZ6" s="1"/>
      <c r="GHA6" s="1"/>
      <c r="GHB6" s="1"/>
      <c r="GHC6" s="1"/>
      <c r="GHD6" s="1"/>
      <c r="GHE6" s="1"/>
      <c r="GHF6" s="1"/>
      <c r="GHG6" s="1"/>
      <c r="GHH6" s="1"/>
      <c r="GHI6" s="1"/>
      <c r="GHJ6" s="1"/>
      <c r="GHK6" s="1"/>
      <c r="GHL6" s="1"/>
      <c r="GHM6" s="1"/>
      <c r="GHN6" s="1"/>
      <c r="GHO6" s="1"/>
      <c r="GHP6" s="1"/>
      <c r="GHQ6" s="1"/>
      <c r="GHR6" s="1"/>
      <c r="GHS6" s="1"/>
      <c r="GHT6" s="1"/>
      <c r="GHU6" s="1"/>
      <c r="GHV6" s="1"/>
      <c r="GHW6" s="1"/>
      <c r="GHX6" s="1"/>
      <c r="GHY6" s="1"/>
      <c r="GHZ6" s="1"/>
      <c r="GIA6" s="1"/>
      <c r="GIB6" s="1"/>
      <c r="GIC6" s="1"/>
      <c r="GID6" s="1"/>
      <c r="GIE6" s="1"/>
      <c r="GIF6" s="1"/>
      <c r="GIG6" s="1"/>
      <c r="GIH6" s="1"/>
      <c r="GII6" s="1"/>
      <c r="GIJ6" s="1"/>
      <c r="GIK6" s="1"/>
      <c r="GIL6" s="1"/>
      <c r="GIM6" s="1"/>
      <c r="GIN6" s="1"/>
      <c r="GIO6" s="1"/>
      <c r="GIP6" s="1"/>
      <c r="GIQ6" s="1"/>
      <c r="GIR6" s="1"/>
      <c r="GIS6" s="1"/>
      <c r="GIT6" s="1"/>
      <c r="GIU6" s="1"/>
      <c r="GIV6" s="1"/>
      <c r="GIW6" s="1"/>
      <c r="GIX6" s="1"/>
      <c r="GIY6" s="1"/>
      <c r="GIZ6" s="1"/>
      <c r="GJA6" s="1"/>
      <c r="GJB6" s="1"/>
      <c r="GJC6" s="1"/>
      <c r="GJD6" s="1"/>
      <c r="GJE6" s="1"/>
      <c r="GJF6" s="1"/>
      <c r="GJG6" s="1"/>
      <c r="GJH6" s="1"/>
      <c r="GJI6" s="1"/>
      <c r="GJJ6" s="1"/>
      <c r="GJK6" s="1"/>
      <c r="GJL6" s="1"/>
      <c r="GJM6" s="1"/>
      <c r="GJN6" s="1"/>
      <c r="GJO6" s="1"/>
      <c r="GJP6" s="1"/>
      <c r="GJQ6" s="1"/>
      <c r="GJR6" s="1"/>
      <c r="GJS6" s="1"/>
      <c r="GJT6" s="1"/>
      <c r="GJU6" s="1"/>
      <c r="GJV6" s="1"/>
      <c r="GJW6" s="1"/>
      <c r="GJX6" s="1"/>
      <c r="GJY6" s="1"/>
      <c r="GJZ6" s="1"/>
      <c r="GKA6" s="1"/>
      <c r="GKB6" s="1"/>
      <c r="GKC6" s="1"/>
      <c r="GKD6" s="1"/>
      <c r="GKE6" s="1"/>
      <c r="GKF6" s="1"/>
      <c r="GKG6" s="1"/>
      <c r="GKH6" s="1"/>
      <c r="GKI6" s="1"/>
      <c r="GKJ6" s="1"/>
      <c r="GKK6" s="1"/>
      <c r="GKL6" s="1"/>
      <c r="GKM6" s="1"/>
      <c r="GKN6" s="1"/>
      <c r="GKO6" s="1"/>
      <c r="GKP6" s="1"/>
      <c r="GKQ6" s="1"/>
      <c r="GKR6" s="1"/>
      <c r="GKS6" s="1"/>
      <c r="GKT6" s="1"/>
      <c r="GKU6" s="1"/>
      <c r="GKV6" s="1"/>
      <c r="GKW6" s="1"/>
      <c r="GKX6" s="1"/>
      <c r="GKY6" s="1"/>
      <c r="GKZ6" s="1"/>
      <c r="GLA6" s="1"/>
      <c r="GLB6" s="1"/>
      <c r="GLC6" s="1"/>
      <c r="GLD6" s="1"/>
      <c r="GLE6" s="1"/>
      <c r="GLF6" s="1"/>
      <c r="GLG6" s="1"/>
      <c r="GLH6" s="1"/>
      <c r="GLI6" s="1"/>
      <c r="GLJ6" s="1"/>
      <c r="GLK6" s="1"/>
      <c r="GLL6" s="1"/>
      <c r="GLM6" s="1"/>
      <c r="GLN6" s="1"/>
      <c r="GLO6" s="1"/>
      <c r="GLP6" s="1"/>
      <c r="GLQ6" s="1"/>
      <c r="GLR6" s="1"/>
      <c r="GLS6" s="1"/>
      <c r="GLT6" s="1"/>
      <c r="GLU6" s="1"/>
      <c r="GLV6" s="1"/>
      <c r="GLW6" s="1"/>
      <c r="GLX6" s="1"/>
      <c r="GLY6" s="1"/>
      <c r="GLZ6" s="1"/>
      <c r="GMA6" s="1"/>
      <c r="GMB6" s="1"/>
      <c r="GMC6" s="1"/>
      <c r="GMD6" s="1"/>
      <c r="GME6" s="1"/>
      <c r="GMF6" s="1"/>
      <c r="GMG6" s="1"/>
      <c r="GMH6" s="1"/>
      <c r="GMI6" s="1"/>
      <c r="GMJ6" s="1"/>
      <c r="GMK6" s="1"/>
      <c r="GML6" s="1"/>
      <c r="GMM6" s="1"/>
      <c r="GMN6" s="1"/>
      <c r="GMO6" s="1"/>
      <c r="GMP6" s="1"/>
      <c r="GMQ6" s="1"/>
      <c r="GMR6" s="1"/>
      <c r="GMS6" s="1"/>
      <c r="GMT6" s="1"/>
      <c r="GMU6" s="1"/>
      <c r="GMV6" s="1"/>
      <c r="GMW6" s="1"/>
      <c r="GMX6" s="1"/>
      <c r="GMY6" s="1"/>
      <c r="GMZ6" s="1"/>
      <c r="GNA6" s="1"/>
      <c r="GNB6" s="1"/>
      <c r="GNC6" s="1"/>
      <c r="GND6" s="1"/>
      <c r="GNE6" s="1"/>
      <c r="GNF6" s="1"/>
      <c r="GNG6" s="1"/>
      <c r="GNH6" s="1"/>
      <c r="GNI6" s="1"/>
      <c r="GNJ6" s="1"/>
      <c r="GNK6" s="1"/>
      <c r="GNL6" s="1"/>
      <c r="GNM6" s="1"/>
      <c r="GNN6" s="1"/>
      <c r="GNO6" s="1"/>
      <c r="GNP6" s="1"/>
      <c r="GNQ6" s="1"/>
      <c r="GNR6" s="1"/>
      <c r="GNS6" s="1"/>
      <c r="GNT6" s="1"/>
      <c r="GNU6" s="1"/>
      <c r="GNV6" s="1"/>
      <c r="GNW6" s="1"/>
      <c r="GNX6" s="1"/>
      <c r="GNY6" s="1"/>
      <c r="GNZ6" s="1"/>
      <c r="GOA6" s="1"/>
      <c r="GOB6" s="1"/>
      <c r="GOC6" s="1"/>
      <c r="GOD6" s="1"/>
      <c r="GOE6" s="1"/>
      <c r="GOF6" s="1"/>
      <c r="GOG6" s="1"/>
      <c r="GOH6" s="1"/>
      <c r="GOI6" s="1"/>
      <c r="GOJ6" s="1"/>
      <c r="GOK6" s="1"/>
      <c r="GOL6" s="1"/>
      <c r="GOM6" s="1"/>
      <c r="GON6" s="1"/>
      <c r="GOO6" s="1"/>
      <c r="GOP6" s="1"/>
      <c r="GOQ6" s="1"/>
      <c r="GOR6" s="1"/>
      <c r="GOS6" s="1"/>
      <c r="GOT6" s="1"/>
      <c r="GOU6" s="1"/>
      <c r="GOV6" s="1"/>
      <c r="GOW6" s="1"/>
      <c r="GOX6" s="1"/>
      <c r="GOY6" s="1"/>
      <c r="GOZ6" s="1"/>
      <c r="GPA6" s="1"/>
      <c r="GPB6" s="1"/>
      <c r="GPC6" s="1"/>
      <c r="GPD6" s="1"/>
      <c r="GPE6" s="1"/>
      <c r="GPF6" s="1"/>
      <c r="GPG6" s="1"/>
      <c r="GPH6" s="1"/>
      <c r="GPI6" s="1"/>
      <c r="GPJ6" s="1"/>
      <c r="GPK6" s="1"/>
      <c r="GPL6" s="1"/>
      <c r="GPM6" s="1"/>
      <c r="GPN6" s="1"/>
      <c r="GPO6" s="1"/>
      <c r="GPP6" s="1"/>
      <c r="GPQ6" s="1"/>
      <c r="GPR6" s="1"/>
      <c r="GPS6" s="1"/>
      <c r="GPT6" s="1"/>
      <c r="GPU6" s="1"/>
      <c r="GPV6" s="1"/>
      <c r="GPW6" s="1"/>
      <c r="GPX6" s="1"/>
      <c r="GPY6" s="1"/>
      <c r="GPZ6" s="1"/>
      <c r="GQA6" s="1"/>
      <c r="GQB6" s="1"/>
      <c r="GQC6" s="1"/>
      <c r="GQD6" s="1"/>
      <c r="GQE6" s="1"/>
      <c r="GQF6" s="1"/>
      <c r="GQG6" s="1"/>
      <c r="GQH6" s="1"/>
      <c r="GQI6" s="1"/>
      <c r="GQJ6" s="1"/>
      <c r="GQK6" s="1"/>
      <c r="GQL6" s="1"/>
      <c r="GQM6" s="1"/>
      <c r="GQN6" s="1"/>
      <c r="GQO6" s="1"/>
      <c r="GQP6" s="1"/>
      <c r="GQQ6" s="1"/>
      <c r="GQR6" s="1"/>
      <c r="GQS6" s="1"/>
      <c r="GQT6" s="1"/>
      <c r="GQU6" s="1"/>
      <c r="GQV6" s="1"/>
      <c r="GQW6" s="1"/>
      <c r="GQX6" s="1"/>
      <c r="GQY6" s="1"/>
      <c r="GQZ6" s="1"/>
      <c r="GRA6" s="1"/>
      <c r="GRB6" s="1"/>
      <c r="GRC6" s="1"/>
      <c r="GRD6" s="1"/>
      <c r="GRE6" s="1"/>
      <c r="GRF6" s="1"/>
      <c r="GRG6" s="1"/>
      <c r="GRH6" s="1"/>
      <c r="GRI6" s="1"/>
      <c r="GRJ6" s="1"/>
      <c r="GRK6" s="1"/>
      <c r="GRL6" s="1"/>
      <c r="GRM6" s="1"/>
      <c r="GRN6" s="1"/>
      <c r="GRO6" s="1"/>
      <c r="GRP6" s="1"/>
      <c r="GRQ6" s="1"/>
      <c r="GRR6" s="1"/>
      <c r="GRS6" s="1"/>
      <c r="GRT6" s="1"/>
      <c r="GRU6" s="1"/>
      <c r="GRV6" s="1"/>
      <c r="GRW6" s="1"/>
      <c r="GRX6" s="1"/>
      <c r="GRY6" s="1"/>
      <c r="GRZ6" s="1"/>
      <c r="GSA6" s="1"/>
      <c r="GSB6" s="1"/>
      <c r="GSC6" s="1"/>
      <c r="GSD6" s="1"/>
      <c r="GSE6" s="1"/>
      <c r="GSF6" s="1"/>
      <c r="GSG6" s="1"/>
      <c r="GSH6" s="1"/>
      <c r="GSI6" s="1"/>
      <c r="GSJ6" s="1"/>
      <c r="GSK6" s="1"/>
      <c r="GSL6" s="1"/>
      <c r="GSM6" s="1"/>
      <c r="GSN6" s="1"/>
      <c r="GSO6" s="1"/>
      <c r="GSP6" s="1"/>
      <c r="GSQ6" s="1"/>
      <c r="GSR6" s="1"/>
      <c r="GSS6" s="1"/>
      <c r="GST6" s="1"/>
      <c r="GSU6" s="1"/>
      <c r="GSV6" s="1"/>
      <c r="GSW6" s="1"/>
      <c r="GSX6" s="1"/>
      <c r="GSY6" s="1"/>
      <c r="GSZ6" s="1"/>
      <c r="GTA6" s="1"/>
      <c r="GTB6" s="1"/>
      <c r="GTC6" s="1"/>
      <c r="GTD6" s="1"/>
      <c r="GTE6" s="1"/>
      <c r="GTF6" s="1"/>
      <c r="GTG6" s="1"/>
      <c r="GTH6" s="1"/>
      <c r="GTI6" s="1"/>
      <c r="GTJ6" s="1"/>
      <c r="GTK6" s="1"/>
      <c r="GTL6" s="1"/>
      <c r="GTM6" s="1"/>
      <c r="GTN6" s="1"/>
      <c r="GTO6" s="1"/>
      <c r="GTP6" s="1"/>
      <c r="GTQ6" s="1"/>
      <c r="GTR6" s="1"/>
      <c r="GTS6" s="1"/>
      <c r="GTT6" s="1"/>
      <c r="GTU6" s="1"/>
      <c r="GTV6" s="1"/>
      <c r="GTW6" s="1"/>
      <c r="GTX6" s="1"/>
      <c r="GTY6" s="1"/>
      <c r="GTZ6" s="1"/>
      <c r="GUA6" s="1"/>
      <c r="GUB6" s="1"/>
      <c r="GUC6" s="1"/>
      <c r="GUD6" s="1"/>
      <c r="GUE6" s="1"/>
      <c r="GUF6" s="1"/>
      <c r="GUG6" s="1"/>
      <c r="GUH6" s="1"/>
      <c r="GUI6" s="1"/>
      <c r="GUJ6" s="1"/>
      <c r="GUK6" s="1"/>
      <c r="GUL6" s="1"/>
      <c r="GUM6" s="1"/>
      <c r="GUN6" s="1"/>
      <c r="GUO6" s="1"/>
      <c r="GUP6" s="1"/>
      <c r="GUQ6" s="1"/>
      <c r="GUR6" s="1"/>
      <c r="GUS6" s="1"/>
      <c r="GUT6" s="1"/>
      <c r="GUU6" s="1"/>
      <c r="GUV6" s="1"/>
      <c r="GUW6" s="1"/>
      <c r="GUX6" s="1"/>
      <c r="GUY6" s="1"/>
      <c r="GUZ6" s="1"/>
      <c r="GVA6" s="1"/>
      <c r="GVB6" s="1"/>
      <c r="GVC6" s="1"/>
      <c r="GVD6" s="1"/>
      <c r="GVE6" s="1"/>
      <c r="GVF6" s="1"/>
      <c r="GVG6" s="1"/>
      <c r="GVH6" s="1"/>
      <c r="GVI6" s="1"/>
      <c r="GVJ6" s="1"/>
      <c r="GVK6" s="1"/>
      <c r="GVL6" s="1"/>
      <c r="GVM6" s="1"/>
      <c r="GVN6" s="1"/>
      <c r="GVO6" s="1"/>
      <c r="GVP6" s="1"/>
      <c r="GVQ6" s="1"/>
      <c r="GVR6" s="1"/>
      <c r="GVS6" s="1"/>
      <c r="GVT6" s="1"/>
      <c r="GVU6" s="1"/>
      <c r="GVV6" s="1"/>
      <c r="GVW6" s="1"/>
      <c r="GVX6" s="1"/>
      <c r="GVY6" s="1"/>
      <c r="GVZ6" s="1"/>
      <c r="GWA6" s="1"/>
      <c r="GWB6" s="1"/>
      <c r="GWC6" s="1"/>
      <c r="GWD6" s="1"/>
      <c r="GWE6" s="1"/>
      <c r="GWF6" s="1"/>
      <c r="GWG6" s="1"/>
      <c r="GWH6" s="1"/>
      <c r="GWI6" s="1"/>
      <c r="GWJ6" s="1"/>
      <c r="GWK6" s="1"/>
      <c r="GWL6" s="1"/>
      <c r="GWM6" s="1"/>
      <c r="GWN6" s="1"/>
      <c r="GWO6" s="1"/>
      <c r="GWP6" s="1"/>
      <c r="GWQ6" s="1"/>
      <c r="GWR6" s="1"/>
      <c r="GWS6" s="1"/>
      <c r="GWT6" s="1"/>
      <c r="GWU6" s="1"/>
      <c r="GWV6" s="1"/>
      <c r="GWW6" s="1"/>
      <c r="GWX6" s="1"/>
      <c r="GWY6" s="1"/>
      <c r="GWZ6" s="1"/>
      <c r="GXA6" s="1"/>
      <c r="GXB6" s="1"/>
      <c r="GXC6" s="1"/>
      <c r="GXD6" s="1"/>
      <c r="GXE6" s="1"/>
      <c r="GXF6" s="1"/>
      <c r="GXG6" s="1"/>
      <c r="GXH6" s="1"/>
      <c r="GXI6" s="1"/>
      <c r="GXJ6" s="1"/>
      <c r="GXK6" s="1"/>
      <c r="GXL6" s="1"/>
      <c r="GXM6" s="1"/>
      <c r="GXN6" s="1"/>
      <c r="GXO6" s="1"/>
      <c r="GXP6" s="1"/>
      <c r="GXQ6" s="1"/>
      <c r="GXR6" s="1"/>
      <c r="GXS6" s="1"/>
      <c r="GXT6" s="1"/>
      <c r="GXU6" s="1"/>
      <c r="GXV6" s="1"/>
      <c r="GXW6" s="1"/>
      <c r="GXX6" s="1"/>
      <c r="GXY6" s="1"/>
      <c r="GXZ6" s="1"/>
      <c r="GYA6" s="1"/>
      <c r="GYB6" s="1"/>
      <c r="GYC6" s="1"/>
      <c r="GYD6" s="1"/>
      <c r="GYE6" s="1"/>
      <c r="GYF6" s="1"/>
      <c r="GYG6" s="1"/>
      <c r="GYH6" s="1"/>
      <c r="GYI6" s="1"/>
      <c r="GYJ6" s="1"/>
      <c r="GYK6" s="1"/>
      <c r="GYL6" s="1"/>
      <c r="GYM6" s="1"/>
      <c r="GYN6" s="1"/>
      <c r="GYO6" s="1"/>
      <c r="GYP6" s="1"/>
      <c r="GYQ6" s="1"/>
      <c r="GYR6" s="1"/>
      <c r="GYS6" s="1"/>
      <c r="GYT6" s="1"/>
      <c r="GYU6" s="1"/>
      <c r="GYV6" s="1"/>
      <c r="GYW6" s="1"/>
      <c r="GYX6" s="1"/>
      <c r="GYY6" s="1"/>
      <c r="GYZ6" s="1"/>
      <c r="GZA6" s="1"/>
      <c r="GZB6" s="1"/>
      <c r="GZC6" s="1"/>
      <c r="GZD6" s="1"/>
      <c r="GZE6" s="1"/>
      <c r="GZF6" s="1"/>
      <c r="GZG6" s="1"/>
      <c r="GZH6" s="1"/>
      <c r="GZI6" s="1"/>
      <c r="GZJ6" s="1"/>
      <c r="GZK6" s="1"/>
      <c r="GZL6" s="1"/>
      <c r="GZM6" s="1"/>
      <c r="GZN6" s="1"/>
      <c r="GZO6" s="1"/>
      <c r="GZP6" s="1"/>
      <c r="GZQ6" s="1"/>
      <c r="GZR6" s="1"/>
      <c r="GZS6" s="1"/>
      <c r="GZT6" s="1"/>
      <c r="GZU6" s="1"/>
      <c r="GZV6" s="1"/>
      <c r="GZW6" s="1"/>
      <c r="GZX6" s="1"/>
      <c r="GZY6" s="1"/>
      <c r="GZZ6" s="1"/>
      <c r="HAA6" s="1"/>
      <c r="HAB6" s="1"/>
      <c r="HAC6" s="1"/>
      <c r="HAD6" s="1"/>
      <c r="HAE6" s="1"/>
      <c r="HAF6" s="1"/>
      <c r="HAG6" s="1"/>
      <c r="HAH6" s="1"/>
      <c r="HAI6" s="1"/>
      <c r="HAJ6" s="1"/>
      <c r="HAK6" s="1"/>
      <c r="HAL6" s="1"/>
      <c r="HAM6" s="1"/>
      <c r="HAN6" s="1"/>
      <c r="HAO6" s="1"/>
      <c r="HAP6" s="1"/>
      <c r="HAQ6" s="1"/>
      <c r="HAR6" s="1"/>
      <c r="HAS6" s="1"/>
      <c r="HAT6" s="1"/>
      <c r="HAU6" s="1"/>
      <c r="HAV6" s="1"/>
      <c r="HAW6" s="1"/>
      <c r="HAX6" s="1"/>
      <c r="HAY6" s="1"/>
      <c r="HAZ6" s="1"/>
      <c r="HBA6" s="1"/>
      <c r="HBB6" s="1"/>
      <c r="HBC6" s="1"/>
      <c r="HBD6" s="1"/>
      <c r="HBE6" s="1"/>
      <c r="HBF6" s="1"/>
      <c r="HBG6" s="1"/>
      <c r="HBH6" s="1"/>
      <c r="HBI6" s="1"/>
      <c r="HBJ6" s="1"/>
      <c r="HBK6" s="1"/>
      <c r="HBL6" s="1"/>
      <c r="HBM6" s="1"/>
      <c r="HBN6" s="1"/>
      <c r="HBO6" s="1"/>
      <c r="HBP6" s="1"/>
      <c r="HBQ6" s="1"/>
      <c r="HBR6" s="1"/>
      <c r="HBS6" s="1"/>
      <c r="HBT6" s="1"/>
      <c r="HBU6" s="1"/>
      <c r="HBV6" s="1"/>
      <c r="HBW6" s="1"/>
      <c r="HBX6" s="1"/>
      <c r="HBY6" s="1"/>
      <c r="HBZ6" s="1"/>
      <c r="HCA6" s="1"/>
      <c r="HCB6" s="1"/>
      <c r="HCC6" s="1"/>
      <c r="HCD6" s="1"/>
      <c r="HCE6" s="1"/>
      <c r="HCF6" s="1"/>
      <c r="HCG6" s="1"/>
      <c r="HCH6" s="1"/>
      <c r="HCI6" s="1"/>
      <c r="HCJ6" s="1"/>
      <c r="HCK6" s="1"/>
      <c r="HCL6" s="1"/>
      <c r="HCM6" s="1"/>
      <c r="HCN6" s="1"/>
      <c r="HCO6" s="1"/>
      <c r="HCP6" s="1"/>
      <c r="HCQ6" s="1"/>
      <c r="HCR6" s="1"/>
      <c r="HCS6" s="1"/>
      <c r="HCT6" s="1"/>
      <c r="HCU6" s="1"/>
      <c r="HCV6" s="1"/>
      <c r="HCW6" s="1"/>
      <c r="HCX6" s="1"/>
      <c r="HCY6" s="1"/>
      <c r="HCZ6" s="1"/>
      <c r="HDA6" s="1"/>
      <c r="HDB6" s="1"/>
      <c r="HDC6" s="1"/>
      <c r="HDD6" s="1"/>
      <c r="HDE6" s="1"/>
      <c r="HDF6" s="1"/>
      <c r="HDG6" s="1"/>
      <c r="HDH6" s="1"/>
      <c r="HDI6" s="1"/>
      <c r="HDJ6" s="1"/>
      <c r="HDK6" s="1"/>
      <c r="HDL6" s="1"/>
      <c r="HDM6" s="1"/>
      <c r="HDN6" s="1"/>
      <c r="HDO6" s="1"/>
      <c r="HDP6" s="1"/>
      <c r="HDQ6" s="1"/>
      <c r="HDR6" s="1"/>
      <c r="HDS6" s="1"/>
      <c r="HDT6" s="1"/>
      <c r="HDU6" s="1"/>
      <c r="HDV6" s="1"/>
      <c r="HDW6" s="1"/>
      <c r="HDX6" s="1"/>
      <c r="HDY6" s="1"/>
      <c r="HDZ6" s="1"/>
      <c r="HEA6" s="1"/>
      <c r="HEB6" s="1"/>
      <c r="HEC6" s="1"/>
      <c r="HED6" s="1"/>
      <c r="HEE6" s="1"/>
      <c r="HEF6" s="1"/>
      <c r="HEG6" s="1"/>
      <c r="HEH6" s="1"/>
      <c r="HEI6" s="1"/>
      <c r="HEJ6" s="1"/>
      <c r="HEK6" s="1"/>
      <c r="HEL6" s="1"/>
      <c r="HEM6" s="1"/>
      <c r="HEN6" s="1"/>
      <c r="HEO6" s="1"/>
      <c r="HEP6" s="1"/>
      <c r="HEQ6" s="1"/>
      <c r="HER6" s="1"/>
      <c r="HES6" s="1"/>
      <c r="HET6" s="1"/>
      <c r="HEU6" s="1"/>
      <c r="HEV6" s="1"/>
      <c r="HEW6" s="1"/>
      <c r="HEX6" s="1"/>
      <c r="HEY6" s="1"/>
      <c r="HEZ6" s="1"/>
      <c r="HFA6" s="1"/>
      <c r="HFB6" s="1"/>
      <c r="HFC6" s="1"/>
      <c r="HFD6" s="1"/>
      <c r="HFE6" s="1"/>
      <c r="HFF6" s="1"/>
      <c r="HFG6" s="1"/>
      <c r="HFH6" s="1"/>
      <c r="HFI6" s="1"/>
      <c r="HFJ6" s="1"/>
      <c r="HFK6" s="1"/>
      <c r="HFL6" s="1"/>
      <c r="HFM6" s="1"/>
      <c r="HFN6" s="1"/>
      <c r="HFO6" s="1"/>
      <c r="HFP6" s="1"/>
      <c r="HFQ6" s="1"/>
      <c r="HFR6" s="1"/>
      <c r="HFS6" s="1"/>
      <c r="HFT6" s="1"/>
      <c r="HFU6" s="1"/>
      <c r="HFV6" s="1"/>
      <c r="HFW6" s="1"/>
      <c r="HFX6" s="1"/>
      <c r="HFY6" s="1"/>
      <c r="HFZ6" s="1"/>
      <c r="HGA6" s="1"/>
      <c r="HGB6" s="1"/>
      <c r="HGC6" s="1"/>
      <c r="HGD6" s="1"/>
      <c r="HGE6" s="1"/>
      <c r="HGF6" s="1"/>
      <c r="HGG6" s="1"/>
      <c r="HGH6" s="1"/>
      <c r="HGI6" s="1"/>
      <c r="HGJ6" s="1"/>
      <c r="HGK6" s="1"/>
      <c r="HGL6" s="1"/>
      <c r="HGM6" s="1"/>
      <c r="HGN6" s="1"/>
      <c r="HGO6" s="1"/>
      <c r="HGP6" s="1"/>
      <c r="HGQ6" s="1"/>
      <c r="HGR6" s="1"/>
      <c r="HGS6" s="1"/>
      <c r="HGT6" s="1"/>
      <c r="HGU6" s="1"/>
      <c r="HGV6" s="1"/>
      <c r="HGW6" s="1"/>
      <c r="HGX6" s="1"/>
      <c r="HGY6" s="1"/>
      <c r="HGZ6" s="1"/>
      <c r="HHA6" s="1"/>
      <c r="HHB6" s="1"/>
      <c r="HHC6" s="1"/>
      <c r="HHD6" s="1"/>
      <c r="HHE6" s="1"/>
      <c r="HHF6" s="1"/>
      <c r="HHG6" s="1"/>
      <c r="HHH6" s="1"/>
      <c r="HHI6" s="1"/>
      <c r="HHJ6" s="1"/>
      <c r="HHK6" s="1"/>
      <c r="HHL6" s="1"/>
      <c r="HHM6" s="1"/>
      <c r="HHN6" s="1"/>
      <c r="HHO6" s="1"/>
      <c r="HHP6" s="1"/>
      <c r="HHQ6" s="1"/>
      <c r="HHR6" s="1"/>
      <c r="HHS6" s="1"/>
      <c r="HHT6" s="1"/>
      <c r="HHU6" s="1"/>
      <c r="HHV6" s="1"/>
      <c r="HHW6" s="1"/>
      <c r="HHX6" s="1"/>
      <c r="HHY6" s="1"/>
      <c r="HHZ6" s="1"/>
      <c r="HIA6" s="1"/>
      <c r="HIB6" s="1"/>
      <c r="HIC6" s="1"/>
      <c r="HID6" s="1"/>
      <c r="HIE6" s="1"/>
      <c r="HIF6" s="1"/>
      <c r="HIG6" s="1"/>
      <c r="HIH6" s="1"/>
      <c r="HII6" s="1"/>
      <c r="HIJ6" s="1"/>
      <c r="HIK6" s="1"/>
      <c r="HIL6" s="1"/>
      <c r="HIM6" s="1"/>
      <c r="HIN6" s="1"/>
      <c r="HIO6" s="1"/>
      <c r="HIP6" s="1"/>
      <c r="HIQ6" s="1"/>
      <c r="HIR6" s="1"/>
      <c r="HIS6" s="1"/>
      <c r="HIT6" s="1"/>
      <c r="HIU6" s="1"/>
      <c r="HIV6" s="1"/>
      <c r="HIW6" s="1"/>
      <c r="HIX6" s="1"/>
      <c r="HIY6" s="1"/>
      <c r="HIZ6" s="1"/>
      <c r="HJA6" s="1"/>
      <c r="HJB6" s="1"/>
      <c r="HJC6" s="1"/>
      <c r="HJD6" s="1"/>
      <c r="HJE6" s="1"/>
      <c r="HJF6" s="1"/>
      <c r="HJG6" s="1"/>
      <c r="HJH6" s="1"/>
      <c r="HJI6" s="1"/>
      <c r="HJJ6" s="1"/>
      <c r="HJK6" s="1"/>
      <c r="HJL6" s="1"/>
      <c r="HJM6" s="1"/>
      <c r="HJN6" s="1"/>
      <c r="HJO6" s="1"/>
      <c r="HJP6" s="1"/>
      <c r="HJQ6" s="1"/>
      <c r="HJR6" s="1"/>
      <c r="HJS6" s="1"/>
      <c r="HJT6" s="1"/>
      <c r="HJU6" s="1"/>
      <c r="HJV6" s="1"/>
      <c r="HJW6" s="1"/>
      <c r="HJX6" s="1"/>
      <c r="HJY6" s="1"/>
      <c r="HJZ6" s="1"/>
      <c r="HKA6" s="1"/>
      <c r="HKB6" s="1"/>
      <c r="HKC6" s="1"/>
      <c r="HKD6" s="1"/>
      <c r="HKE6" s="1"/>
      <c r="HKF6" s="1"/>
      <c r="HKG6" s="1"/>
      <c r="HKH6" s="1"/>
      <c r="HKI6" s="1"/>
      <c r="HKJ6" s="1"/>
      <c r="HKK6" s="1"/>
      <c r="HKL6" s="1"/>
      <c r="HKM6" s="1"/>
      <c r="HKN6" s="1"/>
      <c r="HKO6" s="1"/>
      <c r="HKP6" s="1"/>
      <c r="HKQ6" s="1"/>
      <c r="HKR6" s="1"/>
      <c r="HKS6" s="1"/>
      <c r="HKT6" s="1"/>
      <c r="HKU6" s="1"/>
      <c r="HKV6" s="1"/>
      <c r="HKW6" s="1"/>
      <c r="HKX6" s="1"/>
      <c r="HKY6" s="1"/>
      <c r="HKZ6" s="1"/>
      <c r="HLA6" s="1"/>
      <c r="HLB6" s="1"/>
      <c r="HLC6" s="1"/>
      <c r="HLD6" s="1"/>
      <c r="HLE6" s="1"/>
      <c r="HLF6" s="1"/>
      <c r="HLG6" s="1"/>
      <c r="HLH6" s="1"/>
      <c r="HLI6" s="1"/>
      <c r="HLJ6" s="1"/>
      <c r="HLK6" s="1"/>
      <c r="HLL6" s="1"/>
      <c r="HLM6" s="1"/>
      <c r="HLN6" s="1"/>
      <c r="HLO6" s="1"/>
      <c r="HLP6" s="1"/>
      <c r="HLQ6" s="1"/>
      <c r="HLR6" s="1"/>
      <c r="HLS6" s="1"/>
      <c r="HLT6" s="1"/>
      <c r="HLU6" s="1"/>
      <c r="HLV6" s="1"/>
      <c r="HLW6" s="1"/>
      <c r="HLX6" s="1"/>
      <c r="HLY6" s="1"/>
      <c r="HLZ6" s="1"/>
      <c r="HMA6" s="1"/>
      <c r="HMB6" s="1"/>
      <c r="HMC6" s="1"/>
      <c r="HMD6" s="1"/>
      <c r="HME6" s="1"/>
      <c r="HMF6" s="1"/>
      <c r="HMG6" s="1"/>
      <c r="HMH6" s="1"/>
      <c r="HMI6" s="1"/>
      <c r="HMJ6" s="1"/>
      <c r="HMK6" s="1"/>
      <c r="HML6" s="1"/>
      <c r="HMM6" s="1"/>
      <c r="HMN6" s="1"/>
      <c r="HMO6" s="1"/>
      <c r="HMP6" s="1"/>
      <c r="HMQ6" s="1"/>
      <c r="HMR6" s="1"/>
      <c r="HMS6" s="1"/>
      <c r="HMT6" s="1"/>
      <c r="HMU6" s="1"/>
      <c r="HMV6" s="1"/>
      <c r="HMW6" s="1"/>
      <c r="HMX6" s="1"/>
      <c r="HMY6" s="1"/>
      <c r="HMZ6" s="1"/>
      <c r="HNA6" s="1"/>
      <c r="HNB6" s="1"/>
      <c r="HNC6" s="1"/>
      <c r="HND6" s="1"/>
      <c r="HNE6" s="1"/>
      <c r="HNF6" s="1"/>
      <c r="HNG6" s="1"/>
      <c r="HNH6" s="1"/>
      <c r="HNI6" s="1"/>
      <c r="HNJ6" s="1"/>
      <c r="HNK6" s="1"/>
      <c r="HNL6" s="1"/>
      <c r="HNM6" s="1"/>
      <c r="HNN6" s="1"/>
      <c r="HNO6" s="1"/>
      <c r="HNP6" s="1"/>
      <c r="HNQ6" s="1"/>
      <c r="HNR6" s="1"/>
      <c r="HNS6" s="1"/>
      <c r="HNT6" s="1"/>
      <c r="HNU6" s="1"/>
      <c r="HNV6" s="1"/>
      <c r="HNW6" s="1"/>
      <c r="HNX6" s="1"/>
      <c r="HNY6" s="1"/>
      <c r="HNZ6" s="1"/>
      <c r="HOA6" s="1"/>
      <c r="HOB6" s="1"/>
      <c r="HOC6" s="1"/>
      <c r="HOD6" s="1"/>
      <c r="HOE6" s="1"/>
      <c r="HOF6" s="1"/>
      <c r="HOG6" s="1"/>
      <c r="HOH6" s="1"/>
      <c r="HOI6" s="1"/>
      <c r="HOJ6" s="1"/>
      <c r="HOK6" s="1"/>
      <c r="HOL6" s="1"/>
      <c r="HOM6" s="1"/>
      <c r="HON6" s="1"/>
      <c r="HOO6" s="1"/>
      <c r="HOP6" s="1"/>
      <c r="HOQ6" s="1"/>
      <c r="HOR6" s="1"/>
      <c r="HOS6" s="1"/>
      <c r="HOT6" s="1"/>
      <c r="HOU6" s="1"/>
      <c r="HOV6" s="1"/>
      <c r="HOW6" s="1"/>
      <c r="HOX6" s="1"/>
      <c r="HOY6" s="1"/>
      <c r="HOZ6" s="1"/>
      <c r="HPA6" s="1"/>
      <c r="HPB6" s="1"/>
      <c r="HPC6" s="1"/>
      <c r="HPD6" s="1"/>
      <c r="HPE6" s="1"/>
      <c r="HPF6" s="1"/>
      <c r="HPG6" s="1"/>
      <c r="HPH6" s="1"/>
      <c r="HPI6" s="1"/>
      <c r="HPJ6" s="1"/>
      <c r="HPK6" s="1"/>
      <c r="HPL6" s="1"/>
      <c r="HPM6" s="1"/>
      <c r="HPN6" s="1"/>
      <c r="HPO6" s="1"/>
      <c r="HPP6" s="1"/>
      <c r="HPQ6" s="1"/>
      <c r="HPR6" s="1"/>
      <c r="HPS6" s="1"/>
      <c r="HPT6" s="1"/>
      <c r="HPU6" s="1"/>
      <c r="HPV6" s="1"/>
      <c r="HPW6" s="1"/>
      <c r="HPX6" s="1"/>
      <c r="HPY6" s="1"/>
      <c r="HPZ6" s="1"/>
      <c r="HQA6" s="1"/>
      <c r="HQB6" s="1"/>
      <c r="HQC6" s="1"/>
      <c r="HQD6" s="1"/>
      <c r="HQE6" s="1"/>
      <c r="HQF6" s="1"/>
      <c r="HQG6" s="1"/>
      <c r="HQH6" s="1"/>
      <c r="HQI6" s="1"/>
      <c r="HQJ6" s="1"/>
      <c r="HQK6" s="1"/>
      <c r="HQL6" s="1"/>
      <c r="HQM6" s="1"/>
      <c r="HQN6" s="1"/>
      <c r="HQO6" s="1"/>
      <c r="HQP6" s="1"/>
      <c r="HQQ6" s="1"/>
      <c r="HQR6" s="1"/>
      <c r="HQS6" s="1"/>
      <c r="HQT6" s="1"/>
      <c r="HQU6" s="1"/>
      <c r="HQV6" s="1"/>
      <c r="HQW6" s="1"/>
      <c r="HQX6" s="1"/>
      <c r="HQY6" s="1"/>
      <c r="HQZ6" s="1"/>
      <c r="HRA6" s="1"/>
      <c r="HRB6" s="1"/>
      <c r="HRC6" s="1"/>
      <c r="HRD6" s="1"/>
      <c r="HRE6" s="1"/>
      <c r="HRF6" s="1"/>
      <c r="HRG6" s="1"/>
      <c r="HRH6" s="1"/>
      <c r="HRI6" s="1"/>
      <c r="HRJ6" s="1"/>
      <c r="HRK6" s="1"/>
      <c r="HRL6" s="1"/>
      <c r="HRM6" s="1"/>
      <c r="HRN6" s="1"/>
      <c r="HRO6" s="1"/>
      <c r="HRP6" s="1"/>
      <c r="HRQ6" s="1"/>
      <c r="HRR6" s="1"/>
      <c r="HRS6" s="1"/>
      <c r="HRT6" s="1"/>
      <c r="HRU6" s="1"/>
      <c r="HRV6" s="1"/>
      <c r="HRW6" s="1"/>
      <c r="HRX6" s="1"/>
      <c r="HRY6" s="1"/>
      <c r="HRZ6" s="1"/>
      <c r="HSA6" s="1"/>
      <c r="HSB6" s="1"/>
      <c r="HSC6" s="1"/>
      <c r="HSD6" s="1"/>
      <c r="HSE6" s="1"/>
      <c r="HSF6" s="1"/>
      <c r="HSG6" s="1"/>
      <c r="HSH6" s="1"/>
      <c r="HSI6" s="1"/>
      <c r="HSJ6" s="1"/>
      <c r="HSK6" s="1"/>
      <c r="HSL6" s="1"/>
      <c r="HSM6" s="1"/>
      <c r="HSN6" s="1"/>
      <c r="HSO6" s="1"/>
      <c r="HSP6" s="1"/>
      <c r="HSQ6" s="1"/>
      <c r="HSR6" s="1"/>
      <c r="HSS6" s="1"/>
      <c r="HST6" s="1"/>
      <c r="HSU6" s="1"/>
      <c r="HSV6" s="1"/>
      <c r="HSW6" s="1"/>
      <c r="HSX6" s="1"/>
      <c r="HSY6" s="1"/>
      <c r="HSZ6" s="1"/>
      <c r="HTA6" s="1"/>
      <c r="HTB6" s="1"/>
      <c r="HTC6" s="1"/>
      <c r="HTD6" s="1"/>
      <c r="HTE6" s="1"/>
      <c r="HTF6" s="1"/>
      <c r="HTG6" s="1"/>
      <c r="HTH6" s="1"/>
      <c r="HTI6" s="1"/>
      <c r="HTJ6" s="1"/>
      <c r="HTK6" s="1"/>
      <c r="HTL6" s="1"/>
      <c r="HTM6" s="1"/>
      <c r="HTN6" s="1"/>
      <c r="HTO6" s="1"/>
      <c r="HTP6" s="1"/>
      <c r="HTQ6" s="1"/>
      <c r="HTR6" s="1"/>
      <c r="HTS6" s="1"/>
      <c r="HTT6" s="1"/>
      <c r="HTU6" s="1"/>
      <c r="HTV6" s="1"/>
      <c r="HTW6" s="1"/>
      <c r="HTX6" s="1"/>
      <c r="HTY6" s="1"/>
      <c r="HTZ6" s="1"/>
      <c r="HUA6" s="1"/>
      <c r="HUB6" s="1"/>
      <c r="HUC6" s="1"/>
      <c r="HUD6" s="1"/>
      <c r="HUE6" s="1"/>
      <c r="HUF6" s="1"/>
      <c r="HUG6" s="1"/>
      <c r="HUH6" s="1"/>
      <c r="HUI6" s="1"/>
      <c r="HUJ6" s="1"/>
      <c r="HUK6" s="1"/>
      <c r="HUL6" s="1"/>
      <c r="HUM6" s="1"/>
      <c r="HUN6" s="1"/>
      <c r="HUO6" s="1"/>
      <c r="HUP6" s="1"/>
      <c r="HUQ6" s="1"/>
      <c r="HUR6" s="1"/>
      <c r="HUS6" s="1"/>
      <c r="HUT6" s="1"/>
      <c r="HUU6" s="1"/>
      <c r="HUV6" s="1"/>
      <c r="HUW6" s="1"/>
      <c r="HUX6" s="1"/>
      <c r="HUY6" s="1"/>
      <c r="HUZ6" s="1"/>
      <c r="HVA6" s="1"/>
      <c r="HVB6" s="1"/>
      <c r="HVC6" s="1"/>
      <c r="HVD6" s="1"/>
      <c r="HVE6" s="1"/>
      <c r="HVF6" s="1"/>
      <c r="HVG6" s="1"/>
      <c r="HVH6" s="1"/>
      <c r="HVI6" s="1"/>
      <c r="HVJ6" s="1"/>
      <c r="HVK6" s="1"/>
      <c r="HVL6" s="1"/>
      <c r="HVM6" s="1"/>
      <c r="HVN6" s="1"/>
      <c r="HVO6" s="1"/>
      <c r="HVP6" s="1"/>
      <c r="HVQ6" s="1"/>
      <c r="HVR6" s="1"/>
      <c r="HVS6" s="1"/>
      <c r="HVT6" s="1"/>
      <c r="HVU6" s="1"/>
      <c r="HVV6" s="1"/>
      <c r="HVW6" s="1"/>
      <c r="HVX6" s="1"/>
      <c r="HVY6" s="1"/>
      <c r="HVZ6" s="1"/>
      <c r="HWA6" s="1"/>
      <c r="HWB6" s="1"/>
      <c r="HWC6" s="1"/>
      <c r="HWD6" s="1"/>
      <c r="HWE6" s="1"/>
      <c r="HWF6" s="1"/>
      <c r="HWG6" s="1"/>
      <c r="HWH6" s="1"/>
      <c r="HWI6" s="1"/>
      <c r="HWJ6" s="1"/>
      <c r="HWK6" s="1"/>
      <c r="HWL6" s="1"/>
      <c r="HWM6" s="1"/>
      <c r="HWN6" s="1"/>
      <c r="HWO6" s="1"/>
      <c r="HWP6" s="1"/>
      <c r="HWQ6" s="1"/>
      <c r="HWR6" s="1"/>
      <c r="HWS6" s="1"/>
      <c r="HWT6" s="1"/>
      <c r="HWU6" s="1"/>
      <c r="HWV6" s="1"/>
      <c r="HWW6" s="1"/>
      <c r="HWX6" s="1"/>
      <c r="HWY6" s="1"/>
      <c r="HWZ6" s="1"/>
      <c r="HXA6" s="1"/>
      <c r="HXB6" s="1"/>
      <c r="HXC6" s="1"/>
      <c r="HXD6" s="1"/>
      <c r="HXE6" s="1"/>
      <c r="HXF6" s="1"/>
      <c r="HXG6" s="1"/>
      <c r="HXH6" s="1"/>
      <c r="HXI6" s="1"/>
      <c r="HXJ6" s="1"/>
      <c r="HXK6" s="1"/>
      <c r="HXL6" s="1"/>
      <c r="HXM6" s="1"/>
      <c r="HXN6" s="1"/>
      <c r="HXO6" s="1"/>
      <c r="HXP6" s="1"/>
      <c r="HXQ6" s="1"/>
      <c r="HXR6" s="1"/>
      <c r="HXS6" s="1"/>
      <c r="HXT6" s="1"/>
      <c r="HXU6" s="1"/>
      <c r="HXV6" s="1"/>
      <c r="HXW6" s="1"/>
      <c r="HXX6" s="1"/>
      <c r="HXY6" s="1"/>
      <c r="HXZ6" s="1"/>
      <c r="HYA6" s="1"/>
      <c r="HYB6" s="1"/>
      <c r="HYC6" s="1"/>
      <c r="HYD6" s="1"/>
      <c r="HYE6" s="1"/>
      <c r="HYF6" s="1"/>
      <c r="HYG6" s="1"/>
      <c r="HYH6" s="1"/>
      <c r="HYI6" s="1"/>
      <c r="HYJ6" s="1"/>
      <c r="HYK6" s="1"/>
      <c r="HYL6" s="1"/>
      <c r="HYM6" s="1"/>
      <c r="HYN6" s="1"/>
      <c r="HYO6" s="1"/>
      <c r="HYP6" s="1"/>
      <c r="HYQ6" s="1"/>
      <c r="HYR6" s="1"/>
      <c r="HYS6" s="1"/>
      <c r="HYT6" s="1"/>
      <c r="HYU6" s="1"/>
      <c r="HYV6" s="1"/>
      <c r="HYW6" s="1"/>
      <c r="HYX6" s="1"/>
      <c r="HYY6" s="1"/>
      <c r="HYZ6" s="1"/>
      <c r="HZA6" s="1"/>
      <c r="HZB6" s="1"/>
      <c r="HZC6" s="1"/>
      <c r="HZD6" s="1"/>
      <c r="HZE6" s="1"/>
      <c r="HZF6" s="1"/>
      <c r="HZG6" s="1"/>
      <c r="HZH6" s="1"/>
      <c r="HZI6" s="1"/>
      <c r="HZJ6" s="1"/>
      <c r="HZK6" s="1"/>
      <c r="HZL6" s="1"/>
      <c r="HZM6" s="1"/>
      <c r="HZN6" s="1"/>
      <c r="HZO6" s="1"/>
      <c r="HZP6" s="1"/>
      <c r="HZQ6" s="1"/>
      <c r="HZR6" s="1"/>
      <c r="HZS6" s="1"/>
      <c r="HZT6" s="1"/>
      <c r="HZU6" s="1"/>
      <c r="HZV6" s="1"/>
      <c r="HZW6" s="1"/>
      <c r="HZX6" s="1"/>
      <c r="HZY6" s="1"/>
      <c r="HZZ6" s="1"/>
      <c r="IAA6" s="1"/>
      <c r="IAB6" s="1"/>
      <c r="IAC6" s="1"/>
      <c r="IAD6" s="1"/>
      <c r="IAE6" s="1"/>
      <c r="IAF6" s="1"/>
      <c r="IAG6" s="1"/>
      <c r="IAH6" s="1"/>
      <c r="IAI6" s="1"/>
      <c r="IAJ6" s="1"/>
      <c r="IAK6" s="1"/>
      <c r="IAL6" s="1"/>
      <c r="IAM6" s="1"/>
      <c r="IAN6" s="1"/>
      <c r="IAO6" s="1"/>
      <c r="IAP6" s="1"/>
      <c r="IAQ6" s="1"/>
      <c r="IAR6" s="1"/>
      <c r="IAS6" s="1"/>
      <c r="IAT6" s="1"/>
      <c r="IAU6" s="1"/>
      <c r="IAV6" s="1"/>
      <c r="IAW6" s="1"/>
      <c r="IAX6" s="1"/>
      <c r="IAY6" s="1"/>
      <c r="IAZ6" s="1"/>
      <c r="IBA6" s="1"/>
      <c r="IBB6" s="1"/>
      <c r="IBC6" s="1"/>
      <c r="IBD6" s="1"/>
      <c r="IBE6" s="1"/>
      <c r="IBF6" s="1"/>
      <c r="IBG6" s="1"/>
      <c r="IBH6" s="1"/>
      <c r="IBI6" s="1"/>
      <c r="IBJ6" s="1"/>
      <c r="IBK6" s="1"/>
      <c r="IBL6" s="1"/>
      <c r="IBM6" s="1"/>
      <c r="IBN6" s="1"/>
      <c r="IBO6" s="1"/>
      <c r="IBP6" s="1"/>
      <c r="IBQ6" s="1"/>
      <c r="IBR6" s="1"/>
      <c r="IBS6" s="1"/>
      <c r="IBT6" s="1"/>
      <c r="IBU6" s="1"/>
      <c r="IBV6" s="1"/>
      <c r="IBW6" s="1"/>
      <c r="IBX6" s="1"/>
      <c r="IBY6" s="1"/>
      <c r="IBZ6" s="1"/>
      <c r="ICA6" s="1"/>
      <c r="ICB6" s="1"/>
      <c r="ICC6" s="1"/>
      <c r="ICD6" s="1"/>
      <c r="ICE6" s="1"/>
      <c r="ICF6" s="1"/>
      <c r="ICG6" s="1"/>
      <c r="ICH6" s="1"/>
      <c r="ICI6" s="1"/>
      <c r="ICJ6" s="1"/>
      <c r="ICK6" s="1"/>
      <c r="ICL6" s="1"/>
      <c r="ICM6" s="1"/>
      <c r="ICN6" s="1"/>
      <c r="ICO6" s="1"/>
      <c r="ICP6" s="1"/>
      <c r="ICQ6" s="1"/>
      <c r="ICR6" s="1"/>
      <c r="ICS6" s="1"/>
      <c r="ICT6" s="1"/>
      <c r="ICU6" s="1"/>
      <c r="ICV6" s="1"/>
      <c r="ICW6" s="1"/>
      <c r="ICX6" s="1"/>
      <c r="ICY6" s="1"/>
      <c r="ICZ6" s="1"/>
      <c r="IDA6" s="1"/>
      <c r="IDB6" s="1"/>
      <c r="IDC6" s="1"/>
      <c r="IDD6" s="1"/>
      <c r="IDE6" s="1"/>
      <c r="IDF6" s="1"/>
      <c r="IDG6" s="1"/>
      <c r="IDH6" s="1"/>
      <c r="IDI6" s="1"/>
      <c r="IDJ6" s="1"/>
      <c r="IDK6" s="1"/>
      <c r="IDL6" s="1"/>
      <c r="IDM6" s="1"/>
      <c r="IDN6" s="1"/>
      <c r="IDO6" s="1"/>
      <c r="IDP6" s="1"/>
      <c r="IDQ6" s="1"/>
      <c r="IDR6" s="1"/>
      <c r="IDS6" s="1"/>
      <c r="IDT6" s="1"/>
      <c r="IDU6" s="1"/>
      <c r="IDV6" s="1"/>
      <c r="IDW6" s="1"/>
      <c r="IDX6" s="1"/>
      <c r="IDY6" s="1"/>
      <c r="IDZ6" s="1"/>
      <c r="IEA6" s="1"/>
      <c r="IEB6" s="1"/>
      <c r="IEC6" s="1"/>
      <c r="IED6" s="1"/>
      <c r="IEE6" s="1"/>
      <c r="IEF6" s="1"/>
      <c r="IEG6" s="1"/>
      <c r="IEH6" s="1"/>
      <c r="IEI6" s="1"/>
      <c r="IEJ6" s="1"/>
      <c r="IEK6" s="1"/>
      <c r="IEL6" s="1"/>
      <c r="IEM6" s="1"/>
      <c r="IEN6" s="1"/>
      <c r="IEO6" s="1"/>
      <c r="IEP6" s="1"/>
      <c r="IEQ6" s="1"/>
      <c r="IER6" s="1"/>
      <c r="IES6" s="1"/>
      <c r="IET6" s="1"/>
      <c r="IEU6" s="1"/>
      <c r="IEV6" s="1"/>
      <c r="IEW6" s="1"/>
      <c r="IEX6" s="1"/>
      <c r="IEY6" s="1"/>
      <c r="IEZ6" s="1"/>
      <c r="IFA6" s="1"/>
      <c r="IFB6" s="1"/>
      <c r="IFC6" s="1"/>
      <c r="IFD6" s="1"/>
      <c r="IFE6" s="1"/>
      <c r="IFF6" s="1"/>
      <c r="IFG6" s="1"/>
      <c r="IFH6" s="1"/>
      <c r="IFI6" s="1"/>
      <c r="IFJ6" s="1"/>
      <c r="IFK6" s="1"/>
      <c r="IFL6" s="1"/>
      <c r="IFM6" s="1"/>
      <c r="IFN6" s="1"/>
      <c r="IFO6" s="1"/>
      <c r="IFP6" s="1"/>
      <c r="IFQ6" s="1"/>
      <c r="IFR6" s="1"/>
      <c r="IFS6" s="1"/>
      <c r="IFT6" s="1"/>
      <c r="IFU6" s="1"/>
      <c r="IFV6" s="1"/>
      <c r="IFW6" s="1"/>
      <c r="IFX6" s="1"/>
      <c r="IFY6" s="1"/>
      <c r="IFZ6" s="1"/>
      <c r="IGA6" s="1"/>
      <c r="IGB6" s="1"/>
      <c r="IGC6" s="1"/>
      <c r="IGD6" s="1"/>
      <c r="IGE6" s="1"/>
      <c r="IGF6" s="1"/>
      <c r="IGG6" s="1"/>
      <c r="IGH6" s="1"/>
      <c r="IGI6" s="1"/>
      <c r="IGJ6" s="1"/>
      <c r="IGK6" s="1"/>
      <c r="IGL6" s="1"/>
      <c r="IGM6" s="1"/>
      <c r="IGN6" s="1"/>
      <c r="IGO6" s="1"/>
      <c r="IGP6" s="1"/>
      <c r="IGQ6" s="1"/>
      <c r="IGR6" s="1"/>
      <c r="IGS6" s="1"/>
      <c r="IGT6" s="1"/>
      <c r="IGU6" s="1"/>
      <c r="IGV6" s="1"/>
      <c r="IGW6" s="1"/>
      <c r="IGX6" s="1"/>
      <c r="IGY6" s="1"/>
      <c r="IGZ6" s="1"/>
      <c r="IHA6" s="1"/>
      <c r="IHB6" s="1"/>
      <c r="IHC6" s="1"/>
      <c r="IHD6" s="1"/>
      <c r="IHE6" s="1"/>
      <c r="IHF6" s="1"/>
      <c r="IHG6" s="1"/>
      <c r="IHH6" s="1"/>
      <c r="IHI6" s="1"/>
      <c r="IHJ6" s="1"/>
      <c r="IHK6" s="1"/>
      <c r="IHL6" s="1"/>
      <c r="IHM6" s="1"/>
      <c r="IHN6" s="1"/>
      <c r="IHO6" s="1"/>
      <c r="IHP6" s="1"/>
      <c r="IHQ6" s="1"/>
      <c r="IHR6" s="1"/>
      <c r="IHS6" s="1"/>
      <c r="IHT6" s="1"/>
      <c r="IHU6" s="1"/>
      <c r="IHV6" s="1"/>
      <c r="IHW6" s="1"/>
      <c r="IHX6" s="1"/>
      <c r="IHY6" s="1"/>
      <c r="IHZ6" s="1"/>
      <c r="IIA6" s="1"/>
      <c r="IIB6" s="1"/>
      <c r="IIC6" s="1"/>
      <c r="IID6" s="1"/>
      <c r="IIE6" s="1"/>
      <c r="IIF6" s="1"/>
      <c r="IIG6" s="1"/>
      <c r="IIH6" s="1"/>
      <c r="III6" s="1"/>
      <c r="IIJ6" s="1"/>
      <c r="IIK6" s="1"/>
      <c r="IIL6" s="1"/>
      <c r="IIM6" s="1"/>
      <c r="IIN6" s="1"/>
      <c r="IIO6" s="1"/>
      <c r="IIP6" s="1"/>
      <c r="IIQ6" s="1"/>
      <c r="IIR6" s="1"/>
      <c r="IIS6" s="1"/>
      <c r="IIT6" s="1"/>
      <c r="IIU6" s="1"/>
      <c r="IIV6" s="1"/>
      <c r="IIW6" s="1"/>
      <c r="IIX6" s="1"/>
      <c r="IIY6" s="1"/>
      <c r="IIZ6" s="1"/>
      <c r="IJA6" s="1"/>
      <c r="IJB6" s="1"/>
      <c r="IJC6" s="1"/>
      <c r="IJD6" s="1"/>
      <c r="IJE6" s="1"/>
      <c r="IJF6" s="1"/>
      <c r="IJG6" s="1"/>
      <c r="IJH6" s="1"/>
      <c r="IJI6" s="1"/>
      <c r="IJJ6" s="1"/>
      <c r="IJK6" s="1"/>
      <c r="IJL6" s="1"/>
      <c r="IJM6" s="1"/>
      <c r="IJN6" s="1"/>
      <c r="IJO6" s="1"/>
      <c r="IJP6" s="1"/>
      <c r="IJQ6" s="1"/>
      <c r="IJR6" s="1"/>
      <c r="IJS6" s="1"/>
      <c r="IJT6" s="1"/>
      <c r="IJU6" s="1"/>
      <c r="IJV6" s="1"/>
      <c r="IJW6" s="1"/>
      <c r="IJX6" s="1"/>
      <c r="IJY6" s="1"/>
      <c r="IJZ6" s="1"/>
      <c r="IKA6" s="1"/>
      <c r="IKB6" s="1"/>
      <c r="IKC6" s="1"/>
      <c r="IKD6" s="1"/>
      <c r="IKE6" s="1"/>
      <c r="IKF6" s="1"/>
      <c r="IKG6" s="1"/>
      <c r="IKH6" s="1"/>
      <c r="IKI6" s="1"/>
      <c r="IKJ6" s="1"/>
      <c r="IKK6" s="1"/>
      <c r="IKL6" s="1"/>
      <c r="IKM6" s="1"/>
      <c r="IKN6" s="1"/>
      <c r="IKO6" s="1"/>
      <c r="IKP6" s="1"/>
      <c r="IKQ6" s="1"/>
      <c r="IKR6" s="1"/>
      <c r="IKS6" s="1"/>
      <c r="IKT6" s="1"/>
      <c r="IKU6" s="1"/>
      <c r="IKV6" s="1"/>
      <c r="IKW6" s="1"/>
      <c r="IKX6" s="1"/>
      <c r="IKY6" s="1"/>
      <c r="IKZ6" s="1"/>
      <c r="ILA6" s="1"/>
      <c r="ILB6" s="1"/>
      <c r="ILC6" s="1"/>
      <c r="ILD6" s="1"/>
      <c r="ILE6" s="1"/>
      <c r="ILF6" s="1"/>
      <c r="ILG6" s="1"/>
      <c r="ILH6" s="1"/>
      <c r="ILI6" s="1"/>
      <c r="ILJ6" s="1"/>
      <c r="ILK6" s="1"/>
      <c r="ILL6" s="1"/>
      <c r="ILM6" s="1"/>
      <c r="ILN6" s="1"/>
      <c r="ILO6" s="1"/>
      <c r="ILP6" s="1"/>
      <c r="ILQ6" s="1"/>
      <c r="ILR6" s="1"/>
      <c r="ILS6" s="1"/>
      <c r="ILT6" s="1"/>
      <c r="ILU6" s="1"/>
      <c r="ILV6" s="1"/>
      <c r="ILW6" s="1"/>
      <c r="ILX6" s="1"/>
      <c r="ILY6" s="1"/>
      <c r="ILZ6" s="1"/>
      <c r="IMA6" s="1"/>
      <c r="IMB6" s="1"/>
      <c r="IMC6" s="1"/>
      <c r="IMD6" s="1"/>
      <c r="IME6" s="1"/>
      <c r="IMF6" s="1"/>
      <c r="IMG6" s="1"/>
      <c r="IMH6" s="1"/>
      <c r="IMI6" s="1"/>
      <c r="IMJ6" s="1"/>
      <c r="IMK6" s="1"/>
      <c r="IML6" s="1"/>
      <c r="IMM6" s="1"/>
      <c r="IMN6" s="1"/>
      <c r="IMO6" s="1"/>
      <c r="IMP6" s="1"/>
      <c r="IMQ6" s="1"/>
      <c r="IMR6" s="1"/>
      <c r="IMS6" s="1"/>
      <c r="IMT6" s="1"/>
      <c r="IMU6" s="1"/>
      <c r="IMV6" s="1"/>
      <c r="IMW6" s="1"/>
      <c r="IMX6" s="1"/>
      <c r="IMY6" s="1"/>
      <c r="IMZ6" s="1"/>
      <c r="INA6" s="1"/>
      <c r="INB6" s="1"/>
      <c r="INC6" s="1"/>
      <c r="IND6" s="1"/>
      <c r="INE6" s="1"/>
      <c r="INF6" s="1"/>
      <c r="ING6" s="1"/>
      <c r="INH6" s="1"/>
      <c r="INI6" s="1"/>
      <c r="INJ6" s="1"/>
      <c r="INK6" s="1"/>
      <c r="INL6" s="1"/>
      <c r="INM6" s="1"/>
      <c r="INN6" s="1"/>
      <c r="INO6" s="1"/>
      <c r="INP6" s="1"/>
      <c r="INQ6" s="1"/>
      <c r="INR6" s="1"/>
      <c r="INS6" s="1"/>
      <c r="INT6" s="1"/>
      <c r="INU6" s="1"/>
      <c r="INV6" s="1"/>
      <c r="INW6" s="1"/>
      <c r="INX6" s="1"/>
      <c r="INY6" s="1"/>
      <c r="INZ6" s="1"/>
      <c r="IOA6" s="1"/>
      <c r="IOB6" s="1"/>
      <c r="IOC6" s="1"/>
      <c r="IOD6" s="1"/>
      <c r="IOE6" s="1"/>
      <c r="IOF6" s="1"/>
      <c r="IOG6" s="1"/>
      <c r="IOH6" s="1"/>
      <c r="IOI6" s="1"/>
      <c r="IOJ6" s="1"/>
      <c r="IOK6" s="1"/>
      <c r="IOL6" s="1"/>
      <c r="IOM6" s="1"/>
      <c r="ION6" s="1"/>
      <c r="IOO6" s="1"/>
      <c r="IOP6" s="1"/>
      <c r="IOQ6" s="1"/>
      <c r="IOR6" s="1"/>
      <c r="IOS6" s="1"/>
      <c r="IOT6" s="1"/>
      <c r="IOU6" s="1"/>
      <c r="IOV6" s="1"/>
      <c r="IOW6" s="1"/>
      <c r="IOX6" s="1"/>
      <c r="IOY6" s="1"/>
      <c r="IOZ6" s="1"/>
      <c r="IPA6" s="1"/>
      <c r="IPB6" s="1"/>
      <c r="IPC6" s="1"/>
      <c r="IPD6" s="1"/>
      <c r="IPE6" s="1"/>
      <c r="IPF6" s="1"/>
      <c r="IPG6" s="1"/>
      <c r="IPH6" s="1"/>
      <c r="IPI6" s="1"/>
      <c r="IPJ6" s="1"/>
      <c r="IPK6" s="1"/>
      <c r="IPL6" s="1"/>
      <c r="IPM6" s="1"/>
      <c r="IPN6" s="1"/>
      <c r="IPO6" s="1"/>
      <c r="IPP6" s="1"/>
      <c r="IPQ6" s="1"/>
      <c r="IPR6" s="1"/>
      <c r="IPS6" s="1"/>
      <c r="IPT6" s="1"/>
      <c r="IPU6" s="1"/>
      <c r="IPV6" s="1"/>
      <c r="IPW6" s="1"/>
      <c r="IPX6" s="1"/>
      <c r="IPY6" s="1"/>
      <c r="IPZ6" s="1"/>
      <c r="IQA6" s="1"/>
      <c r="IQB6" s="1"/>
      <c r="IQC6" s="1"/>
      <c r="IQD6" s="1"/>
      <c r="IQE6" s="1"/>
      <c r="IQF6" s="1"/>
      <c r="IQG6" s="1"/>
      <c r="IQH6" s="1"/>
      <c r="IQI6" s="1"/>
      <c r="IQJ6" s="1"/>
      <c r="IQK6" s="1"/>
      <c r="IQL6" s="1"/>
      <c r="IQM6" s="1"/>
      <c r="IQN6" s="1"/>
      <c r="IQO6" s="1"/>
      <c r="IQP6" s="1"/>
      <c r="IQQ6" s="1"/>
      <c r="IQR6" s="1"/>
      <c r="IQS6" s="1"/>
      <c r="IQT6" s="1"/>
      <c r="IQU6" s="1"/>
      <c r="IQV6" s="1"/>
      <c r="IQW6" s="1"/>
      <c r="IQX6" s="1"/>
      <c r="IQY6" s="1"/>
      <c r="IQZ6" s="1"/>
      <c r="IRA6" s="1"/>
      <c r="IRB6" s="1"/>
      <c r="IRC6" s="1"/>
      <c r="IRD6" s="1"/>
      <c r="IRE6" s="1"/>
      <c r="IRF6" s="1"/>
      <c r="IRG6" s="1"/>
      <c r="IRH6" s="1"/>
      <c r="IRI6" s="1"/>
      <c r="IRJ6" s="1"/>
      <c r="IRK6" s="1"/>
      <c r="IRL6" s="1"/>
      <c r="IRM6" s="1"/>
      <c r="IRN6" s="1"/>
      <c r="IRO6" s="1"/>
      <c r="IRP6" s="1"/>
      <c r="IRQ6" s="1"/>
      <c r="IRR6" s="1"/>
      <c r="IRS6" s="1"/>
      <c r="IRT6" s="1"/>
      <c r="IRU6" s="1"/>
      <c r="IRV6" s="1"/>
      <c r="IRW6" s="1"/>
      <c r="IRX6" s="1"/>
      <c r="IRY6" s="1"/>
      <c r="IRZ6" s="1"/>
      <c r="ISA6" s="1"/>
      <c r="ISB6" s="1"/>
      <c r="ISC6" s="1"/>
      <c r="ISD6" s="1"/>
      <c r="ISE6" s="1"/>
      <c r="ISF6" s="1"/>
      <c r="ISG6" s="1"/>
      <c r="ISH6" s="1"/>
      <c r="ISI6" s="1"/>
      <c r="ISJ6" s="1"/>
      <c r="ISK6" s="1"/>
      <c r="ISL6" s="1"/>
      <c r="ISM6" s="1"/>
      <c r="ISN6" s="1"/>
      <c r="ISO6" s="1"/>
      <c r="ISP6" s="1"/>
      <c r="ISQ6" s="1"/>
      <c r="ISR6" s="1"/>
      <c r="ISS6" s="1"/>
      <c r="IST6" s="1"/>
      <c r="ISU6" s="1"/>
      <c r="ISV6" s="1"/>
      <c r="ISW6" s="1"/>
      <c r="ISX6" s="1"/>
      <c r="ISY6" s="1"/>
      <c r="ISZ6" s="1"/>
      <c r="ITA6" s="1"/>
      <c r="ITB6" s="1"/>
      <c r="ITC6" s="1"/>
      <c r="ITD6" s="1"/>
      <c r="ITE6" s="1"/>
      <c r="ITF6" s="1"/>
      <c r="ITG6" s="1"/>
      <c r="ITH6" s="1"/>
      <c r="ITI6" s="1"/>
      <c r="ITJ6" s="1"/>
      <c r="ITK6" s="1"/>
      <c r="ITL6" s="1"/>
      <c r="ITM6" s="1"/>
      <c r="ITN6" s="1"/>
      <c r="ITO6" s="1"/>
      <c r="ITP6" s="1"/>
      <c r="ITQ6" s="1"/>
      <c r="ITR6" s="1"/>
      <c r="ITS6" s="1"/>
      <c r="ITT6" s="1"/>
      <c r="ITU6" s="1"/>
      <c r="ITV6" s="1"/>
      <c r="ITW6" s="1"/>
      <c r="ITX6" s="1"/>
      <c r="ITY6" s="1"/>
      <c r="ITZ6" s="1"/>
      <c r="IUA6" s="1"/>
      <c r="IUB6" s="1"/>
      <c r="IUC6" s="1"/>
      <c r="IUD6" s="1"/>
      <c r="IUE6" s="1"/>
      <c r="IUF6" s="1"/>
      <c r="IUG6" s="1"/>
      <c r="IUH6" s="1"/>
      <c r="IUI6" s="1"/>
      <c r="IUJ6" s="1"/>
      <c r="IUK6" s="1"/>
      <c r="IUL6" s="1"/>
      <c r="IUM6" s="1"/>
      <c r="IUN6" s="1"/>
      <c r="IUO6" s="1"/>
      <c r="IUP6" s="1"/>
      <c r="IUQ6" s="1"/>
      <c r="IUR6" s="1"/>
      <c r="IUS6" s="1"/>
      <c r="IUT6" s="1"/>
      <c r="IUU6" s="1"/>
      <c r="IUV6" s="1"/>
      <c r="IUW6" s="1"/>
      <c r="IUX6" s="1"/>
      <c r="IUY6" s="1"/>
      <c r="IUZ6" s="1"/>
      <c r="IVA6" s="1"/>
      <c r="IVB6" s="1"/>
      <c r="IVC6" s="1"/>
      <c r="IVD6" s="1"/>
      <c r="IVE6" s="1"/>
      <c r="IVF6" s="1"/>
      <c r="IVG6" s="1"/>
      <c r="IVH6" s="1"/>
      <c r="IVI6" s="1"/>
      <c r="IVJ6" s="1"/>
      <c r="IVK6" s="1"/>
      <c r="IVL6" s="1"/>
      <c r="IVM6" s="1"/>
      <c r="IVN6" s="1"/>
      <c r="IVO6" s="1"/>
      <c r="IVP6" s="1"/>
      <c r="IVQ6" s="1"/>
      <c r="IVR6" s="1"/>
      <c r="IVS6" s="1"/>
      <c r="IVT6" s="1"/>
      <c r="IVU6" s="1"/>
      <c r="IVV6" s="1"/>
      <c r="IVW6" s="1"/>
      <c r="IVX6" s="1"/>
      <c r="IVY6" s="1"/>
      <c r="IVZ6" s="1"/>
      <c r="IWA6" s="1"/>
      <c r="IWB6" s="1"/>
      <c r="IWC6" s="1"/>
      <c r="IWD6" s="1"/>
      <c r="IWE6" s="1"/>
      <c r="IWF6" s="1"/>
      <c r="IWG6" s="1"/>
      <c r="IWH6" s="1"/>
      <c r="IWI6" s="1"/>
      <c r="IWJ6" s="1"/>
      <c r="IWK6" s="1"/>
      <c r="IWL6" s="1"/>
      <c r="IWM6" s="1"/>
      <c r="IWN6" s="1"/>
      <c r="IWO6" s="1"/>
      <c r="IWP6" s="1"/>
      <c r="IWQ6" s="1"/>
      <c r="IWR6" s="1"/>
      <c r="IWS6" s="1"/>
      <c r="IWT6" s="1"/>
      <c r="IWU6" s="1"/>
      <c r="IWV6" s="1"/>
      <c r="IWW6" s="1"/>
      <c r="IWX6" s="1"/>
      <c r="IWY6" s="1"/>
      <c r="IWZ6" s="1"/>
      <c r="IXA6" s="1"/>
      <c r="IXB6" s="1"/>
      <c r="IXC6" s="1"/>
      <c r="IXD6" s="1"/>
      <c r="IXE6" s="1"/>
      <c r="IXF6" s="1"/>
      <c r="IXG6" s="1"/>
      <c r="IXH6" s="1"/>
      <c r="IXI6" s="1"/>
      <c r="IXJ6" s="1"/>
      <c r="IXK6" s="1"/>
      <c r="IXL6" s="1"/>
      <c r="IXM6" s="1"/>
      <c r="IXN6" s="1"/>
      <c r="IXO6" s="1"/>
      <c r="IXP6" s="1"/>
      <c r="IXQ6" s="1"/>
      <c r="IXR6" s="1"/>
      <c r="IXS6" s="1"/>
      <c r="IXT6" s="1"/>
      <c r="IXU6" s="1"/>
      <c r="IXV6" s="1"/>
      <c r="IXW6" s="1"/>
      <c r="IXX6" s="1"/>
      <c r="IXY6" s="1"/>
      <c r="IXZ6" s="1"/>
      <c r="IYA6" s="1"/>
      <c r="IYB6" s="1"/>
      <c r="IYC6" s="1"/>
      <c r="IYD6" s="1"/>
      <c r="IYE6" s="1"/>
      <c r="IYF6" s="1"/>
      <c r="IYG6" s="1"/>
      <c r="IYH6" s="1"/>
      <c r="IYI6" s="1"/>
      <c r="IYJ6" s="1"/>
      <c r="IYK6" s="1"/>
      <c r="IYL6" s="1"/>
      <c r="IYM6" s="1"/>
      <c r="IYN6" s="1"/>
      <c r="IYO6" s="1"/>
      <c r="IYP6" s="1"/>
      <c r="IYQ6" s="1"/>
      <c r="IYR6" s="1"/>
      <c r="IYS6" s="1"/>
      <c r="IYT6" s="1"/>
      <c r="IYU6" s="1"/>
      <c r="IYV6" s="1"/>
      <c r="IYW6" s="1"/>
      <c r="IYX6" s="1"/>
      <c r="IYY6" s="1"/>
      <c r="IYZ6" s="1"/>
      <c r="IZA6" s="1"/>
      <c r="IZB6" s="1"/>
      <c r="IZC6" s="1"/>
      <c r="IZD6" s="1"/>
      <c r="IZE6" s="1"/>
      <c r="IZF6" s="1"/>
      <c r="IZG6" s="1"/>
      <c r="IZH6" s="1"/>
      <c r="IZI6" s="1"/>
      <c r="IZJ6" s="1"/>
      <c r="IZK6" s="1"/>
      <c r="IZL6" s="1"/>
      <c r="IZM6" s="1"/>
      <c r="IZN6" s="1"/>
      <c r="IZO6" s="1"/>
      <c r="IZP6" s="1"/>
      <c r="IZQ6" s="1"/>
      <c r="IZR6" s="1"/>
      <c r="IZS6" s="1"/>
      <c r="IZT6" s="1"/>
      <c r="IZU6" s="1"/>
      <c r="IZV6" s="1"/>
      <c r="IZW6" s="1"/>
      <c r="IZX6" s="1"/>
      <c r="IZY6" s="1"/>
      <c r="IZZ6" s="1"/>
      <c r="JAA6" s="1"/>
      <c r="JAB6" s="1"/>
      <c r="JAC6" s="1"/>
      <c r="JAD6" s="1"/>
      <c r="JAE6" s="1"/>
      <c r="JAF6" s="1"/>
      <c r="JAG6" s="1"/>
      <c r="JAH6" s="1"/>
      <c r="JAI6" s="1"/>
      <c r="JAJ6" s="1"/>
      <c r="JAK6" s="1"/>
      <c r="JAL6" s="1"/>
      <c r="JAM6" s="1"/>
      <c r="JAN6" s="1"/>
      <c r="JAO6" s="1"/>
      <c r="JAP6" s="1"/>
      <c r="JAQ6" s="1"/>
      <c r="JAR6" s="1"/>
      <c r="JAS6" s="1"/>
      <c r="JAT6" s="1"/>
      <c r="JAU6" s="1"/>
      <c r="JAV6" s="1"/>
      <c r="JAW6" s="1"/>
      <c r="JAX6" s="1"/>
      <c r="JAY6" s="1"/>
      <c r="JAZ6" s="1"/>
      <c r="JBA6" s="1"/>
      <c r="JBB6" s="1"/>
      <c r="JBC6" s="1"/>
      <c r="JBD6" s="1"/>
      <c r="JBE6" s="1"/>
      <c r="JBF6" s="1"/>
      <c r="JBG6" s="1"/>
      <c r="JBH6" s="1"/>
      <c r="JBI6" s="1"/>
      <c r="JBJ6" s="1"/>
      <c r="JBK6" s="1"/>
      <c r="JBL6" s="1"/>
      <c r="JBM6" s="1"/>
      <c r="JBN6" s="1"/>
      <c r="JBO6" s="1"/>
      <c r="JBP6" s="1"/>
      <c r="JBQ6" s="1"/>
      <c r="JBR6" s="1"/>
      <c r="JBS6" s="1"/>
      <c r="JBT6" s="1"/>
      <c r="JBU6" s="1"/>
      <c r="JBV6" s="1"/>
      <c r="JBW6" s="1"/>
      <c r="JBX6" s="1"/>
      <c r="JBY6" s="1"/>
      <c r="JBZ6" s="1"/>
      <c r="JCA6" s="1"/>
      <c r="JCB6" s="1"/>
      <c r="JCC6" s="1"/>
      <c r="JCD6" s="1"/>
      <c r="JCE6" s="1"/>
      <c r="JCF6" s="1"/>
      <c r="JCG6" s="1"/>
      <c r="JCH6" s="1"/>
      <c r="JCI6" s="1"/>
      <c r="JCJ6" s="1"/>
      <c r="JCK6" s="1"/>
      <c r="JCL6" s="1"/>
      <c r="JCM6" s="1"/>
      <c r="JCN6" s="1"/>
      <c r="JCO6" s="1"/>
      <c r="JCP6" s="1"/>
      <c r="JCQ6" s="1"/>
      <c r="JCR6" s="1"/>
      <c r="JCS6" s="1"/>
      <c r="JCT6" s="1"/>
      <c r="JCU6" s="1"/>
      <c r="JCV6" s="1"/>
      <c r="JCW6" s="1"/>
      <c r="JCX6" s="1"/>
      <c r="JCY6" s="1"/>
      <c r="JCZ6" s="1"/>
      <c r="JDA6" s="1"/>
      <c r="JDB6" s="1"/>
      <c r="JDC6" s="1"/>
      <c r="JDD6" s="1"/>
      <c r="JDE6" s="1"/>
      <c r="JDF6" s="1"/>
      <c r="JDG6" s="1"/>
      <c r="JDH6" s="1"/>
      <c r="JDI6" s="1"/>
      <c r="JDJ6" s="1"/>
      <c r="JDK6" s="1"/>
      <c r="JDL6" s="1"/>
      <c r="JDM6" s="1"/>
      <c r="JDN6" s="1"/>
      <c r="JDO6" s="1"/>
      <c r="JDP6" s="1"/>
      <c r="JDQ6" s="1"/>
      <c r="JDR6" s="1"/>
      <c r="JDS6" s="1"/>
      <c r="JDT6" s="1"/>
      <c r="JDU6" s="1"/>
      <c r="JDV6" s="1"/>
      <c r="JDW6" s="1"/>
      <c r="JDX6" s="1"/>
      <c r="JDY6" s="1"/>
      <c r="JDZ6" s="1"/>
      <c r="JEA6" s="1"/>
      <c r="JEB6" s="1"/>
      <c r="JEC6" s="1"/>
      <c r="JED6" s="1"/>
      <c r="JEE6" s="1"/>
      <c r="JEF6" s="1"/>
      <c r="JEG6" s="1"/>
      <c r="JEH6" s="1"/>
      <c r="JEI6" s="1"/>
      <c r="JEJ6" s="1"/>
      <c r="JEK6" s="1"/>
      <c r="JEL6" s="1"/>
      <c r="JEM6" s="1"/>
      <c r="JEN6" s="1"/>
      <c r="JEO6" s="1"/>
      <c r="JEP6" s="1"/>
      <c r="JEQ6" s="1"/>
      <c r="JER6" s="1"/>
      <c r="JES6" s="1"/>
      <c r="JET6" s="1"/>
      <c r="JEU6" s="1"/>
      <c r="JEV6" s="1"/>
      <c r="JEW6" s="1"/>
      <c r="JEX6" s="1"/>
      <c r="JEY6" s="1"/>
      <c r="JEZ6" s="1"/>
      <c r="JFA6" s="1"/>
      <c r="JFB6" s="1"/>
      <c r="JFC6" s="1"/>
      <c r="JFD6" s="1"/>
      <c r="JFE6" s="1"/>
      <c r="JFF6" s="1"/>
      <c r="JFG6" s="1"/>
      <c r="JFH6" s="1"/>
      <c r="JFI6" s="1"/>
      <c r="JFJ6" s="1"/>
      <c r="JFK6" s="1"/>
      <c r="JFL6" s="1"/>
      <c r="JFM6" s="1"/>
      <c r="JFN6" s="1"/>
      <c r="JFO6" s="1"/>
      <c r="JFP6" s="1"/>
      <c r="JFQ6" s="1"/>
      <c r="JFR6" s="1"/>
      <c r="JFS6" s="1"/>
      <c r="JFT6" s="1"/>
      <c r="JFU6" s="1"/>
      <c r="JFV6" s="1"/>
      <c r="JFW6" s="1"/>
      <c r="JFX6" s="1"/>
      <c r="JFY6" s="1"/>
      <c r="JFZ6" s="1"/>
      <c r="JGA6" s="1"/>
      <c r="JGB6" s="1"/>
      <c r="JGC6" s="1"/>
      <c r="JGD6" s="1"/>
      <c r="JGE6" s="1"/>
      <c r="JGF6" s="1"/>
      <c r="JGG6" s="1"/>
      <c r="JGH6" s="1"/>
      <c r="JGI6" s="1"/>
      <c r="JGJ6" s="1"/>
      <c r="JGK6" s="1"/>
      <c r="JGL6" s="1"/>
      <c r="JGM6" s="1"/>
      <c r="JGN6" s="1"/>
      <c r="JGO6" s="1"/>
      <c r="JGP6" s="1"/>
      <c r="JGQ6" s="1"/>
      <c r="JGR6" s="1"/>
      <c r="JGS6" s="1"/>
      <c r="JGT6" s="1"/>
      <c r="JGU6" s="1"/>
      <c r="JGV6" s="1"/>
      <c r="JGW6" s="1"/>
      <c r="JGX6" s="1"/>
      <c r="JGY6" s="1"/>
      <c r="JGZ6" s="1"/>
      <c r="JHA6" s="1"/>
      <c r="JHB6" s="1"/>
      <c r="JHC6" s="1"/>
      <c r="JHD6" s="1"/>
      <c r="JHE6" s="1"/>
      <c r="JHF6" s="1"/>
      <c r="JHG6" s="1"/>
      <c r="JHH6" s="1"/>
      <c r="JHI6" s="1"/>
      <c r="JHJ6" s="1"/>
      <c r="JHK6" s="1"/>
      <c r="JHL6" s="1"/>
      <c r="JHM6" s="1"/>
      <c r="JHN6" s="1"/>
      <c r="JHO6" s="1"/>
      <c r="JHP6" s="1"/>
      <c r="JHQ6" s="1"/>
      <c r="JHR6" s="1"/>
      <c r="JHS6" s="1"/>
      <c r="JHT6" s="1"/>
      <c r="JHU6" s="1"/>
      <c r="JHV6" s="1"/>
      <c r="JHW6" s="1"/>
      <c r="JHX6" s="1"/>
      <c r="JHY6" s="1"/>
      <c r="JHZ6" s="1"/>
      <c r="JIA6" s="1"/>
      <c r="JIB6" s="1"/>
      <c r="JIC6" s="1"/>
      <c r="JID6" s="1"/>
      <c r="JIE6" s="1"/>
      <c r="JIF6" s="1"/>
      <c r="JIG6" s="1"/>
      <c r="JIH6" s="1"/>
      <c r="JII6" s="1"/>
      <c r="JIJ6" s="1"/>
      <c r="JIK6" s="1"/>
      <c r="JIL6" s="1"/>
      <c r="JIM6" s="1"/>
      <c r="JIN6" s="1"/>
      <c r="JIO6" s="1"/>
      <c r="JIP6" s="1"/>
      <c r="JIQ6" s="1"/>
      <c r="JIR6" s="1"/>
      <c r="JIS6" s="1"/>
      <c r="JIT6" s="1"/>
      <c r="JIU6" s="1"/>
      <c r="JIV6" s="1"/>
      <c r="JIW6" s="1"/>
      <c r="JIX6" s="1"/>
      <c r="JIY6" s="1"/>
      <c r="JIZ6" s="1"/>
      <c r="JJA6" s="1"/>
      <c r="JJB6" s="1"/>
      <c r="JJC6" s="1"/>
      <c r="JJD6" s="1"/>
      <c r="JJE6" s="1"/>
      <c r="JJF6" s="1"/>
      <c r="JJG6" s="1"/>
      <c r="JJH6" s="1"/>
      <c r="JJI6" s="1"/>
      <c r="JJJ6" s="1"/>
      <c r="JJK6" s="1"/>
      <c r="JJL6" s="1"/>
      <c r="JJM6" s="1"/>
      <c r="JJN6" s="1"/>
      <c r="JJO6" s="1"/>
      <c r="JJP6" s="1"/>
      <c r="JJQ6" s="1"/>
      <c r="JJR6" s="1"/>
      <c r="JJS6" s="1"/>
      <c r="JJT6" s="1"/>
      <c r="JJU6" s="1"/>
      <c r="JJV6" s="1"/>
      <c r="JJW6" s="1"/>
      <c r="JJX6" s="1"/>
      <c r="JJY6" s="1"/>
      <c r="JJZ6" s="1"/>
      <c r="JKA6" s="1"/>
      <c r="JKB6" s="1"/>
      <c r="JKC6" s="1"/>
      <c r="JKD6" s="1"/>
      <c r="JKE6" s="1"/>
      <c r="JKF6" s="1"/>
      <c r="JKG6" s="1"/>
      <c r="JKH6" s="1"/>
      <c r="JKI6" s="1"/>
      <c r="JKJ6" s="1"/>
      <c r="JKK6" s="1"/>
      <c r="JKL6" s="1"/>
      <c r="JKM6" s="1"/>
      <c r="JKN6" s="1"/>
      <c r="JKO6" s="1"/>
      <c r="JKP6" s="1"/>
      <c r="JKQ6" s="1"/>
      <c r="JKR6" s="1"/>
      <c r="JKS6" s="1"/>
      <c r="JKT6" s="1"/>
      <c r="JKU6" s="1"/>
      <c r="JKV6" s="1"/>
      <c r="JKW6" s="1"/>
      <c r="JKX6" s="1"/>
      <c r="JKY6" s="1"/>
      <c r="JKZ6" s="1"/>
      <c r="JLA6" s="1"/>
      <c r="JLB6" s="1"/>
      <c r="JLC6" s="1"/>
      <c r="JLD6" s="1"/>
      <c r="JLE6" s="1"/>
      <c r="JLF6" s="1"/>
      <c r="JLG6" s="1"/>
      <c r="JLH6" s="1"/>
      <c r="JLI6" s="1"/>
      <c r="JLJ6" s="1"/>
      <c r="JLK6" s="1"/>
      <c r="JLL6" s="1"/>
      <c r="JLM6" s="1"/>
      <c r="JLN6" s="1"/>
      <c r="JLO6" s="1"/>
      <c r="JLP6" s="1"/>
      <c r="JLQ6" s="1"/>
      <c r="JLR6" s="1"/>
      <c r="JLS6" s="1"/>
      <c r="JLT6" s="1"/>
      <c r="JLU6" s="1"/>
      <c r="JLV6" s="1"/>
      <c r="JLW6" s="1"/>
      <c r="JLX6" s="1"/>
      <c r="JLY6" s="1"/>
      <c r="JLZ6" s="1"/>
      <c r="JMA6" s="1"/>
      <c r="JMB6" s="1"/>
      <c r="JMC6" s="1"/>
      <c r="JMD6" s="1"/>
      <c r="JME6" s="1"/>
      <c r="JMF6" s="1"/>
      <c r="JMG6" s="1"/>
      <c r="JMH6" s="1"/>
      <c r="JMI6" s="1"/>
      <c r="JMJ6" s="1"/>
      <c r="JMK6" s="1"/>
      <c r="JML6" s="1"/>
      <c r="JMM6" s="1"/>
      <c r="JMN6" s="1"/>
      <c r="JMO6" s="1"/>
      <c r="JMP6" s="1"/>
      <c r="JMQ6" s="1"/>
      <c r="JMR6" s="1"/>
      <c r="JMS6" s="1"/>
      <c r="JMT6" s="1"/>
      <c r="JMU6" s="1"/>
      <c r="JMV6" s="1"/>
      <c r="JMW6" s="1"/>
      <c r="JMX6" s="1"/>
      <c r="JMY6" s="1"/>
      <c r="JMZ6" s="1"/>
      <c r="JNA6" s="1"/>
      <c r="JNB6" s="1"/>
      <c r="JNC6" s="1"/>
      <c r="JND6" s="1"/>
      <c r="JNE6" s="1"/>
      <c r="JNF6" s="1"/>
      <c r="JNG6" s="1"/>
      <c r="JNH6" s="1"/>
      <c r="JNI6" s="1"/>
      <c r="JNJ6" s="1"/>
      <c r="JNK6" s="1"/>
      <c r="JNL6" s="1"/>
      <c r="JNM6" s="1"/>
      <c r="JNN6" s="1"/>
      <c r="JNO6" s="1"/>
      <c r="JNP6" s="1"/>
      <c r="JNQ6" s="1"/>
      <c r="JNR6" s="1"/>
      <c r="JNS6" s="1"/>
      <c r="JNT6" s="1"/>
      <c r="JNU6" s="1"/>
      <c r="JNV6" s="1"/>
      <c r="JNW6" s="1"/>
      <c r="JNX6" s="1"/>
      <c r="JNY6" s="1"/>
      <c r="JNZ6" s="1"/>
      <c r="JOA6" s="1"/>
      <c r="JOB6" s="1"/>
      <c r="JOC6" s="1"/>
      <c r="JOD6" s="1"/>
      <c r="JOE6" s="1"/>
      <c r="JOF6" s="1"/>
      <c r="JOG6" s="1"/>
      <c r="JOH6" s="1"/>
      <c r="JOI6" s="1"/>
      <c r="JOJ6" s="1"/>
      <c r="JOK6" s="1"/>
      <c r="JOL6" s="1"/>
      <c r="JOM6" s="1"/>
      <c r="JON6" s="1"/>
      <c r="JOO6" s="1"/>
      <c r="JOP6" s="1"/>
      <c r="JOQ6" s="1"/>
      <c r="JOR6" s="1"/>
      <c r="JOS6" s="1"/>
      <c r="JOT6" s="1"/>
      <c r="JOU6" s="1"/>
      <c r="JOV6" s="1"/>
      <c r="JOW6" s="1"/>
      <c r="JOX6" s="1"/>
      <c r="JOY6" s="1"/>
      <c r="JOZ6" s="1"/>
      <c r="JPA6" s="1"/>
      <c r="JPB6" s="1"/>
      <c r="JPC6" s="1"/>
      <c r="JPD6" s="1"/>
      <c r="JPE6" s="1"/>
      <c r="JPF6" s="1"/>
      <c r="JPG6" s="1"/>
      <c r="JPH6" s="1"/>
      <c r="JPI6" s="1"/>
      <c r="JPJ6" s="1"/>
      <c r="JPK6" s="1"/>
      <c r="JPL6" s="1"/>
      <c r="JPM6" s="1"/>
      <c r="JPN6" s="1"/>
      <c r="JPO6" s="1"/>
      <c r="JPP6" s="1"/>
      <c r="JPQ6" s="1"/>
      <c r="JPR6" s="1"/>
      <c r="JPS6" s="1"/>
      <c r="JPT6" s="1"/>
      <c r="JPU6" s="1"/>
      <c r="JPV6" s="1"/>
      <c r="JPW6" s="1"/>
      <c r="JPX6" s="1"/>
      <c r="JPY6" s="1"/>
      <c r="JPZ6" s="1"/>
      <c r="JQA6" s="1"/>
      <c r="JQB6" s="1"/>
      <c r="JQC6" s="1"/>
      <c r="JQD6" s="1"/>
      <c r="JQE6" s="1"/>
      <c r="JQF6" s="1"/>
      <c r="JQG6" s="1"/>
      <c r="JQH6" s="1"/>
      <c r="JQI6" s="1"/>
      <c r="JQJ6" s="1"/>
      <c r="JQK6" s="1"/>
      <c r="JQL6" s="1"/>
      <c r="JQM6" s="1"/>
      <c r="JQN6" s="1"/>
      <c r="JQO6" s="1"/>
      <c r="JQP6" s="1"/>
      <c r="JQQ6" s="1"/>
      <c r="JQR6" s="1"/>
      <c r="JQS6" s="1"/>
      <c r="JQT6" s="1"/>
      <c r="JQU6" s="1"/>
      <c r="JQV6" s="1"/>
      <c r="JQW6" s="1"/>
      <c r="JQX6" s="1"/>
      <c r="JQY6" s="1"/>
      <c r="JQZ6" s="1"/>
      <c r="JRA6" s="1"/>
      <c r="JRB6" s="1"/>
      <c r="JRC6" s="1"/>
      <c r="JRD6" s="1"/>
      <c r="JRE6" s="1"/>
      <c r="JRF6" s="1"/>
      <c r="JRG6" s="1"/>
      <c r="JRH6" s="1"/>
      <c r="JRI6" s="1"/>
      <c r="JRJ6" s="1"/>
      <c r="JRK6" s="1"/>
      <c r="JRL6" s="1"/>
      <c r="JRM6" s="1"/>
      <c r="JRN6" s="1"/>
      <c r="JRO6" s="1"/>
      <c r="JRP6" s="1"/>
      <c r="JRQ6" s="1"/>
      <c r="JRR6" s="1"/>
      <c r="JRS6" s="1"/>
      <c r="JRT6" s="1"/>
      <c r="JRU6" s="1"/>
      <c r="JRV6" s="1"/>
      <c r="JRW6" s="1"/>
      <c r="JRX6" s="1"/>
      <c r="JRY6" s="1"/>
      <c r="JRZ6" s="1"/>
      <c r="JSA6" s="1"/>
      <c r="JSB6" s="1"/>
      <c r="JSC6" s="1"/>
      <c r="JSD6" s="1"/>
      <c r="JSE6" s="1"/>
      <c r="JSF6" s="1"/>
      <c r="JSG6" s="1"/>
      <c r="JSH6" s="1"/>
      <c r="JSI6" s="1"/>
      <c r="JSJ6" s="1"/>
      <c r="JSK6" s="1"/>
      <c r="JSL6" s="1"/>
      <c r="JSM6" s="1"/>
      <c r="JSN6" s="1"/>
      <c r="JSO6" s="1"/>
      <c r="JSP6" s="1"/>
      <c r="JSQ6" s="1"/>
      <c r="JSR6" s="1"/>
      <c r="JSS6" s="1"/>
      <c r="JST6" s="1"/>
      <c r="JSU6" s="1"/>
      <c r="JSV6" s="1"/>
      <c r="JSW6" s="1"/>
      <c r="JSX6" s="1"/>
      <c r="JSY6" s="1"/>
      <c r="JSZ6" s="1"/>
      <c r="JTA6" s="1"/>
      <c r="JTB6" s="1"/>
      <c r="JTC6" s="1"/>
      <c r="JTD6" s="1"/>
      <c r="JTE6" s="1"/>
      <c r="JTF6" s="1"/>
      <c r="JTG6" s="1"/>
      <c r="JTH6" s="1"/>
      <c r="JTI6" s="1"/>
      <c r="JTJ6" s="1"/>
      <c r="JTK6" s="1"/>
      <c r="JTL6" s="1"/>
      <c r="JTM6" s="1"/>
      <c r="JTN6" s="1"/>
      <c r="JTO6" s="1"/>
      <c r="JTP6" s="1"/>
      <c r="JTQ6" s="1"/>
      <c r="JTR6" s="1"/>
      <c r="JTS6" s="1"/>
      <c r="JTT6" s="1"/>
      <c r="JTU6" s="1"/>
      <c r="JTV6" s="1"/>
      <c r="JTW6" s="1"/>
      <c r="JTX6" s="1"/>
      <c r="JTY6" s="1"/>
      <c r="JTZ6" s="1"/>
      <c r="JUA6" s="1"/>
      <c r="JUB6" s="1"/>
      <c r="JUC6" s="1"/>
      <c r="JUD6" s="1"/>
      <c r="JUE6" s="1"/>
      <c r="JUF6" s="1"/>
      <c r="JUG6" s="1"/>
      <c r="JUH6" s="1"/>
      <c r="JUI6" s="1"/>
      <c r="JUJ6" s="1"/>
      <c r="JUK6" s="1"/>
      <c r="JUL6" s="1"/>
      <c r="JUM6" s="1"/>
      <c r="JUN6" s="1"/>
      <c r="JUO6" s="1"/>
      <c r="JUP6" s="1"/>
      <c r="JUQ6" s="1"/>
      <c r="JUR6" s="1"/>
      <c r="JUS6" s="1"/>
      <c r="JUT6" s="1"/>
      <c r="JUU6" s="1"/>
      <c r="JUV6" s="1"/>
      <c r="JUW6" s="1"/>
      <c r="JUX6" s="1"/>
      <c r="JUY6" s="1"/>
      <c r="JUZ6" s="1"/>
      <c r="JVA6" s="1"/>
      <c r="JVB6" s="1"/>
      <c r="JVC6" s="1"/>
      <c r="JVD6" s="1"/>
      <c r="JVE6" s="1"/>
      <c r="JVF6" s="1"/>
      <c r="JVG6" s="1"/>
      <c r="JVH6" s="1"/>
      <c r="JVI6" s="1"/>
      <c r="JVJ6" s="1"/>
      <c r="JVK6" s="1"/>
      <c r="JVL6" s="1"/>
      <c r="JVM6" s="1"/>
      <c r="JVN6" s="1"/>
      <c r="JVO6" s="1"/>
      <c r="JVP6" s="1"/>
      <c r="JVQ6" s="1"/>
      <c r="JVR6" s="1"/>
      <c r="JVS6" s="1"/>
      <c r="JVT6" s="1"/>
      <c r="JVU6" s="1"/>
      <c r="JVV6" s="1"/>
      <c r="JVW6" s="1"/>
      <c r="JVX6" s="1"/>
      <c r="JVY6" s="1"/>
      <c r="JVZ6" s="1"/>
      <c r="JWA6" s="1"/>
      <c r="JWB6" s="1"/>
      <c r="JWC6" s="1"/>
      <c r="JWD6" s="1"/>
      <c r="JWE6" s="1"/>
      <c r="JWF6" s="1"/>
      <c r="JWG6" s="1"/>
      <c r="JWH6" s="1"/>
      <c r="JWI6" s="1"/>
      <c r="JWJ6" s="1"/>
      <c r="JWK6" s="1"/>
      <c r="JWL6" s="1"/>
      <c r="JWM6" s="1"/>
      <c r="JWN6" s="1"/>
      <c r="JWO6" s="1"/>
      <c r="JWP6" s="1"/>
      <c r="JWQ6" s="1"/>
      <c r="JWR6" s="1"/>
      <c r="JWS6" s="1"/>
      <c r="JWT6" s="1"/>
      <c r="JWU6" s="1"/>
      <c r="JWV6" s="1"/>
      <c r="JWW6" s="1"/>
      <c r="JWX6" s="1"/>
      <c r="JWY6" s="1"/>
      <c r="JWZ6" s="1"/>
      <c r="JXA6" s="1"/>
      <c r="JXB6" s="1"/>
      <c r="JXC6" s="1"/>
      <c r="JXD6" s="1"/>
      <c r="JXE6" s="1"/>
      <c r="JXF6" s="1"/>
      <c r="JXG6" s="1"/>
      <c r="JXH6" s="1"/>
      <c r="JXI6" s="1"/>
      <c r="JXJ6" s="1"/>
      <c r="JXK6" s="1"/>
      <c r="JXL6" s="1"/>
      <c r="JXM6" s="1"/>
      <c r="JXN6" s="1"/>
      <c r="JXO6" s="1"/>
      <c r="JXP6" s="1"/>
      <c r="JXQ6" s="1"/>
      <c r="JXR6" s="1"/>
      <c r="JXS6" s="1"/>
      <c r="JXT6" s="1"/>
      <c r="JXU6" s="1"/>
      <c r="JXV6" s="1"/>
      <c r="JXW6" s="1"/>
      <c r="JXX6" s="1"/>
      <c r="JXY6" s="1"/>
      <c r="JXZ6" s="1"/>
      <c r="JYA6" s="1"/>
      <c r="JYB6" s="1"/>
      <c r="JYC6" s="1"/>
      <c r="JYD6" s="1"/>
      <c r="JYE6" s="1"/>
      <c r="JYF6" s="1"/>
      <c r="JYG6" s="1"/>
      <c r="JYH6" s="1"/>
      <c r="JYI6" s="1"/>
      <c r="JYJ6" s="1"/>
      <c r="JYK6" s="1"/>
      <c r="JYL6" s="1"/>
      <c r="JYM6" s="1"/>
      <c r="JYN6" s="1"/>
      <c r="JYO6" s="1"/>
      <c r="JYP6" s="1"/>
      <c r="JYQ6" s="1"/>
      <c r="JYR6" s="1"/>
      <c r="JYS6" s="1"/>
      <c r="JYT6" s="1"/>
      <c r="JYU6" s="1"/>
      <c r="JYV6" s="1"/>
      <c r="JYW6" s="1"/>
      <c r="JYX6" s="1"/>
      <c r="JYY6" s="1"/>
      <c r="JYZ6" s="1"/>
      <c r="JZA6" s="1"/>
      <c r="JZB6" s="1"/>
      <c r="JZC6" s="1"/>
      <c r="JZD6" s="1"/>
      <c r="JZE6" s="1"/>
      <c r="JZF6" s="1"/>
      <c r="JZG6" s="1"/>
      <c r="JZH6" s="1"/>
      <c r="JZI6" s="1"/>
      <c r="JZJ6" s="1"/>
      <c r="JZK6" s="1"/>
      <c r="JZL6" s="1"/>
      <c r="JZM6" s="1"/>
      <c r="JZN6" s="1"/>
      <c r="JZO6" s="1"/>
      <c r="JZP6" s="1"/>
      <c r="JZQ6" s="1"/>
      <c r="JZR6" s="1"/>
      <c r="JZS6" s="1"/>
      <c r="JZT6" s="1"/>
      <c r="JZU6" s="1"/>
      <c r="JZV6" s="1"/>
      <c r="JZW6" s="1"/>
      <c r="JZX6" s="1"/>
      <c r="JZY6" s="1"/>
      <c r="JZZ6" s="1"/>
      <c r="KAA6" s="1"/>
      <c r="KAB6" s="1"/>
      <c r="KAC6" s="1"/>
      <c r="KAD6" s="1"/>
      <c r="KAE6" s="1"/>
      <c r="KAF6" s="1"/>
      <c r="KAG6" s="1"/>
      <c r="KAH6" s="1"/>
      <c r="KAI6" s="1"/>
      <c r="KAJ6" s="1"/>
      <c r="KAK6" s="1"/>
      <c r="KAL6" s="1"/>
      <c r="KAM6" s="1"/>
      <c r="KAN6" s="1"/>
      <c r="KAO6" s="1"/>
      <c r="KAP6" s="1"/>
      <c r="KAQ6" s="1"/>
      <c r="KAR6" s="1"/>
      <c r="KAS6" s="1"/>
      <c r="KAT6" s="1"/>
      <c r="KAU6" s="1"/>
      <c r="KAV6" s="1"/>
      <c r="KAW6" s="1"/>
      <c r="KAX6" s="1"/>
      <c r="KAY6" s="1"/>
      <c r="KAZ6" s="1"/>
      <c r="KBA6" s="1"/>
      <c r="KBB6" s="1"/>
      <c r="KBC6" s="1"/>
      <c r="KBD6" s="1"/>
      <c r="KBE6" s="1"/>
      <c r="KBF6" s="1"/>
      <c r="KBG6" s="1"/>
      <c r="KBH6" s="1"/>
      <c r="KBI6" s="1"/>
      <c r="KBJ6" s="1"/>
      <c r="KBK6" s="1"/>
      <c r="KBL6" s="1"/>
      <c r="KBM6" s="1"/>
      <c r="KBN6" s="1"/>
      <c r="KBO6" s="1"/>
      <c r="KBP6" s="1"/>
      <c r="KBQ6" s="1"/>
      <c r="KBR6" s="1"/>
      <c r="KBS6" s="1"/>
      <c r="KBT6" s="1"/>
      <c r="KBU6" s="1"/>
      <c r="KBV6" s="1"/>
      <c r="KBW6" s="1"/>
      <c r="KBX6" s="1"/>
      <c r="KBY6" s="1"/>
      <c r="KBZ6" s="1"/>
      <c r="KCA6" s="1"/>
      <c r="KCB6" s="1"/>
      <c r="KCC6" s="1"/>
      <c r="KCD6" s="1"/>
      <c r="KCE6" s="1"/>
      <c r="KCF6" s="1"/>
      <c r="KCG6" s="1"/>
      <c r="KCH6" s="1"/>
      <c r="KCI6" s="1"/>
      <c r="KCJ6" s="1"/>
      <c r="KCK6" s="1"/>
      <c r="KCL6" s="1"/>
      <c r="KCM6" s="1"/>
      <c r="KCN6" s="1"/>
      <c r="KCO6" s="1"/>
      <c r="KCP6" s="1"/>
      <c r="KCQ6" s="1"/>
      <c r="KCR6" s="1"/>
      <c r="KCS6" s="1"/>
      <c r="KCT6" s="1"/>
      <c r="KCU6" s="1"/>
      <c r="KCV6" s="1"/>
      <c r="KCW6" s="1"/>
      <c r="KCX6" s="1"/>
      <c r="KCY6" s="1"/>
      <c r="KCZ6" s="1"/>
      <c r="KDA6" s="1"/>
      <c r="KDB6" s="1"/>
      <c r="KDC6" s="1"/>
      <c r="KDD6" s="1"/>
      <c r="KDE6" s="1"/>
      <c r="KDF6" s="1"/>
      <c r="KDG6" s="1"/>
      <c r="KDH6" s="1"/>
      <c r="KDI6" s="1"/>
      <c r="KDJ6" s="1"/>
      <c r="KDK6" s="1"/>
      <c r="KDL6" s="1"/>
      <c r="KDM6" s="1"/>
      <c r="KDN6" s="1"/>
      <c r="KDO6" s="1"/>
      <c r="KDP6" s="1"/>
      <c r="KDQ6" s="1"/>
      <c r="KDR6" s="1"/>
      <c r="KDS6" s="1"/>
      <c r="KDT6" s="1"/>
      <c r="KDU6" s="1"/>
      <c r="KDV6" s="1"/>
      <c r="KDW6" s="1"/>
      <c r="KDX6" s="1"/>
      <c r="KDY6" s="1"/>
      <c r="KDZ6" s="1"/>
      <c r="KEA6" s="1"/>
      <c r="KEB6" s="1"/>
      <c r="KEC6" s="1"/>
      <c r="KED6" s="1"/>
      <c r="KEE6" s="1"/>
      <c r="KEF6" s="1"/>
      <c r="KEG6" s="1"/>
      <c r="KEH6" s="1"/>
      <c r="KEI6" s="1"/>
      <c r="KEJ6" s="1"/>
      <c r="KEK6" s="1"/>
      <c r="KEL6" s="1"/>
      <c r="KEM6" s="1"/>
      <c r="KEN6" s="1"/>
      <c r="KEO6" s="1"/>
      <c r="KEP6" s="1"/>
      <c r="KEQ6" s="1"/>
      <c r="KER6" s="1"/>
      <c r="KES6" s="1"/>
      <c r="KET6" s="1"/>
      <c r="KEU6" s="1"/>
      <c r="KEV6" s="1"/>
      <c r="KEW6" s="1"/>
      <c r="KEX6" s="1"/>
      <c r="KEY6" s="1"/>
      <c r="KEZ6" s="1"/>
      <c r="KFA6" s="1"/>
      <c r="KFB6" s="1"/>
      <c r="KFC6" s="1"/>
      <c r="KFD6" s="1"/>
      <c r="KFE6" s="1"/>
      <c r="KFF6" s="1"/>
      <c r="KFG6" s="1"/>
      <c r="KFH6" s="1"/>
      <c r="KFI6" s="1"/>
      <c r="KFJ6" s="1"/>
      <c r="KFK6" s="1"/>
      <c r="KFL6" s="1"/>
      <c r="KFM6" s="1"/>
      <c r="KFN6" s="1"/>
      <c r="KFO6" s="1"/>
      <c r="KFP6" s="1"/>
      <c r="KFQ6" s="1"/>
      <c r="KFR6" s="1"/>
      <c r="KFS6" s="1"/>
      <c r="KFT6" s="1"/>
      <c r="KFU6" s="1"/>
      <c r="KFV6" s="1"/>
      <c r="KFW6" s="1"/>
      <c r="KFX6" s="1"/>
      <c r="KFY6" s="1"/>
      <c r="KFZ6" s="1"/>
      <c r="KGA6" s="1"/>
      <c r="KGB6" s="1"/>
      <c r="KGC6" s="1"/>
      <c r="KGD6" s="1"/>
      <c r="KGE6" s="1"/>
      <c r="KGF6" s="1"/>
      <c r="KGG6" s="1"/>
      <c r="KGH6" s="1"/>
      <c r="KGI6" s="1"/>
      <c r="KGJ6" s="1"/>
      <c r="KGK6" s="1"/>
      <c r="KGL6" s="1"/>
      <c r="KGM6" s="1"/>
      <c r="KGN6" s="1"/>
      <c r="KGO6" s="1"/>
      <c r="KGP6" s="1"/>
      <c r="KGQ6" s="1"/>
      <c r="KGR6" s="1"/>
      <c r="KGS6" s="1"/>
      <c r="KGT6" s="1"/>
      <c r="KGU6" s="1"/>
      <c r="KGV6" s="1"/>
      <c r="KGW6" s="1"/>
      <c r="KGX6" s="1"/>
      <c r="KGY6" s="1"/>
      <c r="KGZ6" s="1"/>
      <c r="KHA6" s="1"/>
      <c r="KHB6" s="1"/>
      <c r="KHC6" s="1"/>
      <c r="KHD6" s="1"/>
      <c r="KHE6" s="1"/>
      <c r="KHF6" s="1"/>
      <c r="KHG6" s="1"/>
      <c r="KHH6" s="1"/>
      <c r="KHI6" s="1"/>
      <c r="KHJ6" s="1"/>
      <c r="KHK6" s="1"/>
      <c r="KHL6" s="1"/>
      <c r="KHM6" s="1"/>
      <c r="KHN6" s="1"/>
      <c r="KHO6" s="1"/>
      <c r="KHP6" s="1"/>
      <c r="KHQ6" s="1"/>
      <c r="KHR6" s="1"/>
      <c r="KHS6" s="1"/>
      <c r="KHT6" s="1"/>
      <c r="KHU6" s="1"/>
      <c r="KHV6" s="1"/>
      <c r="KHW6" s="1"/>
      <c r="KHX6" s="1"/>
      <c r="KHY6" s="1"/>
      <c r="KHZ6" s="1"/>
      <c r="KIA6" s="1"/>
      <c r="KIB6" s="1"/>
      <c r="KIC6" s="1"/>
      <c r="KID6" s="1"/>
      <c r="KIE6" s="1"/>
      <c r="KIF6" s="1"/>
      <c r="KIG6" s="1"/>
      <c r="KIH6" s="1"/>
      <c r="KII6" s="1"/>
      <c r="KIJ6" s="1"/>
      <c r="KIK6" s="1"/>
      <c r="KIL6" s="1"/>
      <c r="KIM6" s="1"/>
      <c r="KIN6" s="1"/>
      <c r="KIO6" s="1"/>
      <c r="KIP6" s="1"/>
      <c r="KIQ6" s="1"/>
      <c r="KIR6" s="1"/>
      <c r="KIS6" s="1"/>
      <c r="KIT6" s="1"/>
      <c r="KIU6" s="1"/>
      <c r="KIV6" s="1"/>
      <c r="KIW6" s="1"/>
      <c r="KIX6" s="1"/>
      <c r="KIY6" s="1"/>
      <c r="KIZ6" s="1"/>
      <c r="KJA6" s="1"/>
      <c r="KJB6" s="1"/>
      <c r="KJC6" s="1"/>
      <c r="KJD6" s="1"/>
      <c r="KJE6" s="1"/>
      <c r="KJF6" s="1"/>
      <c r="KJG6" s="1"/>
      <c r="KJH6" s="1"/>
      <c r="KJI6" s="1"/>
      <c r="KJJ6" s="1"/>
      <c r="KJK6" s="1"/>
      <c r="KJL6" s="1"/>
      <c r="KJM6" s="1"/>
      <c r="KJN6" s="1"/>
      <c r="KJO6" s="1"/>
      <c r="KJP6" s="1"/>
      <c r="KJQ6" s="1"/>
      <c r="KJR6" s="1"/>
      <c r="KJS6" s="1"/>
      <c r="KJT6" s="1"/>
      <c r="KJU6" s="1"/>
      <c r="KJV6" s="1"/>
      <c r="KJW6" s="1"/>
      <c r="KJX6" s="1"/>
      <c r="KJY6" s="1"/>
      <c r="KJZ6" s="1"/>
      <c r="KKA6" s="1"/>
      <c r="KKB6" s="1"/>
      <c r="KKC6" s="1"/>
      <c r="KKD6" s="1"/>
      <c r="KKE6" s="1"/>
      <c r="KKF6" s="1"/>
      <c r="KKG6" s="1"/>
      <c r="KKH6" s="1"/>
      <c r="KKI6" s="1"/>
      <c r="KKJ6" s="1"/>
      <c r="KKK6" s="1"/>
      <c r="KKL6" s="1"/>
      <c r="KKM6" s="1"/>
      <c r="KKN6" s="1"/>
      <c r="KKO6" s="1"/>
      <c r="KKP6" s="1"/>
      <c r="KKQ6" s="1"/>
      <c r="KKR6" s="1"/>
      <c r="KKS6" s="1"/>
      <c r="KKT6" s="1"/>
      <c r="KKU6" s="1"/>
      <c r="KKV6" s="1"/>
      <c r="KKW6" s="1"/>
      <c r="KKX6" s="1"/>
      <c r="KKY6" s="1"/>
      <c r="KKZ6" s="1"/>
      <c r="KLA6" s="1"/>
      <c r="KLB6" s="1"/>
      <c r="KLC6" s="1"/>
      <c r="KLD6" s="1"/>
      <c r="KLE6" s="1"/>
      <c r="KLF6" s="1"/>
      <c r="KLG6" s="1"/>
      <c r="KLH6" s="1"/>
      <c r="KLI6" s="1"/>
      <c r="KLJ6" s="1"/>
      <c r="KLK6" s="1"/>
      <c r="KLL6" s="1"/>
      <c r="KLM6" s="1"/>
      <c r="KLN6" s="1"/>
      <c r="KLO6" s="1"/>
      <c r="KLP6" s="1"/>
      <c r="KLQ6" s="1"/>
      <c r="KLR6" s="1"/>
      <c r="KLS6" s="1"/>
      <c r="KLT6" s="1"/>
      <c r="KLU6" s="1"/>
      <c r="KLV6" s="1"/>
      <c r="KLW6" s="1"/>
      <c r="KLX6" s="1"/>
      <c r="KLY6" s="1"/>
      <c r="KLZ6" s="1"/>
      <c r="KMA6" s="1"/>
      <c r="KMB6" s="1"/>
      <c r="KMC6" s="1"/>
      <c r="KMD6" s="1"/>
      <c r="KME6" s="1"/>
      <c r="KMF6" s="1"/>
      <c r="KMG6" s="1"/>
      <c r="KMH6" s="1"/>
      <c r="KMI6" s="1"/>
      <c r="KMJ6" s="1"/>
      <c r="KMK6" s="1"/>
      <c r="KML6" s="1"/>
      <c r="KMM6" s="1"/>
      <c r="KMN6" s="1"/>
      <c r="KMO6" s="1"/>
      <c r="KMP6" s="1"/>
      <c r="KMQ6" s="1"/>
      <c r="KMR6" s="1"/>
      <c r="KMS6" s="1"/>
      <c r="KMT6" s="1"/>
      <c r="KMU6" s="1"/>
      <c r="KMV6" s="1"/>
      <c r="KMW6" s="1"/>
      <c r="KMX6" s="1"/>
      <c r="KMY6" s="1"/>
      <c r="KMZ6" s="1"/>
      <c r="KNA6" s="1"/>
      <c r="KNB6" s="1"/>
      <c r="KNC6" s="1"/>
      <c r="KND6" s="1"/>
      <c r="KNE6" s="1"/>
      <c r="KNF6" s="1"/>
      <c r="KNG6" s="1"/>
      <c r="KNH6" s="1"/>
      <c r="KNI6" s="1"/>
      <c r="KNJ6" s="1"/>
      <c r="KNK6" s="1"/>
      <c r="KNL6" s="1"/>
      <c r="KNM6" s="1"/>
      <c r="KNN6" s="1"/>
      <c r="KNO6" s="1"/>
      <c r="KNP6" s="1"/>
      <c r="KNQ6" s="1"/>
      <c r="KNR6" s="1"/>
      <c r="KNS6" s="1"/>
      <c r="KNT6" s="1"/>
      <c r="KNU6" s="1"/>
      <c r="KNV6" s="1"/>
      <c r="KNW6" s="1"/>
      <c r="KNX6" s="1"/>
      <c r="KNY6" s="1"/>
      <c r="KNZ6" s="1"/>
      <c r="KOA6" s="1"/>
      <c r="KOB6" s="1"/>
      <c r="KOC6" s="1"/>
      <c r="KOD6" s="1"/>
      <c r="KOE6" s="1"/>
      <c r="KOF6" s="1"/>
      <c r="KOG6" s="1"/>
      <c r="KOH6" s="1"/>
      <c r="KOI6" s="1"/>
      <c r="KOJ6" s="1"/>
      <c r="KOK6" s="1"/>
      <c r="KOL6" s="1"/>
      <c r="KOM6" s="1"/>
      <c r="KON6" s="1"/>
      <c r="KOO6" s="1"/>
      <c r="KOP6" s="1"/>
      <c r="KOQ6" s="1"/>
      <c r="KOR6" s="1"/>
      <c r="KOS6" s="1"/>
      <c r="KOT6" s="1"/>
      <c r="KOU6" s="1"/>
      <c r="KOV6" s="1"/>
      <c r="KOW6" s="1"/>
      <c r="KOX6" s="1"/>
      <c r="KOY6" s="1"/>
      <c r="KOZ6" s="1"/>
      <c r="KPA6" s="1"/>
      <c r="KPB6" s="1"/>
      <c r="KPC6" s="1"/>
      <c r="KPD6" s="1"/>
      <c r="KPE6" s="1"/>
      <c r="KPF6" s="1"/>
      <c r="KPG6" s="1"/>
      <c r="KPH6" s="1"/>
      <c r="KPI6" s="1"/>
      <c r="KPJ6" s="1"/>
      <c r="KPK6" s="1"/>
      <c r="KPL6" s="1"/>
      <c r="KPM6" s="1"/>
      <c r="KPN6" s="1"/>
      <c r="KPO6" s="1"/>
      <c r="KPP6" s="1"/>
      <c r="KPQ6" s="1"/>
      <c r="KPR6" s="1"/>
      <c r="KPS6" s="1"/>
      <c r="KPT6" s="1"/>
      <c r="KPU6" s="1"/>
      <c r="KPV6" s="1"/>
      <c r="KPW6" s="1"/>
      <c r="KPX6" s="1"/>
      <c r="KPY6" s="1"/>
      <c r="KPZ6" s="1"/>
      <c r="KQA6" s="1"/>
      <c r="KQB6" s="1"/>
      <c r="KQC6" s="1"/>
      <c r="KQD6" s="1"/>
      <c r="KQE6" s="1"/>
      <c r="KQF6" s="1"/>
      <c r="KQG6" s="1"/>
      <c r="KQH6" s="1"/>
      <c r="KQI6" s="1"/>
      <c r="KQJ6" s="1"/>
      <c r="KQK6" s="1"/>
      <c r="KQL6" s="1"/>
      <c r="KQM6" s="1"/>
      <c r="KQN6" s="1"/>
      <c r="KQO6" s="1"/>
      <c r="KQP6" s="1"/>
      <c r="KQQ6" s="1"/>
      <c r="KQR6" s="1"/>
      <c r="KQS6" s="1"/>
      <c r="KQT6" s="1"/>
      <c r="KQU6" s="1"/>
      <c r="KQV6" s="1"/>
      <c r="KQW6" s="1"/>
      <c r="KQX6" s="1"/>
      <c r="KQY6" s="1"/>
      <c r="KQZ6" s="1"/>
      <c r="KRA6" s="1"/>
      <c r="KRB6" s="1"/>
      <c r="KRC6" s="1"/>
      <c r="KRD6" s="1"/>
      <c r="KRE6" s="1"/>
      <c r="KRF6" s="1"/>
      <c r="KRG6" s="1"/>
      <c r="KRH6" s="1"/>
      <c r="KRI6" s="1"/>
      <c r="KRJ6" s="1"/>
      <c r="KRK6" s="1"/>
      <c r="KRL6" s="1"/>
      <c r="KRM6" s="1"/>
      <c r="KRN6" s="1"/>
      <c r="KRO6" s="1"/>
      <c r="KRP6" s="1"/>
      <c r="KRQ6" s="1"/>
      <c r="KRR6" s="1"/>
      <c r="KRS6" s="1"/>
      <c r="KRT6" s="1"/>
      <c r="KRU6" s="1"/>
      <c r="KRV6" s="1"/>
      <c r="KRW6" s="1"/>
      <c r="KRX6" s="1"/>
      <c r="KRY6" s="1"/>
      <c r="KRZ6" s="1"/>
      <c r="KSA6" s="1"/>
      <c r="KSB6" s="1"/>
      <c r="KSC6" s="1"/>
      <c r="KSD6" s="1"/>
      <c r="KSE6" s="1"/>
      <c r="KSF6" s="1"/>
      <c r="KSG6" s="1"/>
      <c r="KSH6" s="1"/>
      <c r="KSI6" s="1"/>
      <c r="KSJ6" s="1"/>
      <c r="KSK6" s="1"/>
      <c r="KSL6" s="1"/>
      <c r="KSM6" s="1"/>
      <c r="KSN6" s="1"/>
      <c r="KSO6" s="1"/>
      <c r="KSP6" s="1"/>
      <c r="KSQ6" s="1"/>
      <c r="KSR6" s="1"/>
      <c r="KSS6" s="1"/>
      <c r="KST6" s="1"/>
      <c r="KSU6" s="1"/>
      <c r="KSV6" s="1"/>
      <c r="KSW6" s="1"/>
      <c r="KSX6" s="1"/>
      <c r="KSY6" s="1"/>
      <c r="KSZ6" s="1"/>
      <c r="KTA6" s="1"/>
      <c r="KTB6" s="1"/>
      <c r="KTC6" s="1"/>
      <c r="KTD6" s="1"/>
      <c r="KTE6" s="1"/>
      <c r="KTF6" s="1"/>
      <c r="KTG6" s="1"/>
      <c r="KTH6" s="1"/>
      <c r="KTI6" s="1"/>
      <c r="KTJ6" s="1"/>
      <c r="KTK6" s="1"/>
      <c r="KTL6" s="1"/>
      <c r="KTM6" s="1"/>
      <c r="KTN6" s="1"/>
      <c r="KTO6" s="1"/>
      <c r="KTP6" s="1"/>
      <c r="KTQ6" s="1"/>
      <c r="KTR6" s="1"/>
      <c r="KTS6" s="1"/>
      <c r="KTT6" s="1"/>
      <c r="KTU6" s="1"/>
      <c r="KTV6" s="1"/>
      <c r="KTW6" s="1"/>
      <c r="KTX6" s="1"/>
      <c r="KTY6" s="1"/>
      <c r="KTZ6" s="1"/>
      <c r="KUA6" s="1"/>
      <c r="KUB6" s="1"/>
      <c r="KUC6" s="1"/>
      <c r="KUD6" s="1"/>
      <c r="KUE6" s="1"/>
      <c r="KUF6" s="1"/>
      <c r="KUG6" s="1"/>
      <c r="KUH6" s="1"/>
      <c r="KUI6" s="1"/>
      <c r="KUJ6" s="1"/>
      <c r="KUK6" s="1"/>
      <c r="KUL6" s="1"/>
      <c r="KUM6" s="1"/>
      <c r="KUN6" s="1"/>
      <c r="KUO6" s="1"/>
      <c r="KUP6" s="1"/>
      <c r="KUQ6" s="1"/>
      <c r="KUR6" s="1"/>
      <c r="KUS6" s="1"/>
      <c r="KUT6" s="1"/>
      <c r="KUU6" s="1"/>
      <c r="KUV6" s="1"/>
      <c r="KUW6" s="1"/>
      <c r="KUX6" s="1"/>
      <c r="KUY6" s="1"/>
      <c r="KUZ6" s="1"/>
      <c r="KVA6" s="1"/>
      <c r="KVB6" s="1"/>
      <c r="KVC6" s="1"/>
      <c r="KVD6" s="1"/>
      <c r="KVE6" s="1"/>
      <c r="KVF6" s="1"/>
      <c r="KVG6" s="1"/>
      <c r="KVH6" s="1"/>
      <c r="KVI6" s="1"/>
      <c r="KVJ6" s="1"/>
      <c r="KVK6" s="1"/>
      <c r="KVL6" s="1"/>
      <c r="KVM6" s="1"/>
      <c r="KVN6" s="1"/>
      <c r="KVO6" s="1"/>
      <c r="KVP6" s="1"/>
      <c r="KVQ6" s="1"/>
      <c r="KVR6" s="1"/>
      <c r="KVS6" s="1"/>
      <c r="KVT6" s="1"/>
      <c r="KVU6" s="1"/>
      <c r="KVV6" s="1"/>
      <c r="KVW6" s="1"/>
      <c r="KVX6" s="1"/>
      <c r="KVY6" s="1"/>
      <c r="KVZ6" s="1"/>
      <c r="KWA6" s="1"/>
      <c r="KWB6" s="1"/>
      <c r="KWC6" s="1"/>
      <c r="KWD6" s="1"/>
      <c r="KWE6" s="1"/>
      <c r="KWF6" s="1"/>
      <c r="KWG6" s="1"/>
      <c r="KWH6" s="1"/>
      <c r="KWI6" s="1"/>
      <c r="KWJ6" s="1"/>
      <c r="KWK6" s="1"/>
      <c r="KWL6" s="1"/>
      <c r="KWM6" s="1"/>
      <c r="KWN6" s="1"/>
      <c r="KWO6" s="1"/>
      <c r="KWP6" s="1"/>
      <c r="KWQ6" s="1"/>
      <c r="KWR6" s="1"/>
      <c r="KWS6" s="1"/>
      <c r="KWT6" s="1"/>
      <c r="KWU6" s="1"/>
      <c r="KWV6" s="1"/>
      <c r="KWW6" s="1"/>
      <c r="KWX6" s="1"/>
      <c r="KWY6" s="1"/>
      <c r="KWZ6" s="1"/>
      <c r="KXA6" s="1"/>
      <c r="KXB6" s="1"/>
      <c r="KXC6" s="1"/>
      <c r="KXD6" s="1"/>
      <c r="KXE6" s="1"/>
      <c r="KXF6" s="1"/>
      <c r="KXG6" s="1"/>
      <c r="KXH6" s="1"/>
      <c r="KXI6" s="1"/>
      <c r="KXJ6" s="1"/>
      <c r="KXK6" s="1"/>
      <c r="KXL6" s="1"/>
      <c r="KXM6" s="1"/>
      <c r="KXN6" s="1"/>
      <c r="KXO6" s="1"/>
      <c r="KXP6" s="1"/>
      <c r="KXQ6" s="1"/>
      <c r="KXR6" s="1"/>
      <c r="KXS6" s="1"/>
      <c r="KXT6" s="1"/>
      <c r="KXU6" s="1"/>
      <c r="KXV6" s="1"/>
      <c r="KXW6" s="1"/>
      <c r="KXX6" s="1"/>
      <c r="KXY6" s="1"/>
      <c r="KXZ6" s="1"/>
      <c r="KYA6" s="1"/>
      <c r="KYB6" s="1"/>
      <c r="KYC6" s="1"/>
      <c r="KYD6" s="1"/>
      <c r="KYE6" s="1"/>
      <c r="KYF6" s="1"/>
      <c r="KYG6" s="1"/>
      <c r="KYH6" s="1"/>
      <c r="KYI6" s="1"/>
      <c r="KYJ6" s="1"/>
      <c r="KYK6" s="1"/>
      <c r="KYL6" s="1"/>
      <c r="KYM6" s="1"/>
      <c r="KYN6" s="1"/>
      <c r="KYO6" s="1"/>
      <c r="KYP6" s="1"/>
      <c r="KYQ6" s="1"/>
      <c r="KYR6" s="1"/>
      <c r="KYS6" s="1"/>
      <c r="KYT6" s="1"/>
      <c r="KYU6" s="1"/>
      <c r="KYV6" s="1"/>
      <c r="KYW6" s="1"/>
      <c r="KYX6" s="1"/>
      <c r="KYY6" s="1"/>
      <c r="KYZ6" s="1"/>
      <c r="KZA6" s="1"/>
      <c r="KZB6" s="1"/>
      <c r="KZC6" s="1"/>
      <c r="KZD6" s="1"/>
      <c r="KZE6" s="1"/>
      <c r="KZF6" s="1"/>
      <c r="KZG6" s="1"/>
      <c r="KZH6" s="1"/>
      <c r="KZI6" s="1"/>
      <c r="KZJ6" s="1"/>
      <c r="KZK6" s="1"/>
      <c r="KZL6" s="1"/>
      <c r="KZM6" s="1"/>
      <c r="KZN6" s="1"/>
      <c r="KZO6" s="1"/>
      <c r="KZP6" s="1"/>
      <c r="KZQ6" s="1"/>
      <c r="KZR6" s="1"/>
      <c r="KZS6" s="1"/>
      <c r="KZT6" s="1"/>
      <c r="KZU6" s="1"/>
      <c r="KZV6" s="1"/>
      <c r="KZW6" s="1"/>
      <c r="KZX6" s="1"/>
      <c r="KZY6" s="1"/>
      <c r="KZZ6" s="1"/>
      <c r="LAA6" s="1"/>
      <c r="LAB6" s="1"/>
      <c r="LAC6" s="1"/>
      <c r="LAD6" s="1"/>
      <c r="LAE6" s="1"/>
      <c r="LAF6" s="1"/>
      <c r="LAG6" s="1"/>
      <c r="LAH6" s="1"/>
      <c r="LAI6" s="1"/>
      <c r="LAJ6" s="1"/>
      <c r="LAK6" s="1"/>
      <c r="LAL6" s="1"/>
      <c r="LAM6" s="1"/>
      <c r="LAN6" s="1"/>
      <c r="LAO6" s="1"/>
      <c r="LAP6" s="1"/>
      <c r="LAQ6" s="1"/>
      <c r="LAR6" s="1"/>
      <c r="LAS6" s="1"/>
      <c r="LAT6" s="1"/>
      <c r="LAU6" s="1"/>
      <c r="LAV6" s="1"/>
      <c r="LAW6" s="1"/>
      <c r="LAX6" s="1"/>
      <c r="LAY6" s="1"/>
      <c r="LAZ6" s="1"/>
      <c r="LBA6" s="1"/>
      <c r="LBB6" s="1"/>
      <c r="LBC6" s="1"/>
      <c r="LBD6" s="1"/>
      <c r="LBE6" s="1"/>
      <c r="LBF6" s="1"/>
      <c r="LBG6" s="1"/>
      <c r="LBH6" s="1"/>
      <c r="LBI6" s="1"/>
      <c r="LBJ6" s="1"/>
      <c r="LBK6" s="1"/>
      <c r="LBL6" s="1"/>
      <c r="LBM6" s="1"/>
      <c r="LBN6" s="1"/>
      <c r="LBO6" s="1"/>
      <c r="LBP6" s="1"/>
      <c r="LBQ6" s="1"/>
      <c r="LBR6" s="1"/>
      <c r="LBS6" s="1"/>
      <c r="LBT6" s="1"/>
      <c r="LBU6" s="1"/>
      <c r="LBV6" s="1"/>
      <c r="LBW6" s="1"/>
      <c r="LBX6" s="1"/>
      <c r="LBY6" s="1"/>
      <c r="LBZ6" s="1"/>
      <c r="LCA6" s="1"/>
      <c r="LCB6" s="1"/>
      <c r="LCC6" s="1"/>
      <c r="LCD6" s="1"/>
      <c r="LCE6" s="1"/>
      <c r="LCF6" s="1"/>
      <c r="LCG6" s="1"/>
      <c r="LCH6" s="1"/>
      <c r="LCI6" s="1"/>
      <c r="LCJ6" s="1"/>
      <c r="LCK6" s="1"/>
      <c r="LCL6" s="1"/>
      <c r="LCM6" s="1"/>
      <c r="LCN6" s="1"/>
      <c r="LCO6" s="1"/>
      <c r="LCP6" s="1"/>
      <c r="LCQ6" s="1"/>
      <c r="LCR6" s="1"/>
      <c r="LCS6" s="1"/>
      <c r="LCT6" s="1"/>
      <c r="LCU6" s="1"/>
      <c r="LCV6" s="1"/>
      <c r="LCW6" s="1"/>
      <c r="LCX6" s="1"/>
      <c r="LCY6" s="1"/>
      <c r="LCZ6" s="1"/>
      <c r="LDA6" s="1"/>
      <c r="LDB6" s="1"/>
      <c r="LDC6" s="1"/>
      <c r="LDD6" s="1"/>
      <c r="LDE6" s="1"/>
      <c r="LDF6" s="1"/>
      <c r="LDG6" s="1"/>
      <c r="LDH6" s="1"/>
      <c r="LDI6" s="1"/>
      <c r="LDJ6" s="1"/>
      <c r="LDK6" s="1"/>
      <c r="LDL6" s="1"/>
      <c r="LDM6" s="1"/>
      <c r="LDN6" s="1"/>
      <c r="LDO6" s="1"/>
      <c r="LDP6" s="1"/>
      <c r="LDQ6" s="1"/>
      <c r="LDR6" s="1"/>
      <c r="LDS6" s="1"/>
      <c r="LDT6" s="1"/>
      <c r="LDU6" s="1"/>
      <c r="LDV6" s="1"/>
      <c r="LDW6" s="1"/>
      <c r="LDX6" s="1"/>
      <c r="LDY6" s="1"/>
      <c r="LDZ6" s="1"/>
      <c r="LEA6" s="1"/>
      <c r="LEB6" s="1"/>
      <c r="LEC6" s="1"/>
      <c r="LED6" s="1"/>
      <c r="LEE6" s="1"/>
      <c r="LEF6" s="1"/>
      <c r="LEG6" s="1"/>
      <c r="LEH6" s="1"/>
      <c r="LEI6" s="1"/>
      <c r="LEJ6" s="1"/>
      <c r="LEK6" s="1"/>
      <c r="LEL6" s="1"/>
      <c r="LEM6" s="1"/>
      <c r="LEN6" s="1"/>
      <c r="LEO6" s="1"/>
      <c r="LEP6" s="1"/>
      <c r="LEQ6" s="1"/>
      <c r="LER6" s="1"/>
      <c r="LES6" s="1"/>
      <c r="LET6" s="1"/>
      <c r="LEU6" s="1"/>
      <c r="LEV6" s="1"/>
      <c r="LEW6" s="1"/>
      <c r="LEX6" s="1"/>
      <c r="LEY6" s="1"/>
      <c r="LEZ6" s="1"/>
      <c r="LFA6" s="1"/>
      <c r="LFB6" s="1"/>
      <c r="LFC6" s="1"/>
      <c r="LFD6" s="1"/>
      <c r="LFE6" s="1"/>
      <c r="LFF6" s="1"/>
      <c r="LFG6" s="1"/>
      <c r="LFH6" s="1"/>
      <c r="LFI6" s="1"/>
      <c r="LFJ6" s="1"/>
      <c r="LFK6" s="1"/>
      <c r="LFL6" s="1"/>
      <c r="LFM6" s="1"/>
      <c r="LFN6" s="1"/>
      <c r="LFO6" s="1"/>
      <c r="LFP6" s="1"/>
      <c r="LFQ6" s="1"/>
      <c r="LFR6" s="1"/>
      <c r="LFS6" s="1"/>
      <c r="LFT6" s="1"/>
      <c r="LFU6" s="1"/>
      <c r="LFV6" s="1"/>
      <c r="LFW6" s="1"/>
      <c r="LFX6" s="1"/>
      <c r="LFY6" s="1"/>
      <c r="LFZ6" s="1"/>
      <c r="LGA6" s="1"/>
      <c r="LGB6" s="1"/>
      <c r="LGC6" s="1"/>
      <c r="LGD6" s="1"/>
      <c r="LGE6" s="1"/>
      <c r="LGF6" s="1"/>
      <c r="LGG6" s="1"/>
      <c r="LGH6" s="1"/>
      <c r="LGI6" s="1"/>
      <c r="LGJ6" s="1"/>
      <c r="LGK6" s="1"/>
      <c r="LGL6" s="1"/>
      <c r="LGM6" s="1"/>
      <c r="LGN6" s="1"/>
      <c r="LGO6" s="1"/>
      <c r="LGP6" s="1"/>
      <c r="LGQ6" s="1"/>
      <c r="LGR6" s="1"/>
      <c r="LGS6" s="1"/>
      <c r="LGT6" s="1"/>
      <c r="LGU6" s="1"/>
      <c r="LGV6" s="1"/>
      <c r="LGW6" s="1"/>
      <c r="LGX6" s="1"/>
      <c r="LGY6" s="1"/>
      <c r="LGZ6" s="1"/>
      <c r="LHA6" s="1"/>
      <c r="LHB6" s="1"/>
      <c r="LHC6" s="1"/>
      <c r="LHD6" s="1"/>
      <c r="LHE6" s="1"/>
      <c r="LHF6" s="1"/>
      <c r="LHG6" s="1"/>
      <c r="LHH6" s="1"/>
      <c r="LHI6" s="1"/>
      <c r="LHJ6" s="1"/>
      <c r="LHK6" s="1"/>
      <c r="LHL6" s="1"/>
      <c r="LHM6" s="1"/>
      <c r="LHN6" s="1"/>
      <c r="LHO6" s="1"/>
      <c r="LHP6" s="1"/>
      <c r="LHQ6" s="1"/>
      <c r="LHR6" s="1"/>
      <c r="LHS6" s="1"/>
      <c r="LHT6" s="1"/>
      <c r="LHU6" s="1"/>
      <c r="LHV6" s="1"/>
      <c r="LHW6" s="1"/>
      <c r="LHX6" s="1"/>
      <c r="LHY6" s="1"/>
      <c r="LHZ6" s="1"/>
      <c r="LIA6" s="1"/>
      <c r="LIB6" s="1"/>
      <c r="LIC6" s="1"/>
      <c r="LID6" s="1"/>
      <c r="LIE6" s="1"/>
      <c r="LIF6" s="1"/>
      <c r="LIG6" s="1"/>
      <c r="LIH6" s="1"/>
      <c r="LII6" s="1"/>
      <c r="LIJ6" s="1"/>
      <c r="LIK6" s="1"/>
      <c r="LIL6" s="1"/>
      <c r="LIM6" s="1"/>
      <c r="LIN6" s="1"/>
      <c r="LIO6" s="1"/>
      <c r="LIP6" s="1"/>
      <c r="LIQ6" s="1"/>
      <c r="LIR6" s="1"/>
      <c r="LIS6" s="1"/>
      <c r="LIT6" s="1"/>
      <c r="LIU6" s="1"/>
      <c r="LIV6" s="1"/>
      <c r="LIW6" s="1"/>
      <c r="LIX6" s="1"/>
      <c r="LIY6" s="1"/>
      <c r="LIZ6" s="1"/>
      <c r="LJA6" s="1"/>
      <c r="LJB6" s="1"/>
      <c r="LJC6" s="1"/>
      <c r="LJD6" s="1"/>
      <c r="LJE6" s="1"/>
      <c r="LJF6" s="1"/>
      <c r="LJG6" s="1"/>
      <c r="LJH6" s="1"/>
      <c r="LJI6" s="1"/>
      <c r="LJJ6" s="1"/>
      <c r="LJK6" s="1"/>
      <c r="LJL6" s="1"/>
      <c r="LJM6" s="1"/>
      <c r="LJN6" s="1"/>
      <c r="LJO6" s="1"/>
      <c r="LJP6" s="1"/>
      <c r="LJQ6" s="1"/>
      <c r="LJR6" s="1"/>
      <c r="LJS6" s="1"/>
      <c r="LJT6" s="1"/>
      <c r="LJU6" s="1"/>
      <c r="LJV6" s="1"/>
      <c r="LJW6" s="1"/>
      <c r="LJX6" s="1"/>
      <c r="LJY6" s="1"/>
      <c r="LJZ6" s="1"/>
      <c r="LKA6" s="1"/>
      <c r="LKB6" s="1"/>
      <c r="LKC6" s="1"/>
      <c r="LKD6" s="1"/>
      <c r="LKE6" s="1"/>
      <c r="LKF6" s="1"/>
      <c r="LKG6" s="1"/>
      <c r="LKH6" s="1"/>
      <c r="LKI6" s="1"/>
      <c r="LKJ6" s="1"/>
      <c r="LKK6" s="1"/>
      <c r="LKL6" s="1"/>
      <c r="LKM6" s="1"/>
      <c r="LKN6" s="1"/>
      <c r="LKO6" s="1"/>
      <c r="LKP6" s="1"/>
      <c r="LKQ6" s="1"/>
      <c r="LKR6" s="1"/>
      <c r="LKS6" s="1"/>
      <c r="LKT6" s="1"/>
      <c r="LKU6" s="1"/>
      <c r="LKV6" s="1"/>
      <c r="LKW6" s="1"/>
      <c r="LKX6" s="1"/>
      <c r="LKY6" s="1"/>
      <c r="LKZ6" s="1"/>
      <c r="LLA6" s="1"/>
      <c r="LLB6" s="1"/>
      <c r="LLC6" s="1"/>
      <c r="LLD6" s="1"/>
      <c r="LLE6" s="1"/>
      <c r="LLF6" s="1"/>
      <c r="LLG6" s="1"/>
      <c r="LLH6" s="1"/>
      <c r="LLI6" s="1"/>
      <c r="LLJ6" s="1"/>
      <c r="LLK6" s="1"/>
      <c r="LLL6" s="1"/>
      <c r="LLM6" s="1"/>
      <c r="LLN6" s="1"/>
      <c r="LLO6" s="1"/>
      <c r="LLP6" s="1"/>
      <c r="LLQ6" s="1"/>
      <c r="LLR6" s="1"/>
      <c r="LLS6" s="1"/>
      <c r="LLT6" s="1"/>
      <c r="LLU6" s="1"/>
      <c r="LLV6" s="1"/>
      <c r="LLW6" s="1"/>
      <c r="LLX6" s="1"/>
      <c r="LLY6" s="1"/>
      <c r="LLZ6" s="1"/>
      <c r="LMA6" s="1"/>
      <c r="LMB6" s="1"/>
      <c r="LMC6" s="1"/>
      <c r="LMD6" s="1"/>
      <c r="LME6" s="1"/>
      <c r="LMF6" s="1"/>
      <c r="LMG6" s="1"/>
      <c r="LMH6" s="1"/>
      <c r="LMI6" s="1"/>
      <c r="LMJ6" s="1"/>
      <c r="LMK6" s="1"/>
      <c r="LML6" s="1"/>
      <c r="LMM6" s="1"/>
      <c r="LMN6" s="1"/>
      <c r="LMO6" s="1"/>
      <c r="LMP6" s="1"/>
      <c r="LMQ6" s="1"/>
      <c r="LMR6" s="1"/>
      <c r="LMS6" s="1"/>
      <c r="LMT6" s="1"/>
      <c r="LMU6" s="1"/>
      <c r="LMV6" s="1"/>
      <c r="LMW6" s="1"/>
      <c r="LMX6" s="1"/>
      <c r="LMY6" s="1"/>
      <c r="LMZ6" s="1"/>
      <c r="LNA6" s="1"/>
      <c r="LNB6" s="1"/>
      <c r="LNC6" s="1"/>
      <c r="LND6" s="1"/>
      <c r="LNE6" s="1"/>
      <c r="LNF6" s="1"/>
      <c r="LNG6" s="1"/>
      <c r="LNH6" s="1"/>
      <c r="LNI6" s="1"/>
      <c r="LNJ6" s="1"/>
      <c r="LNK6" s="1"/>
      <c r="LNL6" s="1"/>
      <c r="LNM6" s="1"/>
      <c r="LNN6" s="1"/>
      <c r="LNO6" s="1"/>
      <c r="LNP6" s="1"/>
      <c r="LNQ6" s="1"/>
      <c r="LNR6" s="1"/>
      <c r="LNS6" s="1"/>
      <c r="LNT6" s="1"/>
      <c r="LNU6" s="1"/>
      <c r="LNV6" s="1"/>
      <c r="LNW6" s="1"/>
      <c r="LNX6" s="1"/>
      <c r="LNY6" s="1"/>
      <c r="LNZ6" s="1"/>
      <c r="LOA6" s="1"/>
      <c r="LOB6" s="1"/>
      <c r="LOC6" s="1"/>
      <c r="LOD6" s="1"/>
      <c r="LOE6" s="1"/>
      <c r="LOF6" s="1"/>
      <c r="LOG6" s="1"/>
      <c r="LOH6" s="1"/>
      <c r="LOI6" s="1"/>
      <c r="LOJ6" s="1"/>
      <c r="LOK6" s="1"/>
      <c r="LOL6" s="1"/>
      <c r="LOM6" s="1"/>
      <c r="LON6" s="1"/>
      <c r="LOO6" s="1"/>
      <c r="LOP6" s="1"/>
      <c r="LOQ6" s="1"/>
      <c r="LOR6" s="1"/>
      <c r="LOS6" s="1"/>
      <c r="LOT6" s="1"/>
      <c r="LOU6" s="1"/>
      <c r="LOV6" s="1"/>
      <c r="LOW6" s="1"/>
      <c r="LOX6" s="1"/>
      <c r="LOY6" s="1"/>
      <c r="LOZ6" s="1"/>
      <c r="LPA6" s="1"/>
      <c r="LPB6" s="1"/>
      <c r="LPC6" s="1"/>
      <c r="LPD6" s="1"/>
      <c r="LPE6" s="1"/>
      <c r="LPF6" s="1"/>
      <c r="LPG6" s="1"/>
      <c r="LPH6" s="1"/>
      <c r="LPI6" s="1"/>
      <c r="LPJ6" s="1"/>
      <c r="LPK6" s="1"/>
      <c r="LPL6" s="1"/>
      <c r="LPM6" s="1"/>
      <c r="LPN6" s="1"/>
      <c r="LPO6" s="1"/>
      <c r="LPP6" s="1"/>
      <c r="LPQ6" s="1"/>
      <c r="LPR6" s="1"/>
      <c r="LPS6" s="1"/>
      <c r="LPT6" s="1"/>
      <c r="LPU6" s="1"/>
      <c r="LPV6" s="1"/>
      <c r="LPW6" s="1"/>
      <c r="LPX6" s="1"/>
      <c r="LPY6" s="1"/>
      <c r="LPZ6" s="1"/>
      <c r="LQA6" s="1"/>
      <c r="LQB6" s="1"/>
      <c r="LQC6" s="1"/>
      <c r="LQD6" s="1"/>
      <c r="LQE6" s="1"/>
      <c r="LQF6" s="1"/>
      <c r="LQG6" s="1"/>
      <c r="LQH6" s="1"/>
      <c r="LQI6" s="1"/>
      <c r="LQJ6" s="1"/>
      <c r="LQK6" s="1"/>
      <c r="LQL6" s="1"/>
      <c r="LQM6" s="1"/>
      <c r="LQN6" s="1"/>
      <c r="LQO6" s="1"/>
      <c r="LQP6" s="1"/>
      <c r="LQQ6" s="1"/>
      <c r="LQR6" s="1"/>
      <c r="LQS6" s="1"/>
      <c r="LQT6" s="1"/>
      <c r="LQU6" s="1"/>
      <c r="LQV6" s="1"/>
      <c r="LQW6" s="1"/>
      <c r="LQX6" s="1"/>
      <c r="LQY6" s="1"/>
      <c r="LQZ6" s="1"/>
      <c r="LRA6" s="1"/>
      <c r="LRB6" s="1"/>
      <c r="LRC6" s="1"/>
      <c r="LRD6" s="1"/>
      <c r="LRE6" s="1"/>
      <c r="LRF6" s="1"/>
      <c r="LRG6" s="1"/>
      <c r="LRH6" s="1"/>
      <c r="LRI6" s="1"/>
      <c r="LRJ6" s="1"/>
      <c r="LRK6" s="1"/>
      <c r="LRL6" s="1"/>
      <c r="LRM6" s="1"/>
      <c r="LRN6" s="1"/>
      <c r="LRO6" s="1"/>
      <c r="LRP6" s="1"/>
      <c r="LRQ6" s="1"/>
      <c r="LRR6" s="1"/>
      <c r="LRS6" s="1"/>
      <c r="LRT6" s="1"/>
      <c r="LRU6" s="1"/>
      <c r="LRV6" s="1"/>
      <c r="LRW6" s="1"/>
      <c r="LRX6" s="1"/>
      <c r="LRY6" s="1"/>
      <c r="LRZ6" s="1"/>
      <c r="LSA6" s="1"/>
      <c r="LSB6" s="1"/>
      <c r="LSC6" s="1"/>
      <c r="LSD6" s="1"/>
      <c r="LSE6" s="1"/>
      <c r="LSF6" s="1"/>
      <c r="LSG6" s="1"/>
      <c r="LSH6" s="1"/>
      <c r="LSI6" s="1"/>
      <c r="LSJ6" s="1"/>
      <c r="LSK6" s="1"/>
      <c r="LSL6" s="1"/>
      <c r="LSM6" s="1"/>
      <c r="LSN6" s="1"/>
      <c r="LSO6" s="1"/>
      <c r="LSP6" s="1"/>
      <c r="LSQ6" s="1"/>
      <c r="LSR6" s="1"/>
      <c r="LSS6" s="1"/>
      <c r="LST6" s="1"/>
      <c r="LSU6" s="1"/>
      <c r="LSV6" s="1"/>
      <c r="LSW6" s="1"/>
      <c r="LSX6" s="1"/>
      <c r="LSY6" s="1"/>
      <c r="LSZ6" s="1"/>
      <c r="LTA6" s="1"/>
      <c r="LTB6" s="1"/>
      <c r="LTC6" s="1"/>
      <c r="LTD6" s="1"/>
      <c r="LTE6" s="1"/>
      <c r="LTF6" s="1"/>
      <c r="LTG6" s="1"/>
      <c r="LTH6" s="1"/>
      <c r="LTI6" s="1"/>
      <c r="LTJ6" s="1"/>
      <c r="LTK6" s="1"/>
      <c r="LTL6" s="1"/>
      <c r="LTM6" s="1"/>
      <c r="LTN6" s="1"/>
      <c r="LTO6" s="1"/>
      <c r="LTP6" s="1"/>
      <c r="LTQ6" s="1"/>
      <c r="LTR6" s="1"/>
      <c r="LTS6" s="1"/>
      <c r="LTT6" s="1"/>
      <c r="LTU6" s="1"/>
      <c r="LTV6" s="1"/>
      <c r="LTW6" s="1"/>
      <c r="LTX6" s="1"/>
      <c r="LTY6" s="1"/>
      <c r="LTZ6" s="1"/>
      <c r="LUA6" s="1"/>
      <c r="LUB6" s="1"/>
      <c r="LUC6" s="1"/>
      <c r="LUD6" s="1"/>
      <c r="LUE6" s="1"/>
      <c r="LUF6" s="1"/>
      <c r="LUG6" s="1"/>
      <c r="LUH6" s="1"/>
      <c r="LUI6" s="1"/>
      <c r="LUJ6" s="1"/>
      <c r="LUK6" s="1"/>
      <c r="LUL6" s="1"/>
      <c r="LUM6" s="1"/>
      <c r="LUN6" s="1"/>
      <c r="LUO6" s="1"/>
      <c r="LUP6" s="1"/>
      <c r="LUQ6" s="1"/>
      <c r="LUR6" s="1"/>
      <c r="LUS6" s="1"/>
      <c r="LUT6" s="1"/>
      <c r="LUU6" s="1"/>
      <c r="LUV6" s="1"/>
      <c r="LUW6" s="1"/>
      <c r="LUX6" s="1"/>
      <c r="LUY6" s="1"/>
      <c r="LUZ6" s="1"/>
      <c r="LVA6" s="1"/>
      <c r="LVB6" s="1"/>
      <c r="LVC6" s="1"/>
      <c r="LVD6" s="1"/>
      <c r="LVE6" s="1"/>
      <c r="LVF6" s="1"/>
      <c r="LVG6" s="1"/>
      <c r="LVH6" s="1"/>
      <c r="LVI6" s="1"/>
      <c r="LVJ6" s="1"/>
      <c r="LVK6" s="1"/>
      <c r="LVL6" s="1"/>
      <c r="LVM6" s="1"/>
      <c r="LVN6" s="1"/>
      <c r="LVO6" s="1"/>
      <c r="LVP6" s="1"/>
      <c r="LVQ6" s="1"/>
      <c r="LVR6" s="1"/>
      <c r="LVS6" s="1"/>
      <c r="LVT6" s="1"/>
      <c r="LVU6" s="1"/>
      <c r="LVV6" s="1"/>
      <c r="LVW6" s="1"/>
      <c r="LVX6" s="1"/>
      <c r="LVY6" s="1"/>
      <c r="LVZ6" s="1"/>
      <c r="LWA6" s="1"/>
      <c r="LWB6" s="1"/>
      <c r="LWC6" s="1"/>
      <c r="LWD6" s="1"/>
      <c r="LWE6" s="1"/>
      <c r="LWF6" s="1"/>
      <c r="LWG6" s="1"/>
      <c r="LWH6" s="1"/>
      <c r="LWI6" s="1"/>
      <c r="LWJ6" s="1"/>
      <c r="LWK6" s="1"/>
      <c r="LWL6" s="1"/>
      <c r="LWM6" s="1"/>
      <c r="LWN6" s="1"/>
      <c r="LWO6" s="1"/>
      <c r="LWP6" s="1"/>
      <c r="LWQ6" s="1"/>
      <c r="LWR6" s="1"/>
      <c r="LWS6" s="1"/>
      <c r="LWT6" s="1"/>
      <c r="LWU6" s="1"/>
      <c r="LWV6" s="1"/>
      <c r="LWW6" s="1"/>
      <c r="LWX6" s="1"/>
      <c r="LWY6" s="1"/>
      <c r="LWZ6" s="1"/>
      <c r="LXA6" s="1"/>
      <c r="LXB6" s="1"/>
      <c r="LXC6" s="1"/>
      <c r="LXD6" s="1"/>
      <c r="LXE6" s="1"/>
      <c r="LXF6" s="1"/>
      <c r="LXG6" s="1"/>
      <c r="LXH6" s="1"/>
      <c r="LXI6" s="1"/>
      <c r="LXJ6" s="1"/>
      <c r="LXK6" s="1"/>
      <c r="LXL6" s="1"/>
      <c r="LXM6" s="1"/>
      <c r="LXN6" s="1"/>
      <c r="LXO6" s="1"/>
      <c r="LXP6" s="1"/>
      <c r="LXQ6" s="1"/>
      <c r="LXR6" s="1"/>
      <c r="LXS6" s="1"/>
      <c r="LXT6" s="1"/>
      <c r="LXU6" s="1"/>
      <c r="LXV6" s="1"/>
      <c r="LXW6" s="1"/>
      <c r="LXX6" s="1"/>
      <c r="LXY6" s="1"/>
      <c r="LXZ6" s="1"/>
      <c r="LYA6" s="1"/>
      <c r="LYB6" s="1"/>
      <c r="LYC6" s="1"/>
      <c r="LYD6" s="1"/>
      <c r="LYE6" s="1"/>
      <c r="LYF6" s="1"/>
      <c r="LYG6" s="1"/>
      <c r="LYH6" s="1"/>
      <c r="LYI6" s="1"/>
      <c r="LYJ6" s="1"/>
      <c r="LYK6" s="1"/>
      <c r="LYL6" s="1"/>
      <c r="LYM6" s="1"/>
      <c r="LYN6" s="1"/>
      <c r="LYO6" s="1"/>
      <c r="LYP6" s="1"/>
      <c r="LYQ6" s="1"/>
      <c r="LYR6" s="1"/>
      <c r="LYS6" s="1"/>
      <c r="LYT6" s="1"/>
      <c r="LYU6" s="1"/>
      <c r="LYV6" s="1"/>
      <c r="LYW6" s="1"/>
      <c r="LYX6" s="1"/>
      <c r="LYY6" s="1"/>
      <c r="LYZ6" s="1"/>
      <c r="LZA6" s="1"/>
      <c r="LZB6" s="1"/>
      <c r="LZC6" s="1"/>
      <c r="LZD6" s="1"/>
      <c r="LZE6" s="1"/>
      <c r="LZF6" s="1"/>
      <c r="LZG6" s="1"/>
      <c r="LZH6" s="1"/>
      <c r="LZI6" s="1"/>
      <c r="LZJ6" s="1"/>
      <c r="LZK6" s="1"/>
      <c r="LZL6" s="1"/>
      <c r="LZM6" s="1"/>
      <c r="LZN6" s="1"/>
      <c r="LZO6" s="1"/>
      <c r="LZP6" s="1"/>
      <c r="LZQ6" s="1"/>
      <c r="LZR6" s="1"/>
      <c r="LZS6" s="1"/>
      <c r="LZT6" s="1"/>
      <c r="LZU6" s="1"/>
      <c r="LZV6" s="1"/>
      <c r="LZW6" s="1"/>
      <c r="LZX6" s="1"/>
      <c r="LZY6" s="1"/>
      <c r="LZZ6" s="1"/>
      <c r="MAA6" s="1"/>
      <c r="MAB6" s="1"/>
      <c r="MAC6" s="1"/>
      <c r="MAD6" s="1"/>
      <c r="MAE6" s="1"/>
      <c r="MAF6" s="1"/>
      <c r="MAG6" s="1"/>
      <c r="MAH6" s="1"/>
      <c r="MAI6" s="1"/>
      <c r="MAJ6" s="1"/>
      <c r="MAK6" s="1"/>
      <c r="MAL6" s="1"/>
      <c r="MAM6" s="1"/>
      <c r="MAN6" s="1"/>
      <c r="MAO6" s="1"/>
      <c r="MAP6" s="1"/>
      <c r="MAQ6" s="1"/>
      <c r="MAR6" s="1"/>
      <c r="MAS6" s="1"/>
      <c r="MAT6" s="1"/>
      <c r="MAU6" s="1"/>
      <c r="MAV6" s="1"/>
      <c r="MAW6" s="1"/>
      <c r="MAX6" s="1"/>
      <c r="MAY6" s="1"/>
      <c r="MAZ6" s="1"/>
      <c r="MBA6" s="1"/>
      <c r="MBB6" s="1"/>
      <c r="MBC6" s="1"/>
      <c r="MBD6" s="1"/>
      <c r="MBE6" s="1"/>
      <c r="MBF6" s="1"/>
      <c r="MBG6" s="1"/>
      <c r="MBH6" s="1"/>
      <c r="MBI6" s="1"/>
      <c r="MBJ6" s="1"/>
      <c r="MBK6" s="1"/>
      <c r="MBL6" s="1"/>
      <c r="MBM6" s="1"/>
      <c r="MBN6" s="1"/>
      <c r="MBO6" s="1"/>
      <c r="MBP6" s="1"/>
      <c r="MBQ6" s="1"/>
      <c r="MBR6" s="1"/>
      <c r="MBS6" s="1"/>
      <c r="MBT6" s="1"/>
      <c r="MBU6" s="1"/>
      <c r="MBV6" s="1"/>
      <c r="MBW6" s="1"/>
      <c r="MBX6" s="1"/>
      <c r="MBY6" s="1"/>
      <c r="MBZ6" s="1"/>
      <c r="MCA6" s="1"/>
      <c r="MCB6" s="1"/>
      <c r="MCC6" s="1"/>
      <c r="MCD6" s="1"/>
      <c r="MCE6" s="1"/>
      <c r="MCF6" s="1"/>
      <c r="MCG6" s="1"/>
      <c r="MCH6" s="1"/>
      <c r="MCI6" s="1"/>
      <c r="MCJ6" s="1"/>
      <c r="MCK6" s="1"/>
      <c r="MCL6" s="1"/>
      <c r="MCM6" s="1"/>
      <c r="MCN6" s="1"/>
      <c r="MCO6" s="1"/>
      <c r="MCP6" s="1"/>
      <c r="MCQ6" s="1"/>
      <c r="MCR6" s="1"/>
      <c r="MCS6" s="1"/>
      <c r="MCT6" s="1"/>
      <c r="MCU6" s="1"/>
      <c r="MCV6" s="1"/>
      <c r="MCW6" s="1"/>
      <c r="MCX6" s="1"/>
      <c r="MCY6" s="1"/>
      <c r="MCZ6" s="1"/>
      <c r="MDA6" s="1"/>
      <c r="MDB6" s="1"/>
      <c r="MDC6" s="1"/>
      <c r="MDD6" s="1"/>
      <c r="MDE6" s="1"/>
      <c r="MDF6" s="1"/>
      <c r="MDG6" s="1"/>
      <c r="MDH6" s="1"/>
      <c r="MDI6" s="1"/>
      <c r="MDJ6" s="1"/>
      <c r="MDK6" s="1"/>
      <c r="MDL6" s="1"/>
      <c r="MDM6" s="1"/>
      <c r="MDN6" s="1"/>
      <c r="MDO6" s="1"/>
      <c r="MDP6" s="1"/>
      <c r="MDQ6" s="1"/>
      <c r="MDR6" s="1"/>
      <c r="MDS6" s="1"/>
      <c r="MDT6" s="1"/>
      <c r="MDU6" s="1"/>
      <c r="MDV6" s="1"/>
      <c r="MDW6" s="1"/>
      <c r="MDX6" s="1"/>
      <c r="MDY6" s="1"/>
      <c r="MDZ6" s="1"/>
      <c r="MEA6" s="1"/>
      <c r="MEB6" s="1"/>
      <c r="MEC6" s="1"/>
      <c r="MED6" s="1"/>
      <c r="MEE6" s="1"/>
      <c r="MEF6" s="1"/>
      <c r="MEG6" s="1"/>
      <c r="MEH6" s="1"/>
      <c r="MEI6" s="1"/>
      <c r="MEJ6" s="1"/>
      <c r="MEK6" s="1"/>
      <c r="MEL6" s="1"/>
      <c r="MEM6" s="1"/>
      <c r="MEN6" s="1"/>
      <c r="MEO6" s="1"/>
      <c r="MEP6" s="1"/>
      <c r="MEQ6" s="1"/>
      <c r="MER6" s="1"/>
      <c r="MES6" s="1"/>
      <c r="MET6" s="1"/>
      <c r="MEU6" s="1"/>
      <c r="MEV6" s="1"/>
      <c r="MEW6" s="1"/>
      <c r="MEX6" s="1"/>
      <c r="MEY6" s="1"/>
      <c r="MEZ6" s="1"/>
      <c r="MFA6" s="1"/>
      <c r="MFB6" s="1"/>
      <c r="MFC6" s="1"/>
      <c r="MFD6" s="1"/>
      <c r="MFE6" s="1"/>
      <c r="MFF6" s="1"/>
      <c r="MFG6" s="1"/>
      <c r="MFH6" s="1"/>
      <c r="MFI6" s="1"/>
      <c r="MFJ6" s="1"/>
      <c r="MFK6" s="1"/>
      <c r="MFL6" s="1"/>
      <c r="MFM6" s="1"/>
      <c r="MFN6" s="1"/>
      <c r="MFO6" s="1"/>
      <c r="MFP6" s="1"/>
      <c r="MFQ6" s="1"/>
      <c r="MFR6" s="1"/>
      <c r="MFS6" s="1"/>
      <c r="MFT6" s="1"/>
      <c r="MFU6" s="1"/>
      <c r="MFV6" s="1"/>
      <c r="MFW6" s="1"/>
      <c r="MFX6" s="1"/>
      <c r="MFY6" s="1"/>
      <c r="MFZ6" s="1"/>
      <c r="MGA6" s="1"/>
      <c r="MGB6" s="1"/>
      <c r="MGC6" s="1"/>
      <c r="MGD6" s="1"/>
      <c r="MGE6" s="1"/>
      <c r="MGF6" s="1"/>
      <c r="MGG6" s="1"/>
      <c r="MGH6" s="1"/>
      <c r="MGI6" s="1"/>
      <c r="MGJ6" s="1"/>
      <c r="MGK6" s="1"/>
      <c r="MGL6" s="1"/>
      <c r="MGM6" s="1"/>
      <c r="MGN6" s="1"/>
      <c r="MGO6" s="1"/>
      <c r="MGP6" s="1"/>
      <c r="MGQ6" s="1"/>
      <c r="MGR6" s="1"/>
      <c r="MGS6" s="1"/>
      <c r="MGT6" s="1"/>
      <c r="MGU6" s="1"/>
      <c r="MGV6" s="1"/>
      <c r="MGW6" s="1"/>
      <c r="MGX6" s="1"/>
      <c r="MGY6" s="1"/>
      <c r="MGZ6" s="1"/>
      <c r="MHA6" s="1"/>
      <c r="MHB6" s="1"/>
      <c r="MHC6" s="1"/>
      <c r="MHD6" s="1"/>
      <c r="MHE6" s="1"/>
      <c r="MHF6" s="1"/>
      <c r="MHG6" s="1"/>
      <c r="MHH6" s="1"/>
      <c r="MHI6" s="1"/>
      <c r="MHJ6" s="1"/>
      <c r="MHK6" s="1"/>
      <c r="MHL6" s="1"/>
      <c r="MHM6" s="1"/>
      <c r="MHN6" s="1"/>
      <c r="MHO6" s="1"/>
      <c r="MHP6" s="1"/>
      <c r="MHQ6" s="1"/>
      <c r="MHR6" s="1"/>
      <c r="MHS6" s="1"/>
      <c r="MHT6" s="1"/>
      <c r="MHU6" s="1"/>
      <c r="MHV6" s="1"/>
      <c r="MHW6" s="1"/>
      <c r="MHX6" s="1"/>
      <c r="MHY6" s="1"/>
      <c r="MHZ6" s="1"/>
      <c r="MIA6" s="1"/>
      <c r="MIB6" s="1"/>
      <c r="MIC6" s="1"/>
      <c r="MID6" s="1"/>
      <c r="MIE6" s="1"/>
      <c r="MIF6" s="1"/>
      <c r="MIG6" s="1"/>
      <c r="MIH6" s="1"/>
      <c r="MII6" s="1"/>
      <c r="MIJ6" s="1"/>
      <c r="MIK6" s="1"/>
      <c r="MIL6" s="1"/>
      <c r="MIM6" s="1"/>
      <c r="MIN6" s="1"/>
      <c r="MIO6" s="1"/>
      <c r="MIP6" s="1"/>
      <c r="MIQ6" s="1"/>
      <c r="MIR6" s="1"/>
      <c r="MIS6" s="1"/>
      <c r="MIT6" s="1"/>
      <c r="MIU6" s="1"/>
      <c r="MIV6" s="1"/>
      <c r="MIW6" s="1"/>
      <c r="MIX6" s="1"/>
      <c r="MIY6" s="1"/>
      <c r="MIZ6" s="1"/>
      <c r="MJA6" s="1"/>
      <c r="MJB6" s="1"/>
      <c r="MJC6" s="1"/>
      <c r="MJD6" s="1"/>
      <c r="MJE6" s="1"/>
      <c r="MJF6" s="1"/>
      <c r="MJG6" s="1"/>
      <c r="MJH6" s="1"/>
      <c r="MJI6" s="1"/>
      <c r="MJJ6" s="1"/>
      <c r="MJK6" s="1"/>
      <c r="MJL6" s="1"/>
      <c r="MJM6" s="1"/>
      <c r="MJN6" s="1"/>
      <c r="MJO6" s="1"/>
      <c r="MJP6" s="1"/>
      <c r="MJQ6" s="1"/>
      <c r="MJR6" s="1"/>
      <c r="MJS6" s="1"/>
      <c r="MJT6" s="1"/>
      <c r="MJU6" s="1"/>
      <c r="MJV6" s="1"/>
      <c r="MJW6" s="1"/>
      <c r="MJX6" s="1"/>
      <c r="MJY6" s="1"/>
      <c r="MJZ6" s="1"/>
      <c r="MKA6" s="1"/>
      <c r="MKB6" s="1"/>
      <c r="MKC6" s="1"/>
      <c r="MKD6" s="1"/>
      <c r="MKE6" s="1"/>
      <c r="MKF6" s="1"/>
      <c r="MKG6" s="1"/>
      <c r="MKH6" s="1"/>
      <c r="MKI6" s="1"/>
      <c r="MKJ6" s="1"/>
      <c r="MKK6" s="1"/>
      <c r="MKL6" s="1"/>
      <c r="MKM6" s="1"/>
      <c r="MKN6" s="1"/>
      <c r="MKO6" s="1"/>
      <c r="MKP6" s="1"/>
      <c r="MKQ6" s="1"/>
      <c r="MKR6" s="1"/>
      <c r="MKS6" s="1"/>
      <c r="MKT6" s="1"/>
      <c r="MKU6" s="1"/>
      <c r="MKV6" s="1"/>
      <c r="MKW6" s="1"/>
      <c r="MKX6" s="1"/>
      <c r="MKY6" s="1"/>
      <c r="MKZ6" s="1"/>
      <c r="MLA6" s="1"/>
      <c r="MLB6" s="1"/>
      <c r="MLC6" s="1"/>
      <c r="MLD6" s="1"/>
      <c r="MLE6" s="1"/>
      <c r="MLF6" s="1"/>
      <c r="MLG6" s="1"/>
      <c r="MLH6" s="1"/>
      <c r="MLI6" s="1"/>
      <c r="MLJ6" s="1"/>
      <c r="MLK6" s="1"/>
      <c r="MLL6" s="1"/>
      <c r="MLM6" s="1"/>
      <c r="MLN6" s="1"/>
      <c r="MLO6" s="1"/>
      <c r="MLP6" s="1"/>
      <c r="MLQ6" s="1"/>
      <c r="MLR6" s="1"/>
      <c r="MLS6" s="1"/>
      <c r="MLT6" s="1"/>
      <c r="MLU6" s="1"/>
      <c r="MLV6" s="1"/>
      <c r="MLW6" s="1"/>
      <c r="MLX6" s="1"/>
      <c r="MLY6" s="1"/>
      <c r="MLZ6" s="1"/>
      <c r="MMA6" s="1"/>
      <c r="MMB6" s="1"/>
      <c r="MMC6" s="1"/>
      <c r="MMD6" s="1"/>
      <c r="MME6" s="1"/>
      <c r="MMF6" s="1"/>
      <c r="MMG6" s="1"/>
      <c r="MMH6" s="1"/>
      <c r="MMI6" s="1"/>
      <c r="MMJ6" s="1"/>
      <c r="MMK6" s="1"/>
      <c r="MML6" s="1"/>
      <c r="MMM6" s="1"/>
      <c r="MMN6" s="1"/>
      <c r="MMO6" s="1"/>
      <c r="MMP6" s="1"/>
      <c r="MMQ6" s="1"/>
      <c r="MMR6" s="1"/>
      <c r="MMS6" s="1"/>
      <c r="MMT6" s="1"/>
      <c r="MMU6" s="1"/>
      <c r="MMV6" s="1"/>
      <c r="MMW6" s="1"/>
      <c r="MMX6" s="1"/>
      <c r="MMY6" s="1"/>
      <c r="MMZ6" s="1"/>
      <c r="MNA6" s="1"/>
      <c r="MNB6" s="1"/>
      <c r="MNC6" s="1"/>
      <c r="MND6" s="1"/>
      <c r="MNE6" s="1"/>
      <c r="MNF6" s="1"/>
      <c r="MNG6" s="1"/>
      <c r="MNH6" s="1"/>
      <c r="MNI6" s="1"/>
      <c r="MNJ6" s="1"/>
      <c r="MNK6" s="1"/>
      <c r="MNL6" s="1"/>
      <c r="MNM6" s="1"/>
      <c r="MNN6" s="1"/>
      <c r="MNO6" s="1"/>
      <c r="MNP6" s="1"/>
      <c r="MNQ6" s="1"/>
      <c r="MNR6" s="1"/>
      <c r="MNS6" s="1"/>
      <c r="MNT6" s="1"/>
      <c r="MNU6" s="1"/>
      <c r="MNV6" s="1"/>
      <c r="MNW6" s="1"/>
      <c r="MNX6" s="1"/>
      <c r="MNY6" s="1"/>
      <c r="MNZ6" s="1"/>
      <c r="MOA6" s="1"/>
      <c r="MOB6" s="1"/>
      <c r="MOC6" s="1"/>
      <c r="MOD6" s="1"/>
      <c r="MOE6" s="1"/>
      <c r="MOF6" s="1"/>
      <c r="MOG6" s="1"/>
      <c r="MOH6" s="1"/>
      <c r="MOI6" s="1"/>
      <c r="MOJ6" s="1"/>
      <c r="MOK6" s="1"/>
      <c r="MOL6" s="1"/>
      <c r="MOM6" s="1"/>
      <c r="MON6" s="1"/>
      <c r="MOO6" s="1"/>
      <c r="MOP6" s="1"/>
      <c r="MOQ6" s="1"/>
      <c r="MOR6" s="1"/>
      <c r="MOS6" s="1"/>
      <c r="MOT6" s="1"/>
      <c r="MOU6" s="1"/>
      <c r="MOV6" s="1"/>
      <c r="MOW6" s="1"/>
      <c r="MOX6" s="1"/>
      <c r="MOY6" s="1"/>
      <c r="MOZ6" s="1"/>
      <c r="MPA6" s="1"/>
      <c r="MPB6" s="1"/>
      <c r="MPC6" s="1"/>
      <c r="MPD6" s="1"/>
      <c r="MPE6" s="1"/>
      <c r="MPF6" s="1"/>
      <c r="MPG6" s="1"/>
      <c r="MPH6" s="1"/>
      <c r="MPI6" s="1"/>
      <c r="MPJ6" s="1"/>
      <c r="MPK6" s="1"/>
      <c r="MPL6" s="1"/>
      <c r="MPM6" s="1"/>
      <c r="MPN6" s="1"/>
      <c r="MPO6" s="1"/>
      <c r="MPP6" s="1"/>
      <c r="MPQ6" s="1"/>
      <c r="MPR6" s="1"/>
      <c r="MPS6" s="1"/>
      <c r="MPT6" s="1"/>
      <c r="MPU6" s="1"/>
      <c r="MPV6" s="1"/>
      <c r="MPW6" s="1"/>
      <c r="MPX6" s="1"/>
      <c r="MPY6" s="1"/>
      <c r="MPZ6" s="1"/>
      <c r="MQA6" s="1"/>
      <c r="MQB6" s="1"/>
      <c r="MQC6" s="1"/>
      <c r="MQD6" s="1"/>
      <c r="MQE6" s="1"/>
      <c r="MQF6" s="1"/>
      <c r="MQG6" s="1"/>
      <c r="MQH6" s="1"/>
      <c r="MQI6" s="1"/>
      <c r="MQJ6" s="1"/>
      <c r="MQK6" s="1"/>
      <c r="MQL6" s="1"/>
      <c r="MQM6" s="1"/>
      <c r="MQN6" s="1"/>
      <c r="MQO6" s="1"/>
      <c r="MQP6" s="1"/>
      <c r="MQQ6" s="1"/>
      <c r="MQR6" s="1"/>
      <c r="MQS6" s="1"/>
      <c r="MQT6" s="1"/>
      <c r="MQU6" s="1"/>
      <c r="MQV6" s="1"/>
      <c r="MQW6" s="1"/>
      <c r="MQX6" s="1"/>
      <c r="MQY6" s="1"/>
      <c r="MQZ6" s="1"/>
      <c r="MRA6" s="1"/>
      <c r="MRB6" s="1"/>
      <c r="MRC6" s="1"/>
      <c r="MRD6" s="1"/>
      <c r="MRE6" s="1"/>
      <c r="MRF6" s="1"/>
      <c r="MRG6" s="1"/>
      <c r="MRH6" s="1"/>
      <c r="MRI6" s="1"/>
      <c r="MRJ6" s="1"/>
      <c r="MRK6" s="1"/>
      <c r="MRL6" s="1"/>
      <c r="MRM6" s="1"/>
      <c r="MRN6" s="1"/>
      <c r="MRO6" s="1"/>
      <c r="MRP6" s="1"/>
      <c r="MRQ6" s="1"/>
      <c r="MRR6" s="1"/>
      <c r="MRS6" s="1"/>
      <c r="MRT6" s="1"/>
      <c r="MRU6" s="1"/>
      <c r="MRV6" s="1"/>
      <c r="MRW6" s="1"/>
      <c r="MRX6" s="1"/>
      <c r="MRY6" s="1"/>
      <c r="MRZ6" s="1"/>
      <c r="MSA6" s="1"/>
      <c r="MSB6" s="1"/>
      <c r="MSC6" s="1"/>
      <c r="MSD6" s="1"/>
      <c r="MSE6" s="1"/>
      <c r="MSF6" s="1"/>
      <c r="MSG6" s="1"/>
      <c r="MSH6" s="1"/>
      <c r="MSI6" s="1"/>
      <c r="MSJ6" s="1"/>
      <c r="MSK6" s="1"/>
      <c r="MSL6" s="1"/>
      <c r="MSM6" s="1"/>
      <c r="MSN6" s="1"/>
      <c r="MSO6" s="1"/>
      <c r="MSP6" s="1"/>
      <c r="MSQ6" s="1"/>
      <c r="MSR6" s="1"/>
      <c r="MSS6" s="1"/>
      <c r="MST6" s="1"/>
      <c r="MSU6" s="1"/>
      <c r="MSV6" s="1"/>
      <c r="MSW6" s="1"/>
      <c r="MSX6" s="1"/>
      <c r="MSY6" s="1"/>
      <c r="MSZ6" s="1"/>
      <c r="MTA6" s="1"/>
      <c r="MTB6" s="1"/>
      <c r="MTC6" s="1"/>
      <c r="MTD6" s="1"/>
      <c r="MTE6" s="1"/>
      <c r="MTF6" s="1"/>
      <c r="MTG6" s="1"/>
      <c r="MTH6" s="1"/>
      <c r="MTI6" s="1"/>
      <c r="MTJ6" s="1"/>
      <c r="MTK6" s="1"/>
      <c r="MTL6" s="1"/>
      <c r="MTM6" s="1"/>
      <c r="MTN6" s="1"/>
      <c r="MTO6" s="1"/>
      <c r="MTP6" s="1"/>
      <c r="MTQ6" s="1"/>
      <c r="MTR6" s="1"/>
      <c r="MTS6" s="1"/>
      <c r="MTT6" s="1"/>
      <c r="MTU6" s="1"/>
      <c r="MTV6" s="1"/>
      <c r="MTW6" s="1"/>
      <c r="MTX6" s="1"/>
      <c r="MTY6" s="1"/>
      <c r="MTZ6" s="1"/>
      <c r="MUA6" s="1"/>
      <c r="MUB6" s="1"/>
      <c r="MUC6" s="1"/>
      <c r="MUD6" s="1"/>
      <c r="MUE6" s="1"/>
      <c r="MUF6" s="1"/>
      <c r="MUG6" s="1"/>
      <c r="MUH6" s="1"/>
      <c r="MUI6" s="1"/>
      <c r="MUJ6" s="1"/>
      <c r="MUK6" s="1"/>
      <c r="MUL6" s="1"/>
      <c r="MUM6" s="1"/>
      <c r="MUN6" s="1"/>
      <c r="MUO6" s="1"/>
      <c r="MUP6" s="1"/>
      <c r="MUQ6" s="1"/>
      <c r="MUR6" s="1"/>
      <c r="MUS6" s="1"/>
      <c r="MUT6" s="1"/>
      <c r="MUU6" s="1"/>
      <c r="MUV6" s="1"/>
      <c r="MUW6" s="1"/>
      <c r="MUX6" s="1"/>
      <c r="MUY6" s="1"/>
      <c r="MUZ6" s="1"/>
      <c r="MVA6" s="1"/>
      <c r="MVB6" s="1"/>
      <c r="MVC6" s="1"/>
      <c r="MVD6" s="1"/>
      <c r="MVE6" s="1"/>
      <c r="MVF6" s="1"/>
      <c r="MVG6" s="1"/>
      <c r="MVH6" s="1"/>
      <c r="MVI6" s="1"/>
      <c r="MVJ6" s="1"/>
      <c r="MVK6" s="1"/>
      <c r="MVL6" s="1"/>
      <c r="MVM6" s="1"/>
      <c r="MVN6" s="1"/>
      <c r="MVO6" s="1"/>
      <c r="MVP6" s="1"/>
      <c r="MVQ6" s="1"/>
      <c r="MVR6" s="1"/>
      <c r="MVS6" s="1"/>
      <c r="MVT6" s="1"/>
      <c r="MVU6" s="1"/>
      <c r="MVV6" s="1"/>
      <c r="MVW6" s="1"/>
      <c r="MVX6" s="1"/>
      <c r="MVY6" s="1"/>
      <c r="MVZ6" s="1"/>
      <c r="MWA6" s="1"/>
      <c r="MWB6" s="1"/>
      <c r="MWC6" s="1"/>
      <c r="MWD6" s="1"/>
      <c r="MWE6" s="1"/>
      <c r="MWF6" s="1"/>
      <c r="MWG6" s="1"/>
      <c r="MWH6" s="1"/>
      <c r="MWI6" s="1"/>
      <c r="MWJ6" s="1"/>
      <c r="MWK6" s="1"/>
      <c r="MWL6" s="1"/>
      <c r="MWM6" s="1"/>
      <c r="MWN6" s="1"/>
      <c r="MWO6" s="1"/>
      <c r="MWP6" s="1"/>
      <c r="MWQ6" s="1"/>
      <c r="MWR6" s="1"/>
      <c r="MWS6" s="1"/>
      <c r="MWT6" s="1"/>
      <c r="MWU6" s="1"/>
      <c r="MWV6" s="1"/>
      <c r="MWW6" s="1"/>
      <c r="MWX6" s="1"/>
      <c r="MWY6" s="1"/>
      <c r="MWZ6" s="1"/>
      <c r="MXA6" s="1"/>
      <c r="MXB6" s="1"/>
      <c r="MXC6" s="1"/>
      <c r="MXD6" s="1"/>
      <c r="MXE6" s="1"/>
      <c r="MXF6" s="1"/>
      <c r="MXG6" s="1"/>
      <c r="MXH6" s="1"/>
      <c r="MXI6" s="1"/>
      <c r="MXJ6" s="1"/>
      <c r="MXK6" s="1"/>
      <c r="MXL6" s="1"/>
      <c r="MXM6" s="1"/>
      <c r="MXN6" s="1"/>
      <c r="MXO6" s="1"/>
      <c r="MXP6" s="1"/>
      <c r="MXQ6" s="1"/>
      <c r="MXR6" s="1"/>
      <c r="MXS6" s="1"/>
      <c r="MXT6" s="1"/>
      <c r="MXU6" s="1"/>
      <c r="MXV6" s="1"/>
      <c r="MXW6" s="1"/>
      <c r="MXX6" s="1"/>
      <c r="MXY6" s="1"/>
      <c r="MXZ6" s="1"/>
      <c r="MYA6" s="1"/>
      <c r="MYB6" s="1"/>
      <c r="MYC6" s="1"/>
      <c r="MYD6" s="1"/>
      <c r="MYE6" s="1"/>
      <c r="MYF6" s="1"/>
      <c r="MYG6" s="1"/>
      <c r="MYH6" s="1"/>
      <c r="MYI6" s="1"/>
      <c r="MYJ6" s="1"/>
      <c r="MYK6" s="1"/>
      <c r="MYL6" s="1"/>
      <c r="MYM6" s="1"/>
      <c r="MYN6" s="1"/>
      <c r="MYO6" s="1"/>
      <c r="MYP6" s="1"/>
      <c r="MYQ6" s="1"/>
      <c r="MYR6" s="1"/>
      <c r="MYS6" s="1"/>
      <c r="MYT6" s="1"/>
      <c r="MYU6" s="1"/>
      <c r="MYV6" s="1"/>
      <c r="MYW6" s="1"/>
      <c r="MYX6" s="1"/>
      <c r="MYY6" s="1"/>
      <c r="MYZ6" s="1"/>
      <c r="MZA6" s="1"/>
      <c r="MZB6" s="1"/>
      <c r="MZC6" s="1"/>
      <c r="MZD6" s="1"/>
      <c r="MZE6" s="1"/>
      <c r="MZF6" s="1"/>
      <c r="MZG6" s="1"/>
      <c r="MZH6" s="1"/>
      <c r="MZI6" s="1"/>
      <c r="MZJ6" s="1"/>
      <c r="MZK6" s="1"/>
      <c r="MZL6" s="1"/>
      <c r="MZM6" s="1"/>
      <c r="MZN6" s="1"/>
      <c r="MZO6" s="1"/>
      <c r="MZP6" s="1"/>
      <c r="MZQ6" s="1"/>
      <c r="MZR6" s="1"/>
      <c r="MZS6" s="1"/>
      <c r="MZT6" s="1"/>
      <c r="MZU6" s="1"/>
      <c r="MZV6" s="1"/>
      <c r="MZW6" s="1"/>
      <c r="MZX6" s="1"/>
      <c r="MZY6" s="1"/>
      <c r="MZZ6" s="1"/>
      <c r="NAA6" s="1"/>
      <c r="NAB6" s="1"/>
      <c r="NAC6" s="1"/>
      <c r="NAD6" s="1"/>
      <c r="NAE6" s="1"/>
      <c r="NAF6" s="1"/>
      <c r="NAG6" s="1"/>
      <c r="NAH6" s="1"/>
      <c r="NAI6" s="1"/>
      <c r="NAJ6" s="1"/>
      <c r="NAK6" s="1"/>
      <c r="NAL6" s="1"/>
      <c r="NAM6" s="1"/>
      <c r="NAN6" s="1"/>
      <c r="NAO6" s="1"/>
      <c r="NAP6" s="1"/>
      <c r="NAQ6" s="1"/>
      <c r="NAR6" s="1"/>
      <c r="NAS6" s="1"/>
      <c r="NAT6" s="1"/>
      <c r="NAU6" s="1"/>
      <c r="NAV6" s="1"/>
      <c r="NAW6" s="1"/>
      <c r="NAX6" s="1"/>
      <c r="NAY6" s="1"/>
      <c r="NAZ6" s="1"/>
      <c r="NBA6" s="1"/>
      <c r="NBB6" s="1"/>
      <c r="NBC6" s="1"/>
      <c r="NBD6" s="1"/>
      <c r="NBE6" s="1"/>
      <c r="NBF6" s="1"/>
      <c r="NBG6" s="1"/>
      <c r="NBH6" s="1"/>
      <c r="NBI6" s="1"/>
      <c r="NBJ6" s="1"/>
      <c r="NBK6" s="1"/>
      <c r="NBL6" s="1"/>
      <c r="NBM6" s="1"/>
      <c r="NBN6" s="1"/>
      <c r="NBO6" s="1"/>
      <c r="NBP6" s="1"/>
      <c r="NBQ6" s="1"/>
      <c r="NBR6" s="1"/>
      <c r="NBS6" s="1"/>
      <c r="NBT6" s="1"/>
      <c r="NBU6" s="1"/>
      <c r="NBV6" s="1"/>
      <c r="NBW6" s="1"/>
      <c r="NBX6" s="1"/>
      <c r="NBY6" s="1"/>
      <c r="NBZ6" s="1"/>
      <c r="NCA6" s="1"/>
      <c r="NCB6" s="1"/>
      <c r="NCC6" s="1"/>
      <c r="NCD6" s="1"/>
      <c r="NCE6" s="1"/>
      <c r="NCF6" s="1"/>
      <c r="NCG6" s="1"/>
      <c r="NCH6" s="1"/>
      <c r="NCI6" s="1"/>
      <c r="NCJ6" s="1"/>
      <c r="NCK6" s="1"/>
      <c r="NCL6" s="1"/>
      <c r="NCM6" s="1"/>
      <c r="NCN6" s="1"/>
      <c r="NCO6" s="1"/>
      <c r="NCP6" s="1"/>
      <c r="NCQ6" s="1"/>
      <c r="NCR6" s="1"/>
      <c r="NCS6" s="1"/>
      <c r="NCT6" s="1"/>
      <c r="NCU6" s="1"/>
      <c r="NCV6" s="1"/>
      <c r="NCW6" s="1"/>
      <c r="NCX6" s="1"/>
      <c r="NCY6" s="1"/>
      <c r="NCZ6" s="1"/>
      <c r="NDA6" s="1"/>
      <c r="NDB6" s="1"/>
      <c r="NDC6" s="1"/>
      <c r="NDD6" s="1"/>
      <c r="NDE6" s="1"/>
      <c r="NDF6" s="1"/>
      <c r="NDG6" s="1"/>
      <c r="NDH6" s="1"/>
      <c r="NDI6" s="1"/>
      <c r="NDJ6" s="1"/>
      <c r="NDK6" s="1"/>
      <c r="NDL6" s="1"/>
      <c r="NDM6" s="1"/>
      <c r="NDN6" s="1"/>
      <c r="NDO6" s="1"/>
      <c r="NDP6" s="1"/>
      <c r="NDQ6" s="1"/>
      <c r="NDR6" s="1"/>
      <c r="NDS6" s="1"/>
      <c r="NDT6" s="1"/>
      <c r="NDU6" s="1"/>
      <c r="NDV6" s="1"/>
      <c r="NDW6" s="1"/>
      <c r="NDX6" s="1"/>
      <c r="NDY6" s="1"/>
      <c r="NDZ6" s="1"/>
      <c r="NEA6" s="1"/>
      <c r="NEB6" s="1"/>
      <c r="NEC6" s="1"/>
      <c r="NED6" s="1"/>
      <c r="NEE6" s="1"/>
      <c r="NEF6" s="1"/>
      <c r="NEG6" s="1"/>
      <c r="NEH6" s="1"/>
      <c r="NEI6" s="1"/>
      <c r="NEJ6" s="1"/>
      <c r="NEK6" s="1"/>
      <c r="NEL6" s="1"/>
      <c r="NEM6" s="1"/>
      <c r="NEN6" s="1"/>
      <c r="NEO6" s="1"/>
      <c r="NEP6" s="1"/>
      <c r="NEQ6" s="1"/>
      <c r="NER6" s="1"/>
      <c r="NES6" s="1"/>
      <c r="NET6" s="1"/>
      <c r="NEU6" s="1"/>
      <c r="NEV6" s="1"/>
      <c r="NEW6" s="1"/>
      <c r="NEX6" s="1"/>
      <c r="NEY6" s="1"/>
      <c r="NEZ6" s="1"/>
      <c r="NFA6" s="1"/>
      <c r="NFB6" s="1"/>
      <c r="NFC6" s="1"/>
      <c r="NFD6" s="1"/>
      <c r="NFE6" s="1"/>
      <c r="NFF6" s="1"/>
      <c r="NFG6" s="1"/>
      <c r="NFH6" s="1"/>
      <c r="NFI6" s="1"/>
      <c r="NFJ6" s="1"/>
      <c r="NFK6" s="1"/>
      <c r="NFL6" s="1"/>
      <c r="NFM6" s="1"/>
      <c r="NFN6" s="1"/>
      <c r="NFO6" s="1"/>
      <c r="NFP6" s="1"/>
      <c r="NFQ6" s="1"/>
      <c r="NFR6" s="1"/>
      <c r="NFS6" s="1"/>
      <c r="NFT6" s="1"/>
      <c r="NFU6" s="1"/>
      <c r="NFV6" s="1"/>
      <c r="NFW6" s="1"/>
      <c r="NFX6" s="1"/>
      <c r="NFY6" s="1"/>
      <c r="NFZ6" s="1"/>
      <c r="NGA6" s="1"/>
      <c r="NGB6" s="1"/>
      <c r="NGC6" s="1"/>
      <c r="NGD6" s="1"/>
      <c r="NGE6" s="1"/>
      <c r="NGF6" s="1"/>
      <c r="NGG6" s="1"/>
      <c r="NGH6" s="1"/>
      <c r="NGI6" s="1"/>
      <c r="NGJ6" s="1"/>
      <c r="NGK6" s="1"/>
      <c r="NGL6" s="1"/>
      <c r="NGM6" s="1"/>
      <c r="NGN6" s="1"/>
      <c r="NGO6" s="1"/>
      <c r="NGP6" s="1"/>
      <c r="NGQ6" s="1"/>
      <c r="NGR6" s="1"/>
      <c r="NGS6" s="1"/>
      <c r="NGT6" s="1"/>
      <c r="NGU6" s="1"/>
      <c r="NGV6" s="1"/>
      <c r="NGW6" s="1"/>
      <c r="NGX6" s="1"/>
      <c r="NGY6" s="1"/>
      <c r="NGZ6" s="1"/>
      <c r="NHA6" s="1"/>
      <c r="NHB6" s="1"/>
      <c r="NHC6" s="1"/>
      <c r="NHD6" s="1"/>
      <c r="NHE6" s="1"/>
      <c r="NHF6" s="1"/>
      <c r="NHG6" s="1"/>
      <c r="NHH6" s="1"/>
      <c r="NHI6" s="1"/>
      <c r="NHJ6" s="1"/>
      <c r="NHK6" s="1"/>
      <c r="NHL6" s="1"/>
      <c r="NHM6" s="1"/>
      <c r="NHN6" s="1"/>
      <c r="NHO6" s="1"/>
      <c r="NHP6" s="1"/>
      <c r="NHQ6" s="1"/>
      <c r="NHR6" s="1"/>
      <c r="NHS6" s="1"/>
      <c r="NHT6" s="1"/>
      <c r="NHU6" s="1"/>
      <c r="NHV6" s="1"/>
      <c r="NHW6" s="1"/>
      <c r="NHX6" s="1"/>
      <c r="NHY6" s="1"/>
      <c r="NHZ6" s="1"/>
      <c r="NIA6" s="1"/>
      <c r="NIB6" s="1"/>
      <c r="NIC6" s="1"/>
      <c r="NID6" s="1"/>
      <c r="NIE6" s="1"/>
      <c r="NIF6" s="1"/>
      <c r="NIG6" s="1"/>
      <c r="NIH6" s="1"/>
      <c r="NII6" s="1"/>
      <c r="NIJ6" s="1"/>
      <c r="NIK6" s="1"/>
      <c r="NIL6" s="1"/>
      <c r="NIM6" s="1"/>
      <c r="NIN6" s="1"/>
      <c r="NIO6" s="1"/>
      <c r="NIP6" s="1"/>
      <c r="NIQ6" s="1"/>
      <c r="NIR6" s="1"/>
      <c r="NIS6" s="1"/>
      <c r="NIT6" s="1"/>
      <c r="NIU6" s="1"/>
      <c r="NIV6" s="1"/>
      <c r="NIW6" s="1"/>
      <c r="NIX6" s="1"/>
      <c r="NIY6" s="1"/>
      <c r="NIZ6" s="1"/>
      <c r="NJA6" s="1"/>
      <c r="NJB6" s="1"/>
      <c r="NJC6" s="1"/>
      <c r="NJD6" s="1"/>
      <c r="NJE6" s="1"/>
      <c r="NJF6" s="1"/>
      <c r="NJG6" s="1"/>
      <c r="NJH6" s="1"/>
      <c r="NJI6" s="1"/>
      <c r="NJJ6" s="1"/>
      <c r="NJK6" s="1"/>
      <c r="NJL6" s="1"/>
      <c r="NJM6" s="1"/>
      <c r="NJN6" s="1"/>
      <c r="NJO6" s="1"/>
      <c r="NJP6" s="1"/>
      <c r="NJQ6" s="1"/>
      <c r="NJR6" s="1"/>
      <c r="NJS6" s="1"/>
      <c r="NJT6" s="1"/>
      <c r="NJU6" s="1"/>
      <c r="NJV6" s="1"/>
      <c r="NJW6" s="1"/>
      <c r="NJX6" s="1"/>
      <c r="NJY6" s="1"/>
      <c r="NJZ6" s="1"/>
      <c r="NKA6" s="1"/>
      <c r="NKB6" s="1"/>
      <c r="NKC6" s="1"/>
      <c r="NKD6" s="1"/>
      <c r="NKE6" s="1"/>
      <c r="NKF6" s="1"/>
      <c r="NKG6" s="1"/>
      <c r="NKH6" s="1"/>
      <c r="NKI6" s="1"/>
      <c r="NKJ6" s="1"/>
      <c r="NKK6" s="1"/>
      <c r="NKL6" s="1"/>
      <c r="NKM6" s="1"/>
      <c r="NKN6" s="1"/>
      <c r="NKO6" s="1"/>
      <c r="NKP6" s="1"/>
      <c r="NKQ6" s="1"/>
      <c r="NKR6" s="1"/>
      <c r="NKS6" s="1"/>
      <c r="NKT6" s="1"/>
      <c r="NKU6" s="1"/>
      <c r="NKV6" s="1"/>
      <c r="NKW6" s="1"/>
      <c r="NKX6" s="1"/>
      <c r="NKY6" s="1"/>
      <c r="NKZ6" s="1"/>
      <c r="NLA6" s="1"/>
      <c r="NLB6" s="1"/>
      <c r="NLC6" s="1"/>
      <c r="NLD6" s="1"/>
      <c r="NLE6" s="1"/>
      <c r="NLF6" s="1"/>
      <c r="NLG6" s="1"/>
      <c r="NLH6" s="1"/>
      <c r="NLI6" s="1"/>
      <c r="NLJ6" s="1"/>
      <c r="NLK6" s="1"/>
      <c r="NLL6" s="1"/>
      <c r="NLM6" s="1"/>
      <c r="NLN6" s="1"/>
      <c r="NLO6" s="1"/>
      <c r="NLP6" s="1"/>
      <c r="NLQ6" s="1"/>
      <c r="NLR6" s="1"/>
      <c r="NLS6" s="1"/>
      <c r="NLT6" s="1"/>
      <c r="NLU6" s="1"/>
      <c r="NLV6" s="1"/>
      <c r="NLW6" s="1"/>
      <c r="NLX6" s="1"/>
      <c r="NLY6" s="1"/>
      <c r="NLZ6" s="1"/>
      <c r="NMA6" s="1"/>
      <c r="NMB6" s="1"/>
      <c r="NMC6" s="1"/>
      <c r="NMD6" s="1"/>
      <c r="NME6" s="1"/>
      <c r="NMF6" s="1"/>
      <c r="NMG6" s="1"/>
      <c r="NMH6" s="1"/>
      <c r="NMI6" s="1"/>
      <c r="NMJ6" s="1"/>
      <c r="NMK6" s="1"/>
      <c r="NML6" s="1"/>
      <c r="NMM6" s="1"/>
      <c r="NMN6" s="1"/>
      <c r="NMO6" s="1"/>
      <c r="NMP6" s="1"/>
      <c r="NMQ6" s="1"/>
      <c r="NMR6" s="1"/>
      <c r="NMS6" s="1"/>
      <c r="NMT6" s="1"/>
      <c r="NMU6" s="1"/>
      <c r="NMV6" s="1"/>
      <c r="NMW6" s="1"/>
      <c r="NMX6" s="1"/>
      <c r="NMY6" s="1"/>
      <c r="NMZ6" s="1"/>
      <c r="NNA6" s="1"/>
      <c r="NNB6" s="1"/>
      <c r="NNC6" s="1"/>
      <c r="NND6" s="1"/>
      <c r="NNE6" s="1"/>
      <c r="NNF6" s="1"/>
      <c r="NNG6" s="1"/>
      <c r="NNH6" s="1"/>
      <c r="NNI6" s="1"/>
      <c r="NNJ6" s="1"/>
      <c r="NNK6" s="1"/>
      <c r="NNL6" s="1"/>
      <c r="NNM6" s="1"/>
      <c r="NNN6" s="1"/>
      <c r="NNO6" s="1"/>
      <c r="NNP6" s="1"/>
      <c r="NNQ6" s="1"/>
      <c r="NNR6" s="1"/>
      <c r="NNS6" s="1"/>
      <c r="NNT6" s="1"/>
      <c r="NNU6" s="1"/>
      <c r="NNV6" s="1"/>
      <c r="NNW6" s="1"/>
      <c r="NNX6" s="1"/>
      <c r="NNY6" s="1"/>
      <c r="NNZ6" s="1"/>
      <c r="NOA6" s="1"/>
      <c r="NOB6" s="1"/>
      <c r="NOC6" s="1"/>
      <c r="NOD6" s="1"/>
      <c r="NOE6" s="1"/>
      <c r="NOF6" s="1"/>
      <c r="NOG6" s="1"/>
      <c r="NOH6" s="1"/>
      <c r="NOI6" s="1"/>
      <c r="NOJ6" s="1"/>
      <c r="NOK6" s="1"/>
      <c r="NOL6" s="1"/>
      <c r="NOM6" s="1"/>
      <c r="NON6" s="1"/>
      <c r="NOO6" s="1"/>
      <c r="NOP6" s="1"/>
      <c r="NOQ6" s="1"/>
      <c r="NOR6" s="1"/>
      <c r="NOS6" s="1"/>
      <c r="NOT6" s="1"/>
      <c r="NOU6" s="1"/>
      <c r="NOV6" s="1"/>
      <c r="NOW6" s="1"/>
      <c r="NOX6" s="1"/>
      <c r="NOY6" s="1"/>
      <c r="NOZ6" s="1"/>
      <c r="NPA6" s="1"/>
      <c r="NPB6" s="1"/>
      <c r="NPC6" s="1"/>
      <c r="NPD6" s="1"/>
      <c r="NPE6" s="1"/>
      <c r="NPF6" s="1"/>
      <c r="NPG6" s="1"/>
      <c r="NPH6" s="1"/>
      <c r="NPI6" s="1"/>
      <c r="NPJ6" s="1"/>
      <c r="NPK6" s="1"/>
      <c r="NPL6" s="1"/>
      <c r="NPM6" s="1"/>
      <c r="NPN6" s="1"/>
      <c r="NPO6" s="1"/>
      <c r="NPP6" s="1"/>
      <c r="NPQ6" s="1"/>
      <c r="NPR6" s="1"/>
      <c r="NPS6" s="1"/>
      <c r="NPT6" s="1"/>
      <c r="NPU6" s="1"/>
      <c r="NPV6" s="1"/>
      <c r="NPW6" s="1"/>
      <c r="NPX6" s="1"/>
      <c r="NPY6" s="1"/>
      <c r="NPZ6" s="1"/>
      <c r="NQA6" s="1"/>
      <c r="NQB6" s="1"/>
      <c r="NQC6" s="1"/>
      <c r="NQD6" s="1"/>
      <c r="NQE6" s="1"/>
      <c r="NQF6" s="1"/>
      <c r="NQG6" s="1"/>
      <c r="NQH6" s="1"/>
      <c r="NQI6" s="1"/>
      <c r="NQJ6" s="1"/>
      <c r="NQK6" s="1"/>
      <c r="NQL6" s="1"/>
      <c r="NQM6" s="1"/>
      <c r="NQN6" s="1"/>
      <c r="NQO6" s="1"/>
      <c r="NQP6" s="1"/>
      <c r="NQQ6" s="1"/>
      <c r="NQR6" s="1"/>
      <c r="NQS6" s="1"/>
      <c r="NQT6" s="1"/>
      <c r="NQU6" s="1"/>
      <c r="NQV6" s="1"/>
      <c r="NQW6" s="1"/>
      <c r="NQX6" s="1"/>
      <c r="NQY6" s="1"/>
      <c r="NQZ6" s="1"/>
      <c r="NRA6" s="1"/>
      <c r="NRB6" s="1"/>
      <c r="NRC6" s="1"/>
      <c r="NRD6" s="1"/>
      <c r="NRE6" s="1"/>
      <c r="NRF6" s="1"/>
      <c r="NRG6" s="1"/>
      <c r="NRH6" s="1"/>
      <c r="NRI6" s="1"/>
      <c r="NRJ6" s="1"/>
      <c r="NRK6" s="1"/>
      <c r="NRL6" s="1"/>
      <c r="NRM6" s="1"/>
      <c r="NRN6" s="1"/>
      <c r="NRO6" s="1"/>
      <c r="NRP6" s="1"/>
      <c r="NRQ6" s="1"/>
      <c r="NRR6" s="1"/>
      <c r="NRS6" s="1"/>
      <c r="NRT6" s="1"/>
      <c r="NRU6" s="1"/>
      <c r="NRV6" s="1"/>
      <c r="NRW6" s="1"/>
      <c r="NRX6" s="1"/>
      <c r="NRY6" s="1"/>
      <c r="NRZ6" s="1"/>
      <c r="NSA6" s="1"/>
      <c r="NSB6" s="1"/>
      <c r="NSC6" s="1"/>
      <c r="NSD6" s="1"/>
      <c r="NSE6" s="1"/>
      <c r="NSF6" s="1"/>
      <c r="NSG6" s="1"/>
      <c r="NSH6" s="1"/>
      <c r="NSI6" s="1"/>
      <c r="NSJ6" s="1"/>
      <c r="NSK6" s="1"/>
      <c r="NSL6" s="1"/>
      <c r="NSM6" s="1"/>
      <c r="NSN6" s="1"/>
      <c r="NSO6" s="1"/>
      <c r="NSP6" s="1"/>
      <c r="NSQ6" s="1"/>
      <c r="NSR6" s="1"/>
      <c r="NSS6" s="1"/>
      <c r="NST6" s="1"/>
      <c r="NSU6" s="1"/>
      <c r="NSV6" s="1"/>
      <c r="NSW6" s="1"/>
      <c r="NSX6" s="1"/>
      <c r="NSY6" s="1"/>
      <c r="NSZ6" s="1"/>
      <c r="NTA6" s="1"/>
      <c r="NTB6" s="1"/>
      <c r="NTC6" s="1"/>
      <c r="NTD6" s="1"/>
      <c r="NTE6" s="1"/>
      <c r="NTF6" s="1"/>
      <c r="NTG6" s="1"/>
      <c r="NTH6" s="1"/>
      <c r="NTI6" s="1"/>
      <c r="NTJ6" s="1"/>
      <c r="NTK6" s="1"/>
      <c r="NTL6" s="1"/>
      <c r="NTM6" s="1"/>
      <c r="NTN6" s="1"/>
      <c r="NTO6" s="1"/>
      <c r="NTP6" s="1"/>
      <c r="NTQ6" s="1"/>
      <c r="NTR6" s="1"/>
      <c r="NTS6" s="1"/>
      <c r="NTT6" s="1"/>
      <c r="NTU6" s="1"/>
      <c r="NTV6" s="1"/>
      <c r="NTW6" s="1"/>
      <c r="NTX6" s="1"/>
      <c r="NTY6" s="1"/>
      <c r="NTZ6" s="1"/>
      <c r="NUA6" s="1"/>
      <c r="NUB6" s="1"/>
      <c r="NUC6" s="1"/>
      <c r="NUD6" s="1"/>
      <c r="NUE6" s="1"/>
      <c r="NUF6" s="1"/>
      <c r="NUG6" s="1"/>
      <c r="NUH6" s="1"/>
      <c r="NUI6" s="1"/>
      <c r="NUJ6" s="1"/>
      <c r="NUK6" s="1"/>
      <c r="NUL6" s="1"/>
      <c r="NUM6" s="1"/>
      <c r="NUN6" s="1"/>
      <c r="NUO6" s="1"/>
      <c r="NUP6" s="1"/>
      <c r="NUQ6" s="1"/>
      <c r="NUR6" s="1"/>
      <c r="NUS6" s="1"/>
      <c r="NUT6" s="1"/>
      <c r="NUU6" s="1"/>
      <c r="NUV6" s="1"/>
      <c r="NUW6" s="1"/>
      <c r="NUX6" s="1"/>
      <c r="NUY6" s="1"/>
      <c r="NUZ6" s="1"/>
      <c r="NVA6" s="1"/>
      <c r="NVB6" s="1"/>
      <c r="NVC6" s="1"/>
      <c r="NVD6" s="1"/>
      <c r="NVE6" s="1"/>
      <c r="NVF6" s="1"/>
      <c r="NVG6" s="1"/>
      <c r="NVH6" s="1"/>
      <c r="NVI6" s="1"/>
      <c r="NVJ6" s="1"/>
      <c r="NVK6" s="1"/>
      <c r="NVL6" s="1"/>
      <c r="NVM6" s="1"/>
      <c r="NVN6" s="1"/>
      <c r="NVO6" s="1"/>
      <c r="NVP6" s="1"/>
      <c r="NVQ6" s="1"/>
      <c r="NVR6" s="1"/>
      <c r="NVS6" s="1"/>
      <c r="NVT6" s="1"/>
      <c r="NVU6" s="1"/>
      <c r="NVV6" s="1"/>
      <c r="NVW6" s="1"/>
      <c r="NVX6" s="1"/>
      <c r="NVY6" s="1"/>
      <c r="NVZ6" s="1"/>
      <c r="NWA6" s="1"/>
      <c r="NWB6" s="1"/>
      <c r="NWC6" s="1"/>
      <c r="NWD6" s="1"/>
      <c r="NWE6" s="1"/>
      <c r="NWF6" s="1"/>
      <c r="NWG6" s="1"/>
      <c r="NWH6" s="1"/>
      <c r="NWI6" s="1"/>
      <c r="NWJ6" s="1"/>
      <c r="NWK6" s="1"/>
      <c r="NWL6" s="1"/>
      <c r="NWM6" s="1"/>
      <c r="NWN6" s="1"/>
      <c r="NWO6" s="1"/>
      <c r="NWP6" s="1"/>
      <c r="NWQ6" s="1"/>
      <c r="NWR6" s="1"/>
      <c r="NWS6" s="1"/>
      <c r="NWT6" s="1"/>
      <c r="NWU6" s="1"/>
      <c r="NWV6" s="1"/>
      <c r="NWW6" s="1"/>
      <c r="NWX6" s="1"/>
      <c r="NWY6" s="1"/>
      <c r="NWZ6" s="1"/>
      <c r="NXA6" s="1"/>
      <c r="NXB6" s="1"/>
      <c r="NXC6" s="1"/>
      <c r="NXD6" s="1"/>
      <c r="NXE6" s="1"/>
      <c r="NXF6" s="1"/>
      <c r="NXG6" s="1"/>
      <c r="NXH6" s="1"/>
      <c r="NXI6" s="1"/>
      <c r="NXJ6" s="1"/>
      <c r="NXK6" s="1"/>
      <c r="NXL6" s="1"/>
      <c r="NXM6" s="1"/>
      <c r="NXN6" s="1"/>
      <c r="NXO6" s="1"/>
      <c r="NXP6" s="1"/>
      <c r="NXQ6" s="1"/>
      <c r="NXR6" s="1"/>
      <c r="NXS6" s="1"/>
      <c r="NXT6" s="1"/>
      <c r="NXU6" s="1"/>
      <c r="NXV6" s="1"/>
      <c r="NXW6" s="1"/>
      <c r="NXX6" s="1"/>
      <c r="NXY6" s="1"/>
      <c r="NXZ6" s="1"/>
      <c r="NYA6" s="1"/>
      <c r="NYB6" s="1"/>
      <c r="NYC6" s="1"/>
      <c r="NYD6" s="1"/>
      <c r="NYE6" s="1"/>
      <c r="NYF6" s="1"/>
      <c r="NYG6" s="1"/>
      <c r="NYH6" s="1"/>
      <c r="NYI6" s="1"/>
      <c r="NYJ6" s="1"/>
      <c r="NYK6" s="1"/>
      <c r="NYL6" s="1"/>
      <c r="NYM6" s="1"/>
      <c r="NYN6" s="1"/>
      <c r="NYO6" s="1"/>
      <c r="NYP6" s="1"/>
      <c r="NYQ6" s="1"/>
      <c r="NYR6" s="1"/>
      <c r="NYS6" s="1"/>
      <c r="NYT6" s="1"/>
      <c r="NYU6" s="1"/>
      <c r="NYV6" s="1"/>
      <c r="NYW6" s="1"/>
      <c r="NYX6" s="1"/>
      <c r="NYY6" s="1"/>
      <c r="NYZ6" s="1"/>
      <c r="NZA6" s="1"/>
      <c r="NZB6" s="1"/>
      <c r="NZC6" s="1"/>
      <c r="NZD6" s="1"/>
      <c r="NZE6" s="1"/>
      <c r="NZF6" s="1"/>
      <c r="NZG6" s="1"/>
      <c r="NZH6" s="1"/>
      <c r="NZI6" s="1"/>
      <c r="NZJ6" s="1"/>
      <c r="NZK6" s="1"/>
      <c r="NZL6" s="1"/>
      <c r="NZM6" s="1"/>
      <c r="NZN6" s="1"/>
      <c r="NZO6" s="1"/>
      <c r="NZP6" s="1"/>
      <c r="NZQ6" s="1"/>
      <c r="NZR6" s="1"/>
      <c r="NZS6" s="1"/>
      <c r="NZT6" s="1"/>
      <c r="NZU6" s="1"/>
      <c r="NZV6" s="1"/>
      <c r="NZW6" s="1"/>
      <c r="NZX6" s="1"/>
      <c r="NZY6" s="1"/>
      <c r="NZZ6" s="1"/>
      <c r="OAA6" s="1"/>
      <c r="OAB6" s="1"/>
      <c r="OAC6" s="1"/>
      <c r="OAD6" s="1"/>
      <c r="OAE6" s="1"/>
      <c r="OAF6" s="1"/>
      <c r="OAG6" s="1"/>
      <c r="OAH6" s="1"/>
      <c r="OAI6" s="1"/>
      <c r="OAJ6" s="1"/>
      <c r="OAK6" s="1"/>
      <c r="OAL6" s="1"/>
      <c r="OAM6" s="1"/>
      <c r="OAN6" s="1"/>
      <c r="OAO6" s="1"/>
      <c r="OAP6" s="1"/>
      <c r="OAQ6" s="1"/>
      <c r="OAR6" s="1"/>
      <c r="OAS6" s="1"/>
      <c r="OAT6" s="1"/>
      <c r="OAU6" s="1"/>
      <c r="OAV6" s="1"/>
      <c r="OAW6" s="1"/>
      <c r="OAX6" s="1"/>
      <c r="OAY6" s="1"/>
      <c r="OAZ6" s="1"/>
      <c r="OBA6" s="1"/>
      <c r="OBB6" s="1"/>
      <c r="OBC6" s="1"/>
      <c r="OBD6" s="1"/>
      <c r="OBE6" s="1"/>
      <c r="OBF6" s="1"/>
      <c r="OBG6" s="1"/>
      <c r="OBH6" s="1"/>
      <c r="OBI6" s="1"/>
      <c r="OBJ6" s="1"/>
      <c r="OBK6" s="1"/>
      <c r="OBL6" s="1"/>
      <c r="OBM6" s="1"/>
      <c r="OBN6" s="1"/>
      <c r="OBO6" s="1"/>
      <c r="OBP6" s="1"/>
      <c r="OBQ6" s="1"/>
      <c r="OBR6" s="1"/>
      <c r="OBS6" s="1"/>
      <c r="OBT6" s="1"/>
      <c r="OBU6" s="1"/>
      <c r="OBV6" s="1"/>
      <c r="OBW6" s="1"/>
      <c r="OBX6" s="1"/>
      <c r="OBY6" s="1"/>
      <c r="OBZ6" s="1"/>
      <c r="OCA6" s="1"/>
      <c r="OCB6" s="1"/>
      <c r="OCC6" s="1"/>
      <c r="OCD6" s="1"/>
      <c r="OCE6" s="1"/>
      <c r="OCF6" s="1"/>
      <c r="OCG6" s="1"/>
      <c r="OCH6" s="1"/>
      <c r="OCI6" s="1"/>
      <c r="OCJ6" s="1"/>
      <c r="OCK6" s="1"/>
      <c r="OCL6" s="1"/>
      <c r="OCM6" s="1"/>
      <c r="OCN6" s="1"/>
      <c r="OCO6" s="1"/>
      <c r="OCP6" s="1"/>
      <c r="OCQ6" s="1"/>
      <c r="OCR6" s="1"/>
      <c r="OCS6" s="1"/>
      <c r="OCT6" s="1"/>
      <c r="OCU6" s="1"/>
      <c r="OCV6" s="1"/>
      <c r="OCW6" s="1"/>
      <c r="OCX6" s="1"/>
      <c r="OCY6" s="1"/>
      <c r="OCZ6" s="1"/>
      <c r="ODA6" s="1"/>
      <c r="ODB6" s="1"/>
      <c r="ODC6" s="1"/>
      <c r="ODD6" s="1"/>
      <c r="ODE6" s="1"/>
      <c r="ODF6" s="1"/>
      <c r="ODG6" s="1"/>
      <c r="ODH6" s="1"/>
      <c r="ODI6" s="1"/>
      <c r="ODJ6" s="1"/>
      <c r="ODK6" s="1"/>
      <c r="ODL6" s="1"/>
      <c r="ODM6" s="1"/>
      <c r="ODN6" s="1"/>
      <c r="ODO6" s="1"/>
      <c r="ODP6" s="1"/>
      <c r="ODQ6" s="1"/>
      <c r="ODR6" s="1"/>
      <c r="ODS6" s="1"/>
      <c r="ODT6" s="1"/>
      <c r="ODU6" s="1"/>
      <c r="ODV6" s="1"/>
      <c r="ODW6" s="1"/>
      <c r="ODX6" s="1"/>
      <c r="ODY6" s="1"/>
      <c r="ODZ6" s="1"/>
      <c r="OEA6" s="1"/>
      <c r="OEB6" s="1"/>
      <c r="OEC6" s="1"/>
      <c r="OED6" s="1"/>
      <c r="OEE6" s="1"/>
      <c r="OEF6" s="1"/>
      <c r="OEG6" s="1"/>
      <c r="OEH6" s="1"/>
      <c r="OEI6" s="1"/>
      <c r="OEJ6" s="1"/>
      <c r="OEK6" s="1"/>
      <c r="OEL6" s="1"/>
      <c r="OEM6" s="1"/>
      <c r="OEN6" s="1"/>
      <c r="OEO6" s="1"/>
      <c r="OEP6" s="1"/>
      <c r="OEQ6" s="1"/>
      <c r="OER6" s="1"/>
      <c r="OES6" s="1"/>
      <c r="OET6" s="1"/>
      <c r="OEU6" s="1"/>
      <c r="OEV6" s="1"/>
      <c r="OEW6" s="1"/>
      <c r="OEX6" s="1"/>
      <c r="OEY6" s="1"/>
      <c r="OEZ6" s="1"/>
      <c r="OFA6" s="1"/>
      <c r="OFB6" s="1"/>
      <c r="OFC6" s="1"/>
      <c r="OFD6" s="1"/>
      <c r="OFE6" s="1"/>
      <c r="OFF6" s="1"/>
      <c r="OFG6" s="1"/>
      <c r="OFH6" s="1"/>
      <c r="OFI6" s="1"/>
      <c r="OFJ6" s="1"/>
      <c r="OFK6" s="1"/>
      <c r="OFL6" s="1"/>
      <c r="OFM6" s="1"/>
      <c r="OFN6" s="1"/>
      <c r="OFO6" s="1"/>
      <c r="OFP6" s="1"/>
      <c r="OFQ6" s="1"/>
      <c r="OFR6" s="1"/>
      <c r="OFS6" s="1"/>
      <c r="OFT6" s="1"/>
      <c r="OFU6" s="1"/>
      <c r="OFV6" s="1"/>
      <c r="OFW6" s="1"/>
      <c r="OFX6" s="1"/>
      <c r="OFY6" s="1"/>
      <c r="OFZ6" s="1"/>
      <c r="OGA6" s="1"/>
      <c r="OGB6" s="1"/>
      <c r="OGC6" s="1"/>
      <c r="OGD6" s="1"/>
      <c r="OGE6" s="1"/>
      <c r="OGF6" s="1"/>
      <c r="OGG6" s="1"/>
      <c r="OGH6" s="1"/>
      <c r="OGI6" s="1"/>
      <c r="OGJ6" s="1"/>
      <c r="OGK6" s="1"/>
      <c r="OGL6" s="1"/>
      <c r="OGM6" s="1"/>
      <c r="OGN6" s="1"/>
      <c r="OGO6" s="1"/>
      <c r="OGP6" s="1"/>
      <c r="OGQ6" s="1"/>
      <c r="OGR6" s="1"/>
      <c r="OGS6" s="1"/>
      <c r="OGT6" s="1"/>
      <c r="OGU6" s="1"/>
      <c r="OGV6" s="1"/>
      <c r="OGW6" s="1"/>
      <c r="OGX6" s="1"/>
      <c r="OGY6" s="1"/>
      <c r="OGZ6" s="1"/>
      <c r="OHA6" s="1"/>
      <c r="OHB6" s="1"/>
      <c r="OHC6" s="1"/>
      <c r="OHD6" s="1"/>
      <c r="OHE6" s="1"/>
      <c r="OHF6" s="1"/>
      <c r="OHG6" s="1"/>
      <c r="OHH6" s="1"/>
      <c r="OHI6" s="1"/>
      <c r="OHJ6" s="1"/>
      <c r="OHK6" s="1"/>
      <c r="OHL6" s="1"/>
      <c r="OHM6" s="1"/>
      <c r="OHN6" s="1"/>
      <c r="OHO6" s="1"/>
      <c r="OHP6" s="1"/>
      <c r="OHQ6" s="1"/>
      <c r="OHR6" s="1"/>
      <c r="OHS6" s="1"/>
      <c r="OHT6" s="1"/>
      <c r="OHU6" s="1"/>
      <c r="OHV6" s="1"/>
      <c r="OHW6" s="1"/>
      <c r="OHX6" s="1"/>
      <c r="OHY6" s="1"/>
      <c r="OHZ6" s="1"/>
      <c r="OIA6" s="1"/>
      <c r="OIB6" s="1"/>
      <c r="OIC6" s="1"/>
      <c r="OID6" s="1"/>
      <c r="OIE6" s="1"/>
      <c r="OIF6" s="1"/>
      <c r="OIG6" s="1"/>
      <c r="OIH6" s="1"/>
      <c r="OII6" s="1"/>
      <c r="OIJ6" s="1"/>
      <c r="OIK6" s="1"/>
      <c r="OIL6" s="1"/>
      <c r="OIM6" s="1"/>
      <c r="OIN6" s="1"/>
      <c r="OIO6" s="1"/>
      <c r="OIP6" s="1"/>
      <c r="OIQ6" s="1"/>
      <c r="OIR6" s="1"/>
      <c r="OIS6" s="1"/>
      <c r="OIT6" s="1"/>
      <c r="OIU6" s="1"/>
      <c r="OIV6" s="1"/>
      <c r="OIW6" s="1"/>
      <c r="OIX6" s="1"/>
      <c r="OIY6" s="1"/>
      <c r="OIZ6" s="1"/>
      <c r="OJA6" s="1"/>
      <c r="OJB6" s="1"/>
      <c r="OJC6" s="1"/>
      <c r="OJD6" s="1"/>
      <c r="OJE6" s="1"/>
      <c r="OJF6" s="1"/>
      <c r="OJG6" s="1"/>
      <c r="OJH6" s="1"/>
      <c r="OJI6" s="1"/>
      <c r="OJJ6" s="1"/>
      <c r="OJK6" s="1"/>
      <c r="OJL6" s="1"/>
      <c r="OJM6" s="1"/>
      <c r="OJN6" s="1"/>
      <c r="OJO6" s="1"/>
      <c r="OJP6" s="1"/>
      <c r="OJQ6" s="1"/>
      <c r="OJR6" s="1"/>
      <c r="OJS6" s="1"/>
      <c r="OJT6" s="1"/>
      <c r="OJU6" s="1"/>
      <c r="OJV6" s="1"/>
      <c r="OJW6" s="1"/>
      <c r="OJX6" s="1"/>
      <c r="OJY6" s="1"/>
      <c r="OJZ6" s="1"/>
      <c r="OKA6" s="1"/>
      <c r="OKB6" s="1"/>
      <c r="OKC6" s="1"/>
      <c r="OKD6" s="1"/>
      <c r="OKE6" s="1"/>
      <c r="OKF6" s="1"/>
      <c r="OKG6" s="1"/>
      <c r="OKH6" s="1"/>
      <c r="OKI6" s="1"/>
      <c r="OKJ6" s="1"/>
      <c r="OKK6" s="1"/>
      <c r="OKL6" s="1"/>
      <c r="OKM6" s="1"/>
      <c r="OKN6" s="1"/>
      <c r="OKO6" s="1"/>
      <c r="OKP6" s="1"/>
      <c r="OKQ6" s="1"/>
      <c r="OKR6" s="1"/>
      <c r="OKS6" s="1"/>
      <c r="OKT6" s="1"/>
      <c r="OKU6" s="1"/>
      <c r="OKV6" s="1"/>
      <c r="OKW6" s="1"/>
      <c r="OKX6" s="1"/>
      <c r="OKY6" s="1"/>
      <c r="OKZ6" s="1"/>
      <c r="OLA6" s="1"/>
      <c r="OLB6" s="1"/>
      <c r="OLC6" s="1"/>
      <c r="OLD6" s="1"/>
      <c r="OLE6" s="1"/>
      <c r="OLF6" s="1"/>
      <c r="OLG6" s="1"/>
      <c r="OLH6" s="1"/>
      <c r="OLI6" s="1"/>
      <c r="OLJ6" s="1"/>
      <c r="OLK6" s="1"/>
      <c r="OLL6" s="1"/>
      <c r="OLM6" s="1"/>
      <c r="OLN6" s="1"/>
      <c r="OLO6" s="1"/>
      <c r="OLP6" s="1"/>
      <c r="OLQ6" s="1"/>
      <c r="OLR6" s="1"/>
      <c r="OLS6" s="1"/>
      <c r="OLT6" s="1"/>
      <c r="OLU6" s="1"/>
      <c r="OLV6" s="1"/>
      <c r="OLW6" s="1"/>
      <c r="OLX6" s="1"/>
      <c r="OLY6" s="1"/>
      <c r="OLZ6" s="1"/>
      <c r="OMA6" s="1"/>
      <c r="OMB6" s="1"/>
      <c r="OMC6" s="1"/>
      <c r="OMD6" s="1"/>
      <c r="OME6" s="1"/>
      <c r="OMF6" s="1"/>
      <c r="OMG6" s="1"/>
      <c r="OMH6" s="1"/>
      <c r="OMI6" s="1"/>
      <c r="OMJ6" s="1"/>
      <c r="OMK6" s="1"/>
      <c r="OML6" s="1"/>
      <c r="OMM6" s="1"/>
      <c r="OMN6" s="1"/>
      <c r="OMO6" s="1"/>
      <c r="OMP6" s="1"/>
      <c r="OMQ6" s="1"/>
      <c r="OMR6" s="1"/>
      <c r="OMS6" s="1"/>
      <c r="OMT6" s="1"/>
      <c r="OMU6" s="1"/>
      <c r="OMV6" s="1"/>
      <c r="OMW6" s="1"/>
      <c r="OMX6" s="1"/>
      <c r="OMY6" s="1"/>
      <c r="OMZ6" s="1"/>
      <c r="ONA6" s="1"/>
      <c r="ONB6" s="1"/>
      <c r="ONC6" s="1"/>
      <c r="OND6" s="1"/>
      <c r="ONE6" s="1"/>
      <c r="ONF6" s="1"/>
      <c r="ONG6" s="1"/>
      <c r="ONH6" s="1"/>
      <c r="ONI6" s="1"/>
      <c r="ONJ6" s="1"/>
      <c r="ONK6" s="1"/>
      <c r="ONL6" s="1"/>
      <c r="ONM6" s="1"/>
      <c r="ONN6" s="1"/>
      <c r="ONO6" s="1"/>
      <c r="ONP6" s="1"/>
      <c r="ONQ6" s="1"/>
      <c r="ONR6" s="1"/>
      <c r="ONS6" s="1"/>
      <c r="ONT6" s="1"/>
      <c r="ONU6" s="1"/>
      <c r="ONV6" s="1"/>
      <c r="ONW6" s="1"/>
      <c r="ONX6" s="1"/>
      <c r="ONY6" s="1"/>
      <c r="ONZ6" s="1"/>
      <c r="OOA6" s="1"/>
      <c r="OOB6" s="1"/>
      <c r="OOC6" s="1"/>
      <c r="OOD6" s="1"/>
      <c r="OOE6" s="1"/>
      <c r="OOF6" s="1"/>
      <c r="OOG6" s="1"/>
      <c r="OOH6" s="1"/>
      <c r="OOI6" s="1"/>
      <c r="OOJ6" s="1"/>
      <c r="OOK6" s="1"/>
      <c r="OOL6" s="1"/>
      <c r="OOM6" s="1"/>
      <c r="OON6" s="1"/>
      <c r="OOO6" s="1"/>
      <c r="OOP6" s="1"/>
      <c r="OOQ6" s="1"/>
      <c r="OOR6" s="1"/>
      <c r="OOS6" s="1"/>
      <c r="OOT6" s="1"/>
      <c r="OOU6" s="1"/>
      <c r="OOV6" s="1"/>
      <c r="OOW6" s="1"/>
      <c r="OOX6" s="1"/>
      <c r="OOY6" s="1"/>
      <c r="OOZ6" s="1"/>
      <c r="OPA6" s="1"/>
      <c r="OPB6" s="1"/>
      <c r="OPC6" s="1"/>
      <c r="OPD6" s="1"/>
      <c r="OPE6" s="1"/>
      <c r="OPF6" s="1"/>
      <c r="OPG6" s="1"/>
      <c r="OPH6" s="1"/>
      <c r="OPI6" s="1"/>
      <c r="OPJ6" s="1"/>
      <c r="OPK6" s="1"/>
      <c r="OPL6" s="1"/>
      <c r="OPM6" s="1"/>
      <c r="OPN6" s="1"/>
      <c r="OPO6" s="1"/>
      <c r="OPP6" s="1"/>
      <c r="OPQ6" s="1"/>
      <c r="OPR6" s="1"/>
      <c r="OPS6" s="1"/>
      <c r="OPT6" s="1"/>
      <c r="OPU6" s="1"/>
      <c r="OPV6" s="1"/>
      <c r="OPW6" s="1"/>
      <c r="OPX6" s="1"/>
      <c r="OPY6" s="1"/>
      <c r="OPZ6" s="1"/>
      <c r="OQA6" s="1"/>
      <c r="OQB6" s="1"/>
      <c r="OQC6" s="1"/>
      <c r="OQD6" s="1"/>
      <c r="OQE6" s="1"/>
      <c r="OQF6" s="1"/>
      <c r="OQG6" s="1"/>
      <c r="OQH6" s="1"/>
      <c r="OQI6" s="1"/>
      <c r="OQJ6" s="1"/>
      <c r="OQK6" s="1"/>
      <c r="OQL6" s="1"/>
      <c r="OQM6" s="1"/>
      <c r="OQN6" s="1"/>
      <c r="OQO6" s="1"/>
      <c r="OQP6" s="1"/>
      <c r="OQQ6" s="1"/>
      <c r="OQR6" s="1"/>
      <c r="OQS6" s="1"/>
      <c r="OQT6" s="1"/>
      <c r="OQU6" s="1"/>
      <c r="OQV6" s="1"/>
      <c r="OQW6" s="1"/>
      <c r="OQX6" s="1"/>
      <c r="OQY6" s="1"/>
      <c r="OQZ6" s="1"/>
      <c r="ORA6" s="1"/>
      <c r="ORB6" s="1"/>
      <c r="ORC6" s="1"/>
      <c r="ORD6" s="1"/>
      <c r="ORE6" s="1"/>
      <c r="ORF6" s="1"/>
      <c r="ORG6" s="1"/>
      <c r="ORH6" s="1"/>
      <c r="ORI6" s="1"/>
      <c r="ORJ6" s="1"/>
      <c r="ORK6" s="1"/>
      <c r="ORL6" s="1"/>
      <c r="ORM6" s="1"/>
      <c r="ORN6" s="1"/>
      <c r="ORO6" s="1"/>
      <c r="ORP6" s="1"/>
      <c r="ORQ6" s="1"/>
      <c r="ORR6" s="1"/>
      <c r="ORS6" s="1"/>
      <c r="ORT6" s="1"/>
      <c r="ORU6" s="1"/>
      <c r="ORV6" s="1"/>
      <c r="ORW6" s="1"/>
      <c r="ORX6" s="1"/>
      <c r="ORY6" s="1"/>
      <c r="ORZ6" s="1"/>
      <c r="OSA6" s="1"/>
      <c r="OSB6" s="1"/>
      <c r="OSC6" s="1"/>
      <c r="OSD6" s="1"/>
      <c r="OSE6" s="1"/>
      <c r="OSF6" s="1"/>
      <c r="OSG6" s="1"/>
      <c r="OSH6" s="1"/>
      <c r="OSI6" s="1"/>
      <c r="OSJ6" s="1"/>
      <c r="OSK6" s="1"/>
      <c r="OSL6" s="1"/>
      <c r="OSM6" s="1"/>
      <c r="OSN6" s="1"/>
      <c r="OSO6" s="1"/>
      <c r="OSP6" s="1"/>
      <c r="OSQ6" s="1"/>
      <c r="OSR6" s="1"/>
      <c r="OSS6" s="1"/>
      <c r="OST6" s="1"/>
      <c r="OSU6" s="1"/>
      <c r="OSV6" s="1"/>
      <c r="OSW6" s="1"/>
      <c r="OSX6" s="1"/>
      <c r="OSY6" s="1"/>
      <c r="OSZ6" s="1"/>
      <c r="OTA6" s="1"/>
      <c r="OTB6" s="1"/>
      <c r="OTC6" s="1"/>
      <c r="OTD6" s="1"/>
      <c r="OTE6" s="1"/>
      <c r="OTF6" s="1"/>
      <c r="OTG6" s="1"/>
      <c r="OTH6" s="1"/>
      <c r="OTI6" s="1"/>
      <c r="OTJ6" s="1"/>
      <c r="OTK6" s="1"/>
      <c r="OTL6" s="1"/>
      <c r="OTM6" s="1"/>
      <c r="OTN6" s="1"/>
      <c r="OTO6" s="1"/>
      <c r="OTP6" s="1"/>
      <c r="OTQ6" s="1"/>
      <c r="OTR6" s="1"/>
      <c r="OTS6" s="1"/>
      <c r="OTT6" s="1"/>
      <c r="OTU6" s="1"/>
      <c r="OTV6" s="1"/>
      <c r="OTW6" s="1"/>
      <c r="OTX6" s="1"/>
      <c r="OTY6" s="1"/>
      <c r="OTZ6" s="1"/>
      <c r="OUA6" s="1"/>
      <c r="OUB6" s="1"/>
      <c r="OUC6" s="1"/>
      <c r="OUD6" s="1"/>
      <c r="OUE6" s="1"/>
      <c r="OUF6" s="1"/>
      <c r="OUG6" s="1"/>
      <c r="OUH6" s="1"/>
      <c r="OUI6" s="1"/>
      <c r="OUJ6" s="1"/>
      <c r="OUK6" s="1"/>
      <c r="OUL6" s="1"/>
      <c r="OUM6" s="1"/>
      <c r="OUN6" s="1"/>
      <c r="OUO6" s="1"/>
      <c r="OUP6" s="1"/>
      <c r="OUQ6" s="1"/>
      <c r="OUR6" s="1"/>
      <c r="OUS6" s="1"/>
      <c r="OUT6" s="1"/>
      <c r="OUU6" s="1"/>
      <c r="OUV6" s="1"/>
      <c r="OUW6" s="1"/>
      <c r="OUX6" s="1"/>
      <c r="OUY6" s="1"/>
      <c r="OUZ6" s="1"/>
      <c r="OVA6" s="1"/>
      <c r="OVB6" s="1"/>
      <c r="OVC6" s="1"/>
      <c r="OVD6" s="1"/>
      <c r="OVE6" s="1"/>
      <c r="OVF6" s="1"/>
      <c r="OVG6" s="1"/>
      <c r="OVH6" s="1"/>
      <c r="OVI6" s="1"/>
      <c r="OVJ6" s="1"/>
      <c r="OVK6" s="1"/>
      <c r="OVL6" s="1"/>
      <c r="OVM6" s="1"/>
      <c r="OVN6" s="1"/>
      <c r="OVO6" s="1"/>
      <c r="OVP6" s="1"/>
      <c r="OVQ6" s="1"/>
      <c r="OVR6" s="1"/>
      <c r="OVS6" s="1"/>
      <c r="OVT6" s="1"/>
      <c r="OVU6" s="1"/>
      <c r="OVV6" s="1"/>
      <c r="OVW6" s="1"/>
      <c r="OVX6" s="1"/>
      <c r="OVY6" s="1"/>
      <c r="OVZ6" s="1"/>
      <c r="OWA6" s="1"/>
      <c r="OWB6" s="1"/>
      <c r="OWC6" s="1"/>
      <c r="OWD6" s="1"/>
      <c r="OWE6" s="1"/>
      <c r="OWF6" s="1"/>
      <c r="OWG6" s="1"/>
      <c r="OWH6" s="1"/>
      <c r="OWI6" s="1"/>
      <c r="OWJ6" s="1"/>
      <c r="OWK6" s="1"/>
      <c r="OWL6" s="1"/>
      <c r="OWM6" s="1"/>
      <c r="OWN6" s="1"/>
      <c r="OWO6" s="1"/>
      <c r="OWP6" s="1"/>
      <c r="OWQ6" s="1"/>
      <c r="OWR6" s="1"/>
      <c r="OWS6" s="1"/>
      <c r="OWT6" s="1"/>
      <c r="OWU6" s="1"/>
      <c r="OWV6" s="1"/>
      <c r="OWW6" s="1"/>
      <c r="OWX6" s="1"/>
      <c r="OWY6" s="1"/>
      <c r="OWZ6" s="1"/>
      <c r="OXA6" s="1"/>
      <c r="OXB6" s="1"/>
      <c r="OXC6" s="1"/>
      <c r="OXD6" s="1"/>
      <c r="OXE6" s="1"/>
      <c r="OXF6" s="1"/>
      <c r="OXG6" s="1"/>
      <c r="OXH6" s="1"/>
      <c r="OXI6" s="1"/>
      <c r="OXJ6" s="1"/>
      <c r="OXK6" s="1"/>
      <c r="OXL6" s="1"/>
      <c r="OXM6" s="1"/>
      <c r="OXN6" s="1"/>
      <c r="OXO6" s="1"/>
      <c r="OXP6" s="1"/>
      <c r="OXQ6" s="1"/>
      <c r="OXR6" s="1"/>
      <c r="OXS6" s="1"/>
      <c r="OXT6" s="1"/>
      <c r="OXU6" s="1"/>
      <c r="OXV6" s="1"/>
      <c r="OXW6" s="1"/>
      <c r="OXX6" s="1"/>
      <c r="OXY6" s="1"/>
      <c r="OXZ6" s="1"/>
      <c r="OYA6" s="1"/>
      <c r="OYB6" s="1"/>
      <c r="OYC6" s="1"/>
      <c r="OYD6" s="1"/>
      <c r="OYE6" s="1"/>
      <c r="OYF6" s="1"/>
      <c r="OYG6" s="1"/>
      <c r="OYH6" s="1"/>
      <c r="OYI6" s="1"/>
      <c r="OYJ6" s="1"/>
      <c r="OYK6" s="1"/>
      <c r="OYL6" s="1"/>
      <c r="OYM6" s="1"/>
      <c r="OYN6" s="1"/>
      <c r="OYO6" s="1"/>
      <c r="OYP6" s="1"/>
      <c r="OYQ6" s="1"/>
      <c r="OYR6" s="1"/>
      <c r="OYS6" s="1"/>
      <c r="OYT6" s="1"/>
      <c r="OYU6" s="1"/>
      <c r="OYV6" s="1"/>
      <c r="OYW6" s="1"/>
      <c r="OYX6" s="1"/>
      <c r="OYY6" s="1"/>
      <c r="OYZ6" s="1"/>
      <c r="OZA6" s="1"/>
      <c r="OZB6" s="1"/>
      <c r="OZC6" s="1"/>
      <c r="OZD6" s="1"/>
      <c r="OZE6" s="1"/>
      <c r="OZF6" s="1"/>
      <c r="OZG6" s="1"/>
      <c r="OZH6" s="1"/>
      <c r="OZI6" s="1"/>
      <c r="OZJ6" s="1"/>
      <c r="OZK6" s="1"/>
      <c r="OZL6" s="1"/>
      <c r="OZM6" s="1"/>
      <c r="OZN6" s="1"/>
      <c r="OZO6" s="1"/>
      <c r="OZP6" s="1"/>
      <c r="OZQ6" s="1"/>
      <c r="OZR6" s="1"/>
      <c r="OZS6" s="1"/>
      <c r="OZT6" s="1"/>
      <c r="OZU6" s="1"/>
      <c r="OZV6" s="1"/>
      <c r="OZW6" s="1"/>
      <c r="OZX6" s="1"/>
      <c r="OZY6" s="1"/>
      <c r="OZZ6" s="1"/>
      <c r="PAA6" s="1"/>
      <c r="PAB6" s="1"/>
      <c r="PAC6" s="1"/>
      <c r="PAD6" s="1"/>
      <c r="PAE6" s="1"/>
      <c r="PAF6" s="1"/>
      <c r="PAG6" s="1"/>
      <c r="PAH6" s="1"/>
      <c r="PAI6" s="1"/>
      <c r="PAJ6" s="1"/>
      <c r="PAK6" s="1"/>
      <c r="PAL6" s="1"/>
      <c r="PAM6" s="1"/>
      <c r="PAN6" s="1"/>
      <c r="PAO6" s="1"/>
      <c r="PAP6" s="1"/>
      <c r="PAQ6" s="1"/>
      <c r="PAR6" s="1"/>
      <c r="PAS6" s="1"/>
      <c r="PAT6" s="1"/>
      <c r="PAU6" s="1"/>
      <c r="PAV6" s="1"/>
      <c r="PAW6" s="1"/>
      <c r="PAX6" s="1"/>
      <c r="PAY6" s="1"/>
      <c r="PAZ6" s="1"/>
      <c r="PBA6" s="1"/>
      <c r="PBB6" s="1"/>
      <c r="PBC6" s="1"/>
      <c r="PBD6" s="1"/>
      <c r="PBE6" s="1"/>
      <c r="PBF6" s="1"/>
      <c r="PBG6" s="1"/>
      <c r="PBH6" s="1"/>
      <c r="PBI6" s="1"/>
      <c r="PBJ6" s="1"/>
      <c r="PBK6" s="1"/>
      <c r="PBL6" s="1"/>
      <c r="PBM6" s="1"/>
      <c r="PBN6" s="1"/>
      <c r="PBO6" s="1"/>
      <c r="PBP6" s="1"/>
      <c r="PBQ6" s="1"/>
      <c r="PBR6" s="1"/>
      <c r="PBS6" s="1"/>
      <c r="PBT6" s="1"/>
      <c r="PBU6" s="1"/>
      <c r="PBV6" s="1"/>
      <c r="PBW6" s="1"/>
      <c r="PBX6" s="1"/>
      <c r="PBY6" s="1"/>
      <c r="PBZ6" s="1"/>
      <c r="PCA6" s="1"/>
      <c r="PCB6" s="1"/>
      <c r="PCC6" s="1"/>
      <c r="PCD6" s="1"/>
      <c r="PCE6" s="1"/>
      <c r="PCF6" s="1"/>
      <c r="PCG6" s="1"/>
      <c r="PCH6" s="1"/>
      <c r="PCI6" s="1"/>
      <c r="PCJ6" s="1"/>
      <c r="PCK6" s="1"/>
      <c r="PCL6" s="1"/>
      <c r="PCM6" s="1"/>
      <c r="PCN6" s="1"/>
      <c r="PCO6" s="1"/>
      <c r="PCP6" s="1"/>
      <c r="PCQ6" s="1"/>
      <c r="PCR6" s="1"/>
      <c r="PCS6" s="1"/>
      <c r="PCT6" s="1"/>
      <c r="PCU6" s="1"/>
      <c r="PCV6" s="1"/>
      <c r="PCW6" s="1"/>
      <c r="PCX6" s="1"/>
      <c r="PCY6" s="1"/>
      <c r="PCZ6" s="1"/>
      <c r="PDA6" s="1"/>
      <c r="PDB6" s="1"/>
      <c r="PDC6" s="1"/>
      <c r="PDD6" s="1"/>
      <c r="PDE6" s="1"/>
      <c r="PDF6" s="1"/>
      <c r="PDG6" s="1"/>
      <c r="PDH6" s="1"/>
      <c r="PDI6" s="1"/>
      <c r="PDJ6" s="1"/>
      <c r="PDK6" s="1"/>
      <c r="PDL6" s="1"/>
      <c r="PDM6" s="1"/>
      <c r="PDN6" s="1"/>
      <c r="PDO6" s="1"/>
      <c r="PDP6" s="1"/>
      <c r="PDQ6" s="1"/>
      <c r="PDR6" s="1"/>
      <c r="PDS6" s="1"/>
      <c r="PDT6" s="1"/>
      <c r="PDU6" s="1"/>
      <c r="PDV6" s="1"/>
      <c r="PDW6" s="1"/>
      <c r="PDX6" s="1"/>
      <c r="PDY6" s="1"/>
      <c r="PDZ6" s="1"/>
      <c r="PEA6" s="1"/>
      <c r="PEB6" s="1"/>
      <c r="PEC6" s="1"/>
      <c r="PED6" s="1"/>
      <c r="PEE6" s="1"/>
      <c r="PEF6" s="1"/>
      <c r="PEG6" s="1"/>
      <c r="PEH6" s="1"/>
      <c r="PEI6" s="1"/>
      <c r="PEJ6" s="1"/>
      <c r="PEK6" s="1"/>
      <c r="PEL6" s="1"/>
      <c r="PEM6" s="1"/>
      <c r="PEN6" s="1"/>
      <c r="PEO6" s="1"/>
      <c r="PEP6" s="1"/>
      <c r="PEQ6" s="1"/>
      <c r="PER6" s="1"/>
      <c r="PES6" s="1"/>
      <c r="PET6" s="1"/>
      <c r="PEU6" s="1"/>
      <c r="PEV6" s="1"/>
      <c r="PEW6" s="1"/>
      <c r="PEX6" s="1"/>
      <c r="PEY6" s="1"/>
      <c r="PEZ6" s="1"/>
      <c r="PFA6" s="1"/>
      <c r="PFB6" s="1"/>
      <c r="PFC6" s="1"/>
      <c r="PFD6" s="1"/>
      <c r="PFE6" s="1"/>
      <c r="PFF6" s="1"/>
      <c r="PFG6" s="1"/>
      <c r="PFH6" s="1"/>
      <c r="PFI6" s="1"/>
      <c r="PFJ6" s="1"/>
      <c r="PFK6" s="1"/>
      <c r="PFL6" s="1"/>
      <c r="PFM6" s="1"/>
      <c r="PFN6" s="1"/>
      <c r="PFO6" s="1"/>
      <c r="PFP6" s="1"/>
      <c r="PFQ6" s="1"/>
      <c r="PFR6" s="1"/>
      <c r="PFS6" s="1"/>
      <c r="PFT6" s="1"/>
      <c r="PFU6" s="1"/>
      <c r="PFV6" s="1"/>
      <c r="PFW6" s="1"/>
      <c r="PFX6" s="1"/>
      <c r="PFY6" s="1"/>
      <c r="PFZ6" s="1"/>
      <c r="PGA6" s="1"/>
      <c r="PGB6" s="1"/>
      <c r="PGC6" s="1"/>
      <c r="PGD6" s="1"/>
      <c r="PGE6" s="1"/>
      <c r="PGF6" s="1"/>
      <c r="PGG6" s="1"/>
      <c r="PGH6" s="1"/>
      <c r="PGI6" s="1"/>
      <c r="PGJ6" s="1"/>
      <c r="PGK6" s="1"/>
      <c r="PGL6" s="1"/>
      <c r="PGM6" s="1"/>
      <c r="PGN6" s="1"/>
      <c r="PGO6" s="1"/>
      <c r="PGP6" s="1"/>
      <c r="PGQ6" s="1"/>
      <c r="PGR6" s="1"/>
      <c r="PGS6" s="1"/>
      <c r="PGT6" s="1"/>
      <c r="PGU6" s="1"/>
      <c r="PGV6" s="1"/>
      <c r="PGW6" s="1"/>
      <c r="PGX6" s="1"/>
      <c r="PGY6" s="1"/>
      <c r="PGZ6" s="1"/>
      <c r="PHA6" s="1"/>
      <c r="PHB6" s="1"/>
      <c r="PHC6" s="1"/>
      <c r="PHD6" s="1"/>
      <c r="PHE6" s="1"/>
      <c r="PHF6" s="1"/>
      <c r="PHG6" s="1"/>
      <c r="PHH6" s="1"/>
      <c r="PHI6" s="1"/>
      <c r="PHJ6" s="1"/>
      <c r="PHK6" s="1"/>
      <c r="PHL6" s="1"/>
      <c r="PHM6" s="1"/>
      <c r="PHN6" s="1"/>
      <c r="PHO6" s="1"/>
      <c r="PHP6" s="1"/>
      <c r="PHQ6" s="1"/>
      <c r="PHR6" s="1"/>
      <c r="PHS6" s="1"/>
      <c r="PHT6" s="1"/>
      <c r="PHU6" s="1"/>
      <c r="PHV6" s="1"/>
      <c r="PHW6" s="1"/>
      <c r="PHX6" s="1"/>
      <c r="PHY6" s="1"/>
      <c r="PHZ6" s="1"/>
      <c r="PIA6" s="1"/>
      <c r="PIB6" s="1"/>
      <c r="PIC6" s="1"/>
      <c r="PID6" s="1"/>
      <c r="PIE6" s="1"/>
      <c r="PIF6" s="1"/>
      <c r="PIG6" s="1"/>
      <c r="PIH6" s="1"/>
      <c r="PII6" s="1"/>
      <c r="PIJ6" s="1"/>
      <c r="PIK6" s="1"/>
      <c r="PIL6" s="1"/>
      <c r="PIM6" s="1"/>
      <c r="PIN6" s="1"/>
      <c r="PIO6" s="1"/>
      <c r="PIP6" s="1"/>
      <c r="PIQ6" s="1"/>
      <c r="PIR6" s="1"/>
      <c r="PIS6" s="1"/>
      <c r="PIT6" s="1"/>
      <c r="PIU6" s="1"/>
      <c r="PIV6" s="1"/>
      <c r="PIW6" s="1"/>
      <c r="PIX6" s="1"/>
      <c r="PIY6" s="1"/>
      <c r="PIZ6" s="1"/>
      <c r="PJA6" s="1"/>
      <c r="PJB6" s="1"/>
      <c r="PJC6" s="1"/>
      <c r="PJD6" s="1"/>
      <c r="PJE6" s="1"/>
      <c r="PJF6" s="1"/>
      <c r="PJG6" s="1"/>
      <c r="PJH6" s="1"/>
      <c r="PJI6" s="1"/>
      <c r="PJJ6" s="1"/>
      <c r="PJK6" s="1"/>
      <c r="PJL6" s="1"/>
      <c r="PJM6" s="1"/>
      <c r="PJN6" s="1"/>
      <c r="PJO6" s="1"/>
      <c r="PJP6" s="1"/>
      <c r="PJQ6" s="1"/>
      <c r="PJR6" s="1"/>
      <c r="PJS6" s="1"/>
      <c r="PJT6" s="1"/>
      <c r="PJU6" s="1"/>
      <c r="PJV6" s="1"/>
      <c r="PJW6" s="1"/>
      <c r="PJX6" s="1"/>
      <c r="PJY6" s="1"/>
      <c r="PJZ6" s="1"/>
      <c r="PKA6" s="1"/>
      <c r="PKB6" s="1"/>
      <c r="PKC6" s="1"/>
      <c r="PKD6" s="1"/>
      <c r="PKE6" s="1"/>
      <c r="PKF6" s="1"/>
      <c r="PKG6" s="1"/>
      <c r="PKH6" s="1"/>
      <c r="PKI6" s="1"/>
      <c r="PKJ6" s="1"/>
      <c r="PKK6" s="1"/>
      <c r="PKL6" s="1"/>
      <c r="PKM6" s="1"/>
      <c r="PKN6" s="1"/>
      <c r="PKO6" s="1"/>
      <c r="PKP6" s="1"/>
      <c r="PKQ6" s="1"/>
      <c r="PKR6" s="1"/>
      <c r="PKS6" s="1"/>
      <c r="PKT6" s="1"/>
      <c r="PKU6" s="1"/>
      <c r="PKV6" s="1"/>
      <c r="PKW6" s="1"/>
      <c r="PKX6" s="1"/>
      <c r="PKY6" s="1"/>
      <c r="PKZ6" s="1"/>
      <c r="PLA6" s="1"/>
      <c r="PLB6" s="1"/>
      <c r="PLC6" s="1"/>
      <c r="PLD6" s="1"/>
      <c r="PLE6" s="1"/>
      <c r="PLF6" s="1"/>
      <c r="PLG6" s="1"/>
      <c r="PLH6" s="1"/>
      <c r="PLI6" s="1"/>
      <c r="PLJ6" s="1"/>
      <c r="PLK6" s="1"/>
      <c r="PLL6" s="1"/>
      <c r="PLM6" s="1"/>
      <c r="PLN6" s="1"/>
      <c r="PLO6" s="1"/>
      <c r="PLP6" s="1"/>
      <c r="PLQ6" s="1"/>
      <c r="PLR6" s="1"/>
      <c r="PLS6" s="1"/>
      <c r="PLT6" s="1"/>
      <c r="PLU6" s="1"/>
      <c r="PLV6" s="1"/>
      <c r="PLW6" s="1"/>
      <c r="PLX6" s="1"/>
      <c r="PLY6" s="1"/>
      <c r="PLZ6" s="1"/>
      <c r="PMA6" s="1"/>
      <c r="PMB6" s="1"/>
      <c r="PMC6" s="1"/>
      <c r="PMD6" s="1"/>
      <c r="PME6" s="1"/>
      <c r="PMF6" s="1"/>
      <c r="PMG6" s="1"/>
      <c r="PMH6" s="1"/>
      <c r="PMI6" s="1"/>
      <c r="PMJ6" s="1"/>
      <c r="PMK6" s="1"/>
      <c r="PML6" s="1"/>
      <c r="PMM6" s="1"/>
      <c r="PMN6" s="1"/>
      <c r="PMO6" s="1"/>
      <c r="PMP6" s="1"/>
      <c r="PMQ6" s="1"/>
      <c r="PMR6" s="1"/>
      <c r="PMS6" s="1"/>
      <c r="PMT6" s="1"/>
      <c r="PMU6" s="1"/>
      <c r="PMV6" s="1"/>
      <c r="PMW6" s="1"/>
      <c r="PMX6" s="1"/>
      <c r="PMY6" s="1"/>
      <c r="PMZ6" s="1"/>
      <c r="PNA6" s="1"/>
      <c r="PNB6" s="1"/>
      <c r="PNC6" s="1"/>
      <c r="PND6" s="1"/>
      <c r="PNE6" s="1"/>
      <c r="PNF6" s="1"/>
      <c r="PNG6" s="1"/>
      <c r="PNH6" s="1"/>
      <c r="PNI6" s="1"/>
      <c r="PNJ6" s="1"/>
      <c r="PNK6" s="1"/>
      <c r="PNL6" s="1"/>
      <c r="PNM6" s="1"/>
      <c r="PNN6" s="1"/>
      <c r="PNO6" s="1"/>
      <c r="PNP6" s="1"/>
      <c r="PNQ6" s="1"/>
      <c r="PNR6" s="1"/>
      <c r="PNS6" s="1"/>
      <c r="PNT6" s="1"/>
      <c r="PNU6" s="1"/>
      <c r="PNV6" s="1"/>
      <c r="PNW6" s="1"/>
      <c r="PNX6" s="1"/>
      <c r="PNY6" s="1"/>
      <c r="PNZ6" s="1"/>
      <c r="POA6" s="1"/>
      <c r="POB6" s="1"/>
      <c r="POC6" s="1"/>
      <c r="POD6" s="1"/>
      <c r="POE6" s="1"/>
      <c r="POF6" s="1"/>
      <c r="POG6" s="1"/>
      <c r="POH6" s="1"/>
      <c r="POI6" s="1"/>
      <c r="POJ6" s="1"/>
      <c r="POK6" s="1"/>
      <c r="POL6" s="1"/>
      <c r="POM6" s="1"/>
      <c r="PON6" s="1"/>
      <c r="POO6" s="1"/>
      <c r="POP6" s="1"/>
      <c r="POQ6" s="1"/>
      <c r="POR6" s="1"/>
      <c r="POS6" s="1"/>
      <c r="POT6" s="1"/>
      <c r="POU6" s="1"/>
      <c r="POV6" s="1"/>
      <c r="POW6" s="1"/>
      <c r="POX6" s="1"/>
      <c r="POY6" s="1"/>
      <c r="POZ6" s="1"/>
      <c r="PPA6" s="1"/>
      <c r="PPB6" s="1"/>
      <c r="PPC6" s="1"/>
      <c r="PPD6" s="1"/>
      <c r="PPE6" s="1"/>
      <c r="PPF6" s="1"/>
      <c r="PPG6" s="1"/>
      <c r="PPH6" s="1"/>
      <c r="PPI6" s="1"/>
      <c r="PPJ6" s="1"/>
      <c r="PPK6" s="1"/>
      <c r="PPL6" s="1"/>
      <c r="PPM6" s="1"/>
      <c r="PPN6" s="1"/>
      <c r="PPO6" s="1"/>
      <c r="PPP6" s="1"/>
      <c r="PPQ6" s="1"/>
      <c r="PPR6" s="1"/>
      <c r="PPS6" s="1"/>
      <c r="PPT6" s="1"/>
      <c r="PPU6" s="1"/>
      <c r="PPV6" s="1"/>
      <c r="PPW6" s="1"/>
      <c r="PPX6" s="1"/>
      <c r="PPY6" s="1"/>
      <c r="PPZ6" s="1"/>
      <c r="PQA6" s="1"/>
      <c r="PQB6" s="1"/>
      <c r="PQC6" s="1"/>
      <c r="PQD6" s="1"/>
      <c r="PQE6" s="1"/>
      <c r="PQF6" s="1"/>
      <c r="PQG6" s="1"/>
      <c r="PQH6" s="1"/>
      <c r="PQI6" s="1"/>
      <c r="PQJ6" s="1"/>
      <c r="PQK6" s="1"/>
      <c r="PQL6" s="1"/>
      <c r="PQM6" s="1"/>
      <c r="PQN6" s="1"/>
      <c r="PQO6" s="1"/>
      <c r="PQP6" s="1"/>
      <c r="PQQ6" s="1"/>
      <c r="PQR6" s="1"/>
      <c r="PQS6" s="1"/>
      <c r="PQT6" s="1"/>
      <c r="PQU6" s="1"/>
      <c r="PQV6" s="1"/>
      <c r="PQW6" s="1"/>
      <c r="PQX6" s="1"/>
      <c r="PQY6" s="1"/>
      <c r="PQZ6" s="1"/>
      <c r="PRA6" s="1"/>
      <c r="PRB6" s="1"/>
      <c r="PRC6" s="1"/>
      <c r="PRD6" s="1"/>
      <c r="PRE6" s="1"/>
      <c r="PRF6" s="1"/>
      <c r="PRG6" s="1"/>
      <c r="PRH6" s="1"/>
      <c r="PRI6" s="1"/>
      <c r="PRJ6" s="1"/>
      <c r="PRK6" s="1"/>
      <c r="PRL6" s="1"/>
      <c r="PRM6" s="1"/>
      <c r="PRN6" s="1"/>
      <c r="PRO6" s="1"/>
      <c r="PRP6" s="1"/>
      <c r="PRQ6" s="1"/>
      <c r="PRR6" s="1"/>
      <c r="PRS6" s="1"/>
      <c r="PRT6" s="1"/>
      <c r="PRU6" s="1"/>
      <c r="PRV6" s="1"/>
      <c r="PRW6" s="1"/>
      <c r="PRX6" s="1"/>
      <c r="PRY6" s="1"/>
      <c r="PRZ6" s="1"/>
      <c r="PSA6" s="1"/>
      <c r="PSB6" s="1"/>
      <c r="PSC6" s="1"/>
      <c r="PSD6" s="1"/>
      <c r="PSE6" s="1"/>
      <c r="PSF6" s="1"/>
      <c r="PSG6" s="1"/>
      <c r="PSH6" s="1"/>
      <c r="PSI6" s="1"/>
      <c r="PSJ6" s="1"/>
      <c r="PSK6" s="1"/>
      <c r="PSL6" s="1"/>
      <c r="PSM6" s="1"/>
      <c r="PSN6" s="1"/>
      <c r="PSO6" s="1"/>
      <c r="PSP6" s="1"/>
      <c r="PSQ6" s="1"/>
      <c r="PSR6" s="1"/>
      <c r="PSS6" s="1"/>
      <c r="PST6" s="1"/>
      <c r="PSU6" s="1"/>
      <c r="PSV6" s="1"/>
      <c r="PSW6" s="1"/>
      <c r="PSX6" s="1"/>
      <c r="PSY6" s="1"/>
      <c r="PSZ6" s="1"/>
      <c r="PTA6" s="1"/>
      <c r="PTB6" s="1"/>
      <c r="PTC6" s="1"/>
      <c r="PTD6" s="1"/>
      <c r="PTE6" s="1"/>
      <c r="PTF6" s="1"/>
      <c r="PTG6" s="1"/>
      <c r="PTH6" s="1"/>
      <c r="PTI6" s="1"/>
      <c r="PTJ6" s="1"/>
      <c r="PTK6" s="1"/>
      <c r="PTL6" s="1"/>
      <c r="PTM6" s="1"/>
      <c r="PTN6" s="1"/>
      <c r="PTO6" s="1"/>
      <c r="PTP6" s="1"/>
      <c r="PTQ6" s="1"/>
      <c r="PTR6" s="1"/>
      <c r="PTS6" s="1"/>
      <c r="PTT6" s="1"/>
      <c r="PTU6" s="1"/>
      <c r="PTV6" s="1"/>
      <c r="PTW6" s="1"/>
      <c r="PTX6" s="1"/>
      <c r="PTY6" s="1"/>
      <c r="PTZ6" s="1"/>
      <c r="PUA6" s="1"/>
      <c r="PUB6" s="1"/>
      <c r="PUC6" s="1"/>
      <c r="PUD6" s="1"/>
      <c r="PUE6" s="1"/>
      <c r="PUF6" s="1"/>
      <c r="PUG6" s="1"/>
      <c r="PUH6" s="1"/>
      <c r="PUI6" s="1"/>
      <c r="PUJ6" s="1"/>
      <c r="PUK6" s="1"/>
      <c r="PUL6" s="1"/>
      <c r="PUM6" s="1"/>
      <c r="PUN6" s="1"/>
      <c r="PUO6" s="1"/>
      <c r="PUP6" s="1"/>
      <c r="PUQ6" s="1"/>
      <c r="PUR6" s="1"/>
      <c r="PUS6" s="1"/>
      <c r="PUT6" s="1"/>
      <c r="PUU6" s="1"/>
      <c r="PUV6" s="1"/>
      <c r="PUW6" s="1"/>
      <c r="PUX6" s="1"/>
      <c r="PUY6" s="1"/>
      <c r="PUZ6" s="1"/>
      <c r="PVA6" s="1"/>
      <c r="PVB6" s="1"/>
      <c r="PVC6" s="1"/>
      <c r="PVD6" s="1"/>
      <c r="PVE6" s="1"/>
      <c r="PVF6" s="1"/>
      <c r="PVG6" s="1"/>
      <c r="PVH6" s="1"/>
      <c r="PVI6" s="1"/>
      <c r="PVJ6" s="1"/>
      <c r="PVK6" s="1"/>
      <c r="PVL6" s="1"/>
      <c r="PVM6" s="1"/>
      <c r="PVN6" s="1"/>
      <c r="PVO6" s="1"/>
      <c r="PVP6" s="1"/>
      <c r="PVQ6" s="1"/>
      <c r="PVR6" s="1"/>
      <c r="PVS6" s="1"/>
      <c r="PVT6" s="1"/>
      <c r="PVU6" s="1"/>
      <c r="PVV6" s="1"/>
      <c r="PVW6" s="1"/>
      <c r="PVX6" s="1"/>
      <c r="PVY6" s="1"/>
      <c r="PVZ6" s="1"/>
      <c r="PWA6" s="1"/>
      <c r="PWB6" s="1"/>
      <c r="PWC6" s="1"/>
      <c r="PWD6" s="1"/>
      <c r="PWE6" s="1"/>
      <c r="PWF6" s="1"/>
      <c r="PWG6" s="1"/>
      <c r="PWH6" s="1"/>
      <c r="PWI6" s="1"/>
      <c r="PWJ6" s="1"/>
      <c r="PWK6" s="1"/>
      <c r="PWL6" s="1"/>
      <c r="PWM6" s="1"/>
      <c r="PWN6" s="1"/>
      <c r="PWO6" s="1"/>
      <c r="PWP6" s="1"/>
      <c r="PWQ6" s="1"/>
      <c r="PWR6" s="1"/>
      <c r="PWS6" s="1"/>
      <c r="PWT6" s="1"/>
      <c r="PWU6" s="1"/>
      <c r="PWV6" s="1"/>
      <c r="PWW6" s="1"/>
      <c r="PWX6" s="1"/>
      <c r="PWY6" s="1"/>
      <c r="PWZ6" s="1"/>
      <c r="PXA6" s="1"/>
      <c r="PXB6" s="1"/>
      <c r="PXC6" s="1"/>
      <c r="PXD6" s="1"/>
      <c r="PXE6" s="1"/>
      <c r="PXF6" s="1"/>
      <c r="PXG6" s="1"/>
      <c r="PXH6" s="1"/>
      <c r="PXI6" s="1"/>
      <c r="PXJ6" s="1"/>
      <c r="PXK6" s="1"/>
      <c r="PXL6" s="1"/>
      <c r="PXM6" s="1"/>
      <c r="PXN6" s="1"/>
      <c r="PXO6" s="1"/>
      <c r="PXP6" s="1"/>
      <c r="PXQ6" s="1"/>
      <c r="PXR6" s="1"/>
      <c r="PXS6" s="1"/>
      <c r="PXT6" s="1"/>
      <c r="PXU6" s="1"/>
      <c r="PXV6" s="1"/>
      <c r="PXW6" s="1"/>
      <c r="PXX6" s="1"/>
      <c r="PXY6" s="1"/>
      <c r="PXZ6" s="1"/>
      <c r="PYA6" s="1"/>
      <c r="PYB6" s="1"/>
      <c r="PYC6" s="1"/>
      <c r="PYD6" s="1"/>
      <c r="PYE6" s="1"/>
      <c r="PYF6" s="1"/>
      <c r="PYG6" s="1"/>
      <c r="PYH6" s="1"/>
      <c r="PYI6" s="1"/>
      <c r="PYJ6" s="1"/>
      <c r="PYK6" s="1"/>
      <c r="PYL6" s="1"/>
      <c r="PYM6" s="1"/>
      <c r="PYN6" s="1"/>
      <c r="PYO6" s="1"/>
      <c r="PYP6" s="1"/>
      <c r="PYQ6" s="1"/>
      <c r="PYR6" s="1"/>
      <c r="PYS6" s="1"/>
      <c r="PYT6" s="1"/>
      <c r="PYU6" s="1"/>
      <c r="PYV6" s="1"/>
      <c r="PYW6" s="1"/>
      <c r="PYX6" s="1"/>
      <c r="PYY6" s="1"/>
      <c r="PYZ6" s="1"/>
      <c r="PZA6" s="1"/>
      <c r="PZB6" s="1"/>
      <c r="PZC6" s="1"/>
      <c r="PZD6" s="1"/>
      <c r="PZE6" s="1"/>
      <c r="PZF6" s="1"/>
      <c r="PZG6" s="1"/>
      <c r="PZH6" s="1"/>
      <c r="PZI6" s="1"/>
      <c r="PZJ6" s="1"/>
      <c r="PZK6" s="1"/>
      <c r="PZL6" s="1"/>
      <c r="PZM6" s="1"/>
      <c r="PZN6" s="1"/>
      <c r="PZO6" s="1"/>
      <c r="PZP6" s="1"/>
      <c r="PZQ6" s="1"/>
      <c r="PZR6" s="1"/>
      <c r="PZS6" s="1"/>
      <c r="PZT6" s="1"/>
      <c r="PZU6" s="1"/>
      <c r="PZV6" s="1"/>
      <c r="PZW6" s="1"/>
      <c r="PZX6" s="1"/>
      <c r="PZY6" s="1"/>
      <c r="PZZ6" s="1"/>
      <c r="QAA6" s="1"/>
      <c r="QAB6" s="1"/>
      <c r="QAC6" s="1"/>
      <c r="QAD6" s="1"/>
      <c r="QAE6" s="1"/>
      <c r="QAF6" s="1"/>
      <c r="QAG6" s="1"/>
      <c r="QAH6" s="1"/>
      <c r="QAI6" s="1"/>
      <c r="QAJ6" s="1"/>
      <c r="QAK6" s="1"/>
      <c r="QAL6" s="1"/>
      <c r="QAM6" s="1"/>
      <c r="QAN6" s="1"/>
      <c r="QAO6" s="1"/>
      <c r="QAP6" s="1"/>
      <c r="QAQ6" s="1"/>
      <c r="QAR6" s="1"/>
      <c r="QAS6" s="1"/>
      <c r="QAT6" s="1"/>
      <c r="QAU6" s="1"/>
      <c r="QAV6" s="1"/>
      <c r="QAW6" s="1"/>
      <c r="QAX6" s="1"/>
      <c r="QAY6" s="1"/>
      <c r="QAZ6" s="1"/>
      <c r="QBA6" s="1"/>
      <c r="QBB6" s="1"/>
      <c r="QBC6" s="1"/>
      <c r="QBD6" s="1"/>
      <c r="QBE6" s="1"/>
      <c r="QBF6" s="1"/>
      <c r="QBG6" s="1"/>
      <c r="QBH6" s="1"/>
      <c r="QBI6" s="1"/>
      <c r="QBJ6" s="1"/>
      <c r="QBK6" s="1"/>
      <c r="QBL6" s="1"/>
      <c r="QBM6" s="1"/>
      <c r="QBN6" s="1"/>
      <c r="QBO6" s="1"/>
      <c r="QBP6" s="1"/>
      <c r="QBQ6" s="1"/>
      <c r="QBR6" s="1"/>
      <c r="QBS6" s="1"/>
      <c r="QBT6" s="1"/>
      <c r="QBU6" s="1"/>
      <c r="QBV6" s="1"/>
      <c r="QBW6" s="1"/>
      <c r="QBX6" s="1"/>
      <c r="QBY6" s="1"/>
      <c r="QBZ6" s="1"/>
      <c r="QCA6" s="1"/>
      <c r="QCB6" s="1"/>
      <c r="QCC6" s="1"/>
      <c r="QCD6" s="1"/>
      <c r="QCE6" s="1"/>
      <c r="QCF6" s="1"/>
      <c r="QCG6" s="1"/>
      <c r="QCH6" s="1"/>
      <c r="QCI6" s="1"/>
      <c r="QCJ6" s="1"/>
      <c r="QCK6" s="1"/>
      <c r="QCL6" s="1"/>
      <c r="QCM6" s="1"/>
      <c r="QCN6" s="1"/>
      <c r="QCO6" s="1"/>
      <c r="QCP6" s="1"/>
      <c r="QCQ6" s="1"/>
      <c r="QCR6" s="1"/>
      <c r="QCS6" s="1"/>
      <c r="QCT6" s="1"/>
      <c r="QCU6" s="1"/>
      <c r="QCV6" s="1"/>
      <c r="QCW6" s="1"/>
      <c r="QCX6" s="1"/>
      <c r="QCY6" s="1"/>
      <c r="QCZ6" s="1"/>
      <c r="QDA6" s="1"/>
      <c r="QDB6" s="1"/>
      <c r="QDC6" s="1"/>
      <c r="QDD6" s="1"/>
      <c r="QDE6" s="1"/>
      <c r="QDF6" s="1"/>
      <c r="QDG6" s="1"/>
      <c r="QDH6" s="1"/>
      <c r="QDI6" s="1"/>
      <c r="QDJ6" s="1"/>
      <c r="QDK6" s="1"/>
      <c r="QDL6" s="1"/>
      <c r="QDM6" s="1"/>
      <c r="QDN6" s="1"/>
      <c r="QDO6" s="1"/>
      <c r="QDP6" s="1"/>
      <c r="QDQ6" s="1"/>
      <c r="QDR6" s="1"/>
      <c r="QDS6" s="1"/>
      <c r="QDT6" s="1"/>
      <c r="QDU6" s="1"/>
      <c r="QDV6" s="1"/>
      <c r="QDW6" s="1"/>
      <c r="QDX6" s="1"/>
      <c r="QDY6" s="1"/>
      <c r="QDZ6" s="1"/>
      <c r="QEA6" s="1"/>
      <c r="QEB6" s="1"/>
      <c r="QEC6" s="1"/>
      <c r="QED6" s="1"/>
      <c r="QEE6" s="1"/>
      <c r="QEF6" s="1"/>
      <c r="QEG6" s="1"/>
      <c r="QEH6" s="1"/>
      <c r="QEI6" s="1"/>
      <c r="QEJ6" s="1"/>
      <c r="QEK6" s="1"/>
      <c r="QEL6" s="1"/>
      <c r="QEM6" s="1"/>
      <c r="QEN6" s="1"/>
      <c r="QEO6" s="1"/>
      <c r="QEP6" s="1"/>
      <c r="QEQ6" s="1"/>
      <c r="QER6" s="1"/>
      <c r="QES6" s="1"/>
      <c r="QET6" s="1"/>
      <c r="QEU6" s="1"/>
      <c r="QEV6" s="1"/>
      <c r="QEW6" s="1"/>
      <c r="QEX6" s="1"/>
      <c r="QEY6" s="1"/>
      <c r="QEZ6" s="1"/>
      <c r="QFA6" s="1"/>
      <c r="QFB6" s="1"/>
      <c r="QFC6" s="1"/>
      <c r="QFD6" s="1"/>
      <c r="QFE6" s="1"/>
      <c r="QFF6" s="1"/>
      <c r="QFG6" s="1"/>
      <c r="QFH6" s="1"/>
      <c r="QFI6" s="1"/>
      <c r="QFJ6" s="1"/>
      <c r="QFK6" s="1"/>
      <c r="QFL6" s="1"/>
      <c r="QFM6" s="1"/>
      <c r="QFN6" s="1"/>
      <c r="QFO6" s="1"/>
      <c r="QFP6" s="1"/>
      <c r="QFQ6" s="1"/>
      <c r="QFR6" s="1"/>
      <c r="QFS6" s="1"/>
      <c r="QFT6" s="1"/>
      <c r="QFU6" s="1"/>
      <c r="QFV6" s="1"/>
      <c r="QFW6" s="1"/>
      <c r="QFX6" s="1"/>
      <c r="QFY6" s="1"/>
      <c r="QFZ6" s="1"/>
      <c r="QGA6" s="1"/>
      <c r="QGB6" s="1"/>
      <c r="QGC6" s="1"/>
      <c r="QGD6" s="1"/>
      <c r="QGE6" s="1"/>
      <c r="QGF6" s="1"/>
      <c r="QGG6" s="1"/>
      <c r="QGH6" s="1"/>
      <c r="QGI6" s="1"/>
      <c r="QGJ6" s="1"/>
      <c r="QGK6" s="1"/>
      <c r="QGL6" s="1"/>
      <c r="QGM6" s="1"/>
      <c r="QGN6" s="1"/>
      <c r="QGO6" s="1"/>
      <c r="QGP6" s="1"/>
      <c r="QGQ6" s="1"/>
      <c r="QGR6" s="1"/>
      <c r="QGS6" s="1"/>
      <c r="QGT6" s="1"/>
      <c r="QGU6" s="1"/>
      <c r="QGV6" s="1"/>
      <c r="QGW6" s="1"/>
      <c r="QGX6" s="1"/>
      <c r="QGY6" s="1"/>
      <c r="QGZ6" s="1"/>
      <c r="QHA6" s="1"/>
      <c r="QHB6" s="1"/>
      <c r="QHC6" s="1"/>
      <c r="QHD6" s="1"/>
      <c r="QHE6" s="1"/>
      <c r="QHF6" s="1"/>
      <c r="QHG6" s="1"/>
      <c r="QHH6" s="1"/>
      <c r="QHI6" s="1"/>
      <c r="QHJ6" s="1"/>
      <c r="QHK6" s="1"/>
      <c r="QHL6" s="1"/>
      <c r="QHM6" s="1"/>
      <c r="QHN6" s="1"/>
      <c r="QHO6" s="1"/>
      <c r="QHP6" s="1"/>
      <c r="QHQ6" s="1"/>
      <c r="QHR6" s="1"/>
      <c r="QHS6" s="1"/>
      <c r="QHT6" s="1"/>
      <c r="QHU6" s="1"/>
      <c r="QHV6" s="1"/>
      <c r="QHW6" s="1"/>
      <c r="QHX6" s="1"/>
      <c r="QHY6" s="1"/>
      <c r="QHZ6" s="1"/>
      <c r="QIA6" s="1"/>
      <c r="QIB6" s="1"/>
      <c r="QIC6" s="1"/>
      <c r="QID6" s="1"/>
      <c r="QIE6" s="1"/>
      <c r="QIF6" s="1"/>
      <c r="QIG6" s="1"/>
      <c r="QIH6" s="1"/>
      <c r="QII6" s="1"/>
      <c r="QIJ6" s="1"/>
      <c r="QIK6" s="1"/>
      <c r="QIL6" s="1"/>
      <c r="QIM6" s="1"/>
      <c r="QIN6" s="1"/>
      <c r="QIO6" s="1"/>
      <c r="QIP6" s="1"/>
      <c r="QIQ6" s="1"/>
      <c r="QIR6" s="1"/>
      <c r="QIS6" s="1"/>
      <c r="QIT6" s="1"/>
      <c r="QIU6" s="1"/>
      <c r="QIV6" s="1"/>
      <c r="QIW6" s="1"/>
      <c r="QIX6" s="1"/>
      <c r="QIY6" s="1"/>
      <c r="QIZ6" s="1"/>
      <c r="QJA6" s="1"/>
      <c r="QJB6" s="1"/>
      <c r="QJC6" s="1"/>
      <c r="QJD6" s="1"/>
      <c r="QJE6" s="1"/>
      <c r="QJF6" s="1"/>
      <c r="QJG6" s="1"/>
      <c r="QJH6" s="1"/>
      <c r="QJI6" s="1"/>
      <c r="QJJ6" s="1"/>
      <c r="QJK6" s="1"/>
      <c r="QJL6" s="1"/>
      <c r="QJM6" s="1"/>
      <c r="QJN6" s="1"/>
      <c r="QJO6" s="1"/>
      <c r="QJP6" s="1"/>
      <c r="QJQ6" s="1"/>
      <c r="QJR6" s="1"/>
      <c r="QJS6" s="1"/>
      <c r="QJT6" s="1"/>
      <c r="QJU6" s="1"/>
      <c r="QJV6" s="1"/>
      <c r="QJW6" s="1"/>
      <c r="QJX6" s="1"/>
      <c r="QJY6" s="1"/>
      <c r="QJZ6" s="1"/>
      <c r="QKA6" s="1"/>
      <c r="QKB6" s="1"/>
      <c r="QKC6" s="1"/>
      <c r="QKD6" s="1"/>
      <c r="QKE6" s="1"/>
      <c r="QKF6" s="1"/>
      <c r="QKG6" s="1"/>
      <c r="QKH6" s="1"/>
      <c r="QKI6" s="1"/>
      <c r="QKJ6" s="1"/>
      <c r="QKK6" s="1"/>
      <c r="QKL6" s="1"/>
      <c r="QKM6" s="1"/>
      <c r="QKN6" s="1"/>
      <c r="QKO6" s="1"/>
      <c r="QKP6" s="1"/>
      <c r="QKQ6" s="1"/>
      <c r="QKR6" s="1"/>
      <c r="QKS6" s="1"/>
      <c r="QKT6" s="1"/>
      <c r="QKU6" s="1"/>
      <c r="QKV6" s="1"/>
      <c r="QKW6" s="1"/>
      <c r="QKX6" s="1"/>
      <c r="QKY6" s="1"/>
      <c r="QKZ6" s="1"/>
      <c r="QLA6" s="1"/>
      <c r="QLB6" s="1"/>
      <c r="QLC6" s="1"/>
      <c r="QLD6" s="1"/>
      <c r="QLE6" s="1"/>
      <c r="QLF6" s="1"/>
      <c r="QLG6" s="1"/>
      <c r="QLH6" s="1"/>
      <c r="QLI6" s="1"/>
      <c r="QLJ6" s="1"/>
      <c r="QLK6" s="1"/>
      <c r="QLL6" s="1"/>
      <c r="QLM6" s="1"/>
      <c r="QLN6" s="1"/>
      <c r="QLO6" s="1"/>
      <c r="QLP6" s="1"/>
      <c r="QLQ6" s="1"/>
      <c r="QLR6" s="1"/>
      <c r="QLS6" s="1"/>
      <c r="QLT6" s="1"/>
      <c r="QLU6" s="1"/>
      <c r="QLV6" s="1"/>
      <c r="QLW6" s="1"/>
      <c r="QLX6" s="1"/>
      <c r="QLY6" s="1"/>
      <c r="QLZ6" s="1"/>
      <c r="QMA6" s="1"/>
      <c r="QMB6" s="1"/>
      <c r="QMC6" s="1"/>
      <c r="QMD6" s="1"/>
      <c r="QME6" s="1"/>
      <c r="QMF6" s="1"/>
      <c r="QMG6" s="1"/>
      <c r="QMH6" s="1"/>
      <c r="QMI6" s="1"/>
      <c r="QMJ6" s="1"/>
      <c r="QMK6" s="1"/>
      <c r="QML6" s="1"/>
      <c r="QMM6" s="1"/>
      <c r="QMN6" s="1"/>
      <c r="QMO6" s="1"/>
      <c r="QMP6" s="1"/>
      <c r="QMQ6" s="1"/>
      <c r="QMR6" s="1"/>
      <c r="QMS6" s="1"/>
      <c r="QMT6" s="1"/>
      <c r="QMU6" s="1"/>
      <c r="QMV6" s="1"/>
      <c r="QMW6" s="1"/>
      <c r="QMX6" s="1"/>
      <c r="QMY6" s="1"/>
      <c r="QMZ6" s="1"/>
      <c r="QNA6" s="1"/>
      <c r="QNB6" s="1"/>
      <c r="QNC6" s="1"/>
      <c r="QND6" s="1"/>
      <c r="QNE6" s="1"/>
      <c r="QNF6" s="1"/>
      <c r="QNG6" s="1"/>
      <c r="QNH6" s="1"/>
      <c r="QNI6" s="1"/>
      <c r="QNJ6" s="1"/>
      <c r="QNK6" s="1"/>
      <c r="QNL6" s="1"/>
      <c r="QNM6" s="1"/>
      <c r="QNN6" s="1"/>
      <c r="QNO6" s="1"/>
      <c r="QNP6" s="1"/>
      <c r="QNQ6" s="1"/>
      <c r="QNR6" s="1"/>
      <c r="QNS6" s="1"/>
      <c r="QNT6" s="1"/>
      <c r="QNU6" s="1"/>
      <c r="QNV6" s="1"/>
      <c r="QNW6" s="1"/>
      <c r="QNX6" s="1"/>
      <c r="QNY6" s="1"/>
      <c r="QNZ6" s="1"/>
      <c r="QOA6" s="1"/>
      <c r="QOB6" s="1"/>
      <c r="QOC6" s="1"/>
      <c r="QOD6" s="1"/>
      <c r="QOE6" s="1"/>
      <c r="QOF6" s="1"/>
      <c r="QOG6" s="1"/>
      <c r="QOH6" s="1"/>
      <c r="QOI6" s="1"/>
      <c r="QOJ6" s="1"/>
      <c r="QOK6" s="1"/>
      <c r="QOL6" s="1"/>
      <c r="QOM6" s="1"/>
      <c r="QON6" s="1"/>
      <c r="QOO6" s="1"/>
      <c r="QOP6" s="1"/>
      <c r="QOQ6" s="1"/>
      <c r="QOR6" s="1"/>
      <c r="QOS6" s="1"/>
      <c r="QOT6" s="1"/>
      <c r="QOU6" s="1"/>
      <c r="QOV6" s="1"/>
      <c r="QOW6" s="1"/>
      <c r="QOX6" s="1"/>
      <c r="QOY6" s="1"/>
      <c r="QOZ6" s="1"/>
      <c r="QPA6" s="1"/>
      <c r="QPB6" s="1"/>
      <c r="QPC6" s="1"/>
      <c r="QPD6" s="1"/>
      <c r="QPE6" s="1"/>
      <c r="QPF6" s="1"/>
      <c r="QPG6" s="1"/>
      <c r="QPH6" s="1"/>
      <c r="QPI6" s="1"/>
      <c r="QPJ6" s="1"/>
      <c r="QPK6" s="1"/>
      <c r="QPL6" s="1"/>
      <c r="QPM6" s="1"/>
      <c r="QPN6" s="1"/>
      <c r="QPO6" s="1"/>
      <c r="QPP6" s="1"/>
      <c r="QPQ6" s="1"/>
      <c r="QPR6" s="1"/>
      <c r="QPS6" s="1"/>
      <c r="QPT6" s="1"/>
      <c r="QPU6" s="1"/>
      <c r="QPV6" s="1"/>
      <c r="QPW6" s="1"/>
      <c r="QPX6" s="1"/>
      <c r="QPY6" s="1"/>
      <c r="QPZ6" s="1"/>
      <c r="QQA6" s="1"/>
      <c r="QQB6" s="1"/>
      <c r="QQC6" s="1"/>
      <c r="QQD6" s="1"/>
      <c r="QQE6" s="1"/>
      <c r="QQF6" s="1"/>
      <c r="QQG6" s="1"/>
      <c r="QQH6" s="1"/>
      <c r="QQI6" s="1"/>
      <c r="QQJ6" s="1"/>
      <c r="QQK6" s="1"/>
      <c r="QQL6" s="1"/>
      <c r="QQM6" s="1"/>
      <c r="QQN6" s="1"/>
      <c r="QQO6" s="1"/>
      <c r="QQP6" s="1"/>
      <c r="QQQ6" s="1"/>
      <c r="QQR6" s="1"/>
      <c r="QQS6" s="1"/>
      <c r="QQT6" s="1"/>
      <c r="QQU6" s="1"/>
      <c r="QQV6" s="1"/>
      <c r="QQW6" s="1"/>
      <c r="QQX6" s="1"/>
      <c r="QQY6" s="1"/>
      <c r="QQZ6" s="1"/>
      <c r="QRA6" s="1"/>
      <c r="QRB6" s="1"/>
      <c r="QRC6" s="1"/>
      <c r="QRD6" s="1"/>
      <c r="QRE6" s="1"/>
      <c r="QRF6" s="1"/>
      <c r="QRG6" s="1"/>
      <c r="QRH6" s="1"/>
      <c r="QRI6" s="1"/>
      <c r="QRJ6" s="1"/>
      <c r="QRK6" s="1"/>
      <c r="QRL6" s="1"/>
      <c r="QRM6" s="1"/>
      <c r="QRN6" s="1"/>
      <c r="QRO6" s="1"/>
      <c r="QRP6" s="1"/>
      <c r="QRQ6" s="1"/>
      <c r="QRR6" s="1"/>
      <c r="QRS6" s="1"/>
      <c r="QRT6" s="1"/>
      <c r="QRU6" s="1"/>
      <c r="QRV6" s="1"/>
      <c r="QRW6" s="1"/>
      <c r="QRX6" s="1"/>
      <c r="QRY6" s="1"/>
      <c r="QRZ6" s="1"/>
      <c r="QSA6" s="1"/>
      <c r="QSB6" s="1"/>
      <c r="QSC6" s="1"/>
      <c r="QSD6" s="1"/>
      <c r="QSE6" s="1"/>
      <c r="QSF6" s="1"/>
      <c r="QSG6" s="1"/>
      <c r="QSH6" s="1"/>
      <c r="QSI6" s="1"/>
      <c r="QSJ6" s="1"/>
      <c r="QSK6" s="1"/>
      <c r="QSL6" s="1"/>
      <c r="QSM6" s="1"/>
      <c r="QSN6" s="1"/>
      <c r="QSO6" s="1"/>
      <c r="QSP6" s="1"/>
      <c r="QSQ6" s="1"/>
      <c r="QSR6" s="1"/>
      <c r="QSS6" s="1"/>
      <c r="QST6" s="1"/>
      <c r="QSU6" s="1"/>
      <c r="QSV6" s="1"/>
      <c r="QSW6" s="1"/>
      <c r="QSX6" s="1"/>
      <c r="QSY6" s="1"/>
      <c r="QSZ6" s="1"/>
      <c r="QTA6" s="1"/>
      <c r="QTB6" s="1"/>
      <c r="QTC6" s="1"/>
      <c r="QTD6" s="1"/>
      <c r="QTE6" s="1"/>
      <c r="QTF6" s="1"/>
      <c r="QTG6" s="1"/>
      <c r="QTH6" s="1"/>
      <c r="QTI6" s="1"/>
      <c r="QTJ6" s="1"/>
      <c r="QTK6" s="1"/>
      <c r="QTL6" s="1"/>
      <c r="QTM6" s="1"/>
      <c r="QTN6" s="1"/>
      <c r="QTO6" s="1"/>
      <c r="QTP6" s="1"/>
      <c r="QTQ6" s="1"/>
      <c r="QTR6" s="1"/>
      <c r="QTS6" s="1"/>
      <c r="QTT6" s="1"/>
      <c r="QTU6" s="1"/>
      <c r="QTV6" s="1"/>
      <c r="QTW6" s="1"/>
      <c r="QTX6" s="1"/>
      <c r="QTY6" s="1"/>
      <c r="QTZ6" s="1"/>
      <c r="QUA6" s="1"/>
      <c r="QUB6" s="1"/>
      <c r="QUC6" s="1"/>
      <c r="QUD6" s="1"/>
      <c r="QUE6" s="1"/>
      <c r="QUF6" s="1"/>
      <c r="QUG6" s="1"/>
      <c r="QUH6" s="1"/>
      <c r="QUI6" s="1"/>
      <c r="QUJ6" s="1"/>
      <c r="QUK6" s="1"/>
      <c r="QUL6" s="1"/>
      <c r="QUM6" s="1"/>
      <c r="QUN6" s="1"/>
      <c r="QUO6" s="1"/>
      <c r="QUP6" s="1"/>
      <c r="QUQ6" s="1"/>
      <c r="QUR6" s="1"/>
      <c r="QUS6" s="1"/>
      <c r="QUT6" s="1"/>
      <c r="QUU6" s="1"/>
      <c r="QUV6" s="1"/>
      <c r="QUW6" s="1"/>
      <c r="QUX6" s="1"/>
      <c r="QUY6" s="1"/>
      <c r="QUZ6" s="1"/>
      <c r="QVA6" s="1"/>
      <c r="QVB6" s="1"/>
      <c r="QVC6" s="1"/>
      <c r="QVD6" s="1"/>
      <c r="QVE6" s="1"/>
      <c r="QVF6" s="1"/>
      <c r="QVG6" s="1"/>
      <c r="QVH6" s="1"/>
      <c r="QVI6" s="1"/>
      <c r="QVJ6" s="1"/>
      <c r="QVK6" s="1"/>
      <c r="QVL6" s="1"/>
      <c r="QVM6" s="1"/>
      <c r="QVN6" s="1"/>
      <c r="QVO6" s="1"/>
      <c r="QVP6" s="1"/>
      <c r="QVQ6" s="1"/>
      <c r="QVR6" s="1"/>
      <c r="QVS6" s="1"/>
      <c r="QVT6" s="1"/>
      <c r="QVU6" s="1"/>
      <c r="QVV6" s="1"/>
      <c r="QVW6" s="1"/>
      <c r="QVX6" s="1"/>
      <c r="QVY6" s="1"/>
      <c r="QVZ6" s="1"/>
      <c r="QWA6" s="1"/>
      <c r="QWB6" s="1"/>
      <c r="QWC6" s="1"/>
      <c r="QWD6" s="1"/>
      <c r="QWE6" s="1"/>
      <c r="QWF6" s="1"/>
      <c r="QWG6" s="1"/>
      <c r="QWH6" s="1"/>
      <c r="QWI6" s="1"/>
      <c r="QWJ6" s="1"/>
      <c r="QWK6" s="1"/>
      <c r="QWL6" s="1"/>
      <c r="QWM6" s="1"/>
      <c r="QWN6" s="1"/>
      <c r="QWO6" s="1"/>
      <c r="QWP6" s="1"/>
      <c r="QWQ6" s="1"/>
      <c r="QWR6" s="1"/>
      <c r="QWS6" s="1"/>
      <c r="QWT6" s="1"/>
      <c r="QWU6" s="1"/>
      <c r="QWV6" s="1"/>
      <c r="QWW6" s="1"/>
      <c r="QWX6" s="1"/>
      <c r="QWY6" s="1"/>
      <c r="QWZ6" s="1"/>
      <c r="QXA6" s="1"/>
      <c r="QXB6" s="1"/>
      <c r="QXC6" s="1"/>
      <c r="QXD6" s="1"/>
      <c r="QXE6" s="1"/>
      <c r="QXF6" s="1"/>
      <c r="QXG6" s="1"/>
      <c r="QXH6" s="1"/>
      <c r="QXI6" s="1"/>
      <c r="QXJ6" s="1"/>
      <c r="QXK6" s="1"/>
      <c r="QXL6" s="1"/>
      <c r="QXM6" s="1"/>
      <c r="QXN6" s="1"/>
      <c r="QXO6" s="1"/>
      <c r="QXP6" s="1"/>
      <c r="QXQ6" s="1"/>
      <c r="QXR6" s="1"/>
      <c r="QXS6" s="1"/>
      <c r="QXT6" s="1"/>
      <c r="QXU6" s="1"/>
      <c r="QXV6" s="1"/>
      <c r="QXW6" s="1"/>
      <c r="QXX6" s="1"/>
      <c r="QXY6" s="1"/>
      <c r="QXZ6" s="1"/>
      <c r="QYA6" s="1"/>
      <c r="QYB6" s="1"/>
      <c r="QYC6" s="1"/>
      <c r="QYD6" s="1"/>
      <c r="QYE6" s="1"/>
      <c r="QYF6" s="1"/>
      <c r="QYG6" s="1"/>
      <c r="QYH6" s="1"/>
      <c r="QYI6" s="1"/>
      <c r="QYJ6" s="1"/>
      <c r="QYK6" s="1"/>
      <c r="QYL6" s="1"/>
      <c r="QYM6" s="1"/>
      <c r="QYN6" s="1"/>
      <c r="QYO6" s="1"/>
      <c r="QYP6" s="1"/>
      <c r="QYQ6" s="1"/>
      <c r="QYR6" s="1"/>
      <c r="QYS6" s="1"/>
      <c r="QYT6" s="1"/>
      <c r="QYU6" s="1"/>
      <c r="QYV6" s="1"/>
      <c r="QYW6" s="1"/>
      <c r="QYX6" s="1"/>
      <c r="QYY6" s="1"/>
      <c r="QYZ6" s="1"/>
      <c r="QZA6" s="1"/>
      <c r="QZB6" s="1"/>
      <c r="QZC6" s="1"/>
      <c r="QZD6" s="1"/>
      <c r="QZE6" s="1"/>
      <c r="QZF6" s="1"/>
      <c r="QZG6" s="1"/>
      <c r="QZH6" s="1"/>
      <c r="QZI6" s="1"/>
      <c r="QZJ6" s="1"/>
      <c r="QZK6" s="1"/>
      <c r="QZL6" s="1"/>
      <c r="QZM6" s="1"/>
      <c r="QZN6" s="1"/>
      <c r="QZO6" s="1"/>
      <c r="QZP6" s="1"/>
      <c r="QZQ6" s="1"/>
      <c r="QZR6" s="1"/>
      <c r="QZS6" s="1"/>
      <c r="QZT6" s="1"/>
      <c r="QZU6" s="1"/>
      <c r="QZV6" s="1"/>
      <c r="QZW6" s="1"/>
      <c r="QZX6" s="1"/>
      <c r="QZY6" s="1"/>
      <c r="QZZ6" s="1"/>
      <c r="RAA6" s="1"/>
      <c r="RAB6" s="1"/>
      <c r="RAC6" s="1"/>
      <c r="RAD6" s="1"/>
      <c r="RAE6" s="1"/>
      <c r="RAF6" s="1"/>
      <c r="RAG6" s="1"/>
      <c r="RAH6" s="1"/>
      <c r="RAI6" s="1"/>
      <c r="RAJ6" s="1"/>
      <c r="RAK6" s="1"/>
      <c r="RAL6" s="1"/>
      <c r="RAM6" s="1"/>
      <c r="RAN6" s="1"/>
      <c r="RAO6" s="1"/>
      <c r="RAP6" s="1"/>
      <c r="RAQ6" s="1"/>
      <c r="RAR6" s="1"/>
      <c r="RAS6" s="1"/>
      <c r="RAT6" s="1"/>
      <c r="RAU6" s="1"/>
      <c r="RAV6" s="1"/>
      <c r="RAW6" s="1"/>
      <c r="RAX6" s="1"/>
      <c r="RAY6" s="1"/>
      <c r="RAZ6" s="1"/>
      <c r="RBA6" s="1"/>
      <c r="RBB6" s="1"/>
      <c r="RBC6" s="1"/>
      <c r="RBD6" s="1"/>
      <c r="RBE6" s="1"/>
      <c r="RBF6" s="1"/>
      <c r="RBG6" s="1"/>
      <c r="RBH6" s="1"/>
      <c r="RBI6" s="1"/>
      <c r="RBJ6" s="1"/>
      <c r="RBK6" s="1"/>
      <c r="RBL6" s="1"/>
      <c r="RBM6" s="1"/>
      <c r="RBN6" s="1"/>
      <c r="RBO6" s="1"/>
      <c r="RBP6" s="1"/>
      <c r="RBQ6" s="1"/>
      <c r="RBR6" s="1"/>
      <c r="RBS6" s="1"/>
      <c r="RBT6" s="1"/>
      <c r="RBU6" s="1"/>
      <c r="RBV6" s="1"/>
      <c r="RBW6" s="1"/>
      <c r="RBX6" s="1"/>
      <c r="RBY6" s="1"/>
      <c r="RBZ6" s="1"/>
      <c r="RCA6" s="1"/>
      <c r="RCB6" s="1"/>
      <c r="RCC6" s="1"/>
      <c r="RCD6" s="1"/>
      <c r="RCE6" s="1"/>
      <c r="RCF6" s="1"/>
      <c r="RCG6" s="1"/>
      <c r="RCH6" s="1"/>
      <c r="RCI6" s="1"/>
      <c r="RCJ6" s="1"/>
      <c r="RCK6" s="1"/>
      <c r="RCL6" s="1"/>
      <c r="RCM6" s="1"/>
      <c r="RCN6" s="1"/>
      <c r="RCO6" s="1"/>
      <c r="RCP6" s="1"/>
      <c r="RCQ6" s="1"/>
      <c r="RCR6" s="1"/>
      <c r="RCS6" s="1"/>
      <c r="RCT6" s="1"/>
      <c r="RCU6" s="1"/>
      <c r="RCV6" s="1"/>
      <c r="RCW6" s="1"/>
      <c r="RCX6" s="1"/>
      <c r="RCY6" s="1"/>
      <c r="RCZ6" s="1"/>
      <c r="RDA6" s="1"/>
      <c r="RDB6" s="1"/>
      <c r="RDC6" s="1"/>
      <c r="RDD6" s="1"/>
      <c r="RDE6" s="1"/>
      <c r="RDF6" s="1"/>
      <c r="RDG6" s="1"/>
      <c r="RDH6" s="1"/>
      <c r="RDI6" s="1"/>
      <c r="RDJ6" s="1"/>
      <c r="RDK6" s="1"/>
      <c r="RDL6" s="1"/>
      <c r="RDM6" s="1"/>
      <c r="RDN6" s="1"/>
      <c r="RDO6" s="1"/>
      <c r="RDP6" s="1"/>
      <c r="RDQ6" s="1"/>
      <c r="RDR6" s="1"/>
      <c r="RDS6" s="1"/>
      <c r="RDT6" s="1"/>
      <c r="RDU6" s="1"/>
      <c r="RDV6" s="1"/>
      <c r="RDW6" s="1"/>
      <c r="RDX6" s="1"/>
      <c r="RDY6" s="1"/>
      <c r="RDZ6" s="1"/>
      <c r="REA6" s="1"/>
      <c r="REB6" s="1"/>
      <c r="REC6" s="1"/>
      <c r="RED6" s="1"/>
      <c r="REE6" s="1"/>
      <c r="REF6" s="1"/>
      <c r="REG6" s="1"/>
      <c r="REH6" s="1"/>
      <c r="REI6" s="1"/>
      <c r="REJ6" s="1"/>
      <c r="REK6" s="1"/>
      <c r="REL6" s="1"/>
      <c r="REM6" s="1"/>
      <c r="REN6" s="1"/>
      <c r="REO6" s="1"/>
      <c r="REP6" s="1"/>
      <c r="REQ6" s="1"/>
      <c r="RER6" s="1"/>
      <c r="RES6" s="1"/>
      <c r="RET6" s="1"/>
      <c r="REU6" s="1"/>
      <c r="REV6" s="1"/>
      <c r="REW6" s="1"/>
      <c r="REX6" s="1"/>
      <c r="REY6" s="1"/>
      <c r="REZ6" s="1"/>
      <c r="RFA6" s="1"/>
      <c r="RFB6" s="1"/>
      <c r="RFC6" s="1"/>
      <c r="RFD6" s="1"/>
      <c r="RFE6" s="1"/>
      <c r="RFF6" s="1"/>
      <c r="RFG6" s="1"/>
      <c r="RFH6" s="1"/>
      <c r="RFI6" s="1"/>
      <c r="RFJ6" s="1"/>
      <c r="RFK6" s="1"/>
      <c r="RFL6" s="1"/>
      <c r="RFM6" s="1"/>
      <c r="RFN6" s="1"/>
      <c r="RFO6" s="1"/>
      <c r="RFP6" s="1"/>
      <c r="RFQ6" s="1"/>
      <c r="RFR6" s="1"/>
      <c r="RFS6" s="1"/>
      <c r="RFT6" s="1"/>
      <c r="RFU6" s="1"/>
      <c r="RFV6" s="1"/>
      <c r="RFW6" s="1"/>
      <c r="RFX6" s="1"/>
      <c r="RFY6" s="1"/>
      <c r="RFZ6" s="1"/>
      <c r="RGA6" s="1"/>
      <c r="RGB6" s="1"/>
      <c r="RGC6" s="1"/>
      <c r="RGD6" s="1"/>
      <c r="RGE6" s="1"/>
      <c r="RGF6" s="1"/>
      <c r="RGG6" s="1"/>
      <c r="RGH6" s="1"/>
      <c r="RGI6" s="1"/>
      <c r="RGJ6" s="1"/>
      <c r="RGK6" s="1"/>
      <c r="RGL6" s="1"/>
      <c r="RGM6" s="1"/>
      <c r="RGN6" s="1"/>
      <c r="RGO6" s="1"/>
      <c r="RGP6" s="1"/>
      <c r="RGQ6" s="1"/>
      <c r="RGR6" s="1"/>
      <c r="RGS6" s="1"/>
      <c r="RGT6" s="1"/>
      <c r="RGU6" s="1"/>
      <c r="RGV6" s="1"/>
      <c r="RGW6" s="1"/>
      <c r="RGX6" s="1"/>
      <c r="RGY6" s="1"/>
      <c r="RGZ6" s="1"/>
      <c r="RHA6" s="1"/>
      <c r="RHB6" s="1"/>
      <c r="RHC6" s="1"/>
      <c r="RHD6" s="1"/>
      <c r="RHE6" s="1"/>
      <c r="RHF6" s="1"/>
      <c r="RHG6" s="1"/>
      <c r="RHH6" s="1"/>
      <c r="RHI6" s="1"/>
      <c r="RHJ6" s="1"/>
      <c r="RHK6" s="1"/>
      <c r="RHL6" s="1"/>
      <c r="RHM6" s="1"/>
      <c r="RHN6" s="1"/>
      <c r="RHO6" s="1"/>
      <c r="RHP6" s="1"/>
      <c r="RHQ6" s="1"/>
      <c r="RHR6" s="1"/>
      <c r="RHS6" s="1"/>
      <c r="RHT6" s="1"/>
      <c r="RHU6" s="1"/>
      <c r="RHV6" s="1"/>
      <c r="RHW6" s="1"/>
      <c r="RHX6" s="1"/>
      <c r="RHY6" s="1"/>
      <c r="RHZ6" s="1"/>
      <c r="RIA6" s="1"/>
      <c r="RIB6" s="1"/>
      <c r="RIC6" s="1"/>
      <c r="RID6" s="1"/>
      <c r="RIE6" s="1"/>
      <c r="RIF6" s="1"/>
      <c r="RIG6" s="1"/>
      <c r="RIH6" s="1"/>
      <c r="RII6" s="1"/>
      <c r="RIJ6" s="1"/>
      <c r="RIK6" s="1"/>
      <c r="RIL6" s="1"/>
      <c r="RIM6" s="1"/>
      <c r="RIN6" s="1"/>
      <c r="RIO6" s="1"/>
      <c r="RIP6" s="1"/>
      <c r="RIQ6" s="1"/>
      <c r="RIR6" s="1"/>
      <c r="RIS6" s="1"/>
      <c r="RIT6" s="1"/>
      <c r="RIU6" s="1"/>
      <c r="RIV6" s="1"/>
      <c r="RIW6" s="1"/>
      <c r="RIX6" s="1"/>
      <c r="RIY6" s="1"/>
      <c r="RIZ6" s="1"/>
      <c r="RJA6" s="1"/>
      <c r="RJB6" s="1"/>
      <c r="RJC6" s="1"/>
      <c r="RJD6" s="1"/>
      <c r="RJE6" s="1"/>
      <c r="RJF6" s="1"/>
      <c r="RJG6" s="1"/>
      <c r="RJH6" s="1"/>
      <c r="RJI6" s="1"/>
      <c r="RJJ6" s="1"/>
      <c r="RJK6" s="1"/>
      <c r="RJL6" s="1"/>
      <c r="RJM6" s="1"/>
      <c r="RJN6" s="1"/>
      <c r="RJO6" s="1"/>
      <c r="RJP6" s="1"/>
      <c r="RJQ6" s="1"/>
      <c r="RJR6" s="1"/>
      <c r="RJS6" s="1"/>
      <c r="RJT6" s="1"/>
      <c r="RJU6" s="1"/>
      <c r="RJV6" s="1"/>
      <c r="RJW6" s="1"/>
      <c r="RJX6" s="1"/>
      <c r="RJY6" s="1"/>
      <c r="RJZ6" s="1"/>
      <c r="RKA6" s="1"/>
      <c r="RKB6" s="1"/>
      <c r="RKC6" s="1"/>
      <c r="RKD6" s="1"/>
      <c r="RKE6" s="1"/>
      <c r="RKF6" s="1"/>
      <c r="RKG6" s="1"/>
      <c r="RKH6" s="1"/>
      <c r="RKI6" s="1"/>
      <c r="RKJ6" s="1"/>
      <c r="RKK6" s="1"/>
      <c r="RKL6" s="1"/>
      <c r="RKM6" s="1"/>
      <c r="RKN6" s="1"/>
      <c r="RKO6" s="1"/>
      <c r="RKP6" s="1"/>
      <c r="RKQ6" s="1"/>
      <c r="RKR6" s="1"/>
      <c r="RKS6" s="1"/>
      <c r="RKT6" s="1"/>
      <c r="RKU6" s="1"/>
      <c r="RKV6" s="1"/>
      <c r="RKW6" s="1"/>
      <c r="RKX6" s="1"/>
      <c r="RKY6" s="1"/>
      <c r="RKZ6" s="1"/>
      <c r="RLA6" s="1"/>
      <c r="RLB6" s="1"/>
      <c r="RLC6" s="1"/>
      <c r="RLD6" s="1"/>
      <c r="RLE6" s="1"/>
      <c r="RLF6" s="1"/>
      <c r="RLG6" s="1"/>
      <c r="RLH6" s="1"/>
      <c r="RLI6" s="1"/>
      <c r="RLJ6" s="1"/>
      <c r="RLK6" s="1"/>
      <c r="RLL6" s="1"/>
      <c r="RLM6" s="1"/>
      <c r="RLN6" s="1"/>
      <c r="RLO6" s="1"/>
      <c r="RLP6" s="1"/>
      <c r="RLQ6" s="1"/>
      <c r="RLR6" s="1"/>
      <c r="RLS6" s="1"/>
      <c r="RLT6" s="1"/>
      <c r="RLU6" s="1"/>
      <c r="RLV6" s="1"/>
      <c r="RLW6" s="1"/>
      <c r="RLX6" s="1"/>
      <c r="RLY6" s="1"/>
      <c r="RLZ6" s="1"/>
      <c r="RMA6" s="1"/>
      <c r="RMB6" s="1"/>
      <c r="RMC6" s="1"/>
      <c r="RMD6" s="1"/>
      <c r="RME6" s="1"/>
      <c r="RMF6" s="1"/>
      <c r="RMG6" s="1"/>
      <c r="RMH6" s="1"/>
      <c r="RMI6" s="1"/>
      <c r="RMJ6" s="1"/>
      <c r="RMK6" s="1"/>
      <c r="RML6" s="1"/>
      <c r="RMM6" s="1"/>
      <c r="RMN6" s="1"/>
      <c r="RMO6" s="1"/>
      <c r="RMP6" s="1"/>
      <c r="RMQ6" s="1"/>
      <c r="RMR6" s="1"/>
      <c r="RMS6" s="1"/>
      <c r="RMT6" s="1"/>
      <c r="RMU6" s="1"/>
      <c r="RMV6" s="1"/>
      <c r="RMW6" s="1"/>
      <c r="RMX6" s="1"/>
      <c r="RMY6" s="1"/>
      <c r="RMZ6" s="1"/>
      <c r="RNA6" s="1"/>
      <c r="RNB6" s="1"/>
      <c r="RNC6" s="1"/>
      <c r="RND6" s="1"/>
      <c r="RNE6" s="1"/>
      <c r="RNF6" s="1"/>
      <c r="RNG6" s="1"/>
      <c r="RNH6" s="1"/>
      <c r="RNI6" s="1"/>
      <c r="RNJ6" s="1"/>
      <c r="RNK6" s="1"/>
      <c r="RNL6" s="1"/>
      <c r="RNM6" s="1"/>
      <c r="RNN6" s="1"/>
      <c r="RNO6" s="1"/>
      <c r="RNP6" s="1"/>
      <c r="RNQ6" s="1"/>
      <c r="RNR6" s="1"/>
      <c r="RNS6" s="1"/>
      <c r="RNT6" s="1"/>
      <c r="RNU6" s="1"/>
      <c r="RNV6" s="1"/>
      <c r="RNW6" s="1"/>
      <c r="RNX6" s="1"/>
      <c r="RNY6" s="1"/>
      <c r="RNZ6" s="1"/>
      <c r="ROA6" s="1"/>
      <c r="ROB6" s="1"/>
      <c r="ROC6" s="1"/>
      <c r="ROD6" s="1"/>
      <c r="ROE6" s="1"/>
      <c r="ROF6" s="1"/>
      <c r="ROG6" s="1"/>
      <c r="ROH6" s="1"/>
      <c r="ROI6" s="1"/>
      <c r="ROJ6" s="1"/>
      <c r="ROK6" s="1"/>
      <c r="ROL6" s="1"/>
      <c r="ROM6" s="1"/>
      <c r="RON6" s="1"/>
      <c r="ROO6" s="1"/>
      <c r="ROP6" s="1"/>
      <c r="ROQ6" s="1"/>
      <c r="ROR6" s="1"/>
      <c r="ROS6" s="1"/>
      <c r="ROT6" s="1"/>
      <c r="ROU6" s="1"/>
      <c r="ROV6" s="1"/>
      <c r="ROW6" s="1"/>
      <c r="ROX6" s="1"/>
      <c r="ROY6" s="1"/>
      <c r="ROZ6" s="1"/>
      <c r="RPA6" s="1"/>
      <c r="RPB6" s="1"/>
      <c r="RPC6" s="1"/>
      <c r="RPD6" s="1"/>
      <c r="RPE6" s="1"/>
      <c r="RPF6" s="1"/>
      <c r="RPG6" s="1"/>
      <c r="RPH6" s="1"/>
      <c r="RPI6" s="1"/>
      <c r="RPJ6" s="1"/>
      <c r="RPK6" s="1"/>
      <c r="RPL6" s="1"/>
      <c r="RPM6" s="1"/>
      <c r="RPN6" s="1"/>
      <c r="RPO6" s="1"/>
      <c r="RPP6" s="1"/>
      <c r="RPQ6" s="1"/>
      <c r="RPR6" s="1"/>
      <c r="RPS6" s="1"/>
      <c r="RPT6" s="1"/>
      <c r="RPU6" s="1"/>
      <c r="RPV6" s="1"/>
      <c r="RPW6" s="1"/>
      <c r="RPX6" s="1"/>
      <c r="RPY6" s="1"/>
      <c r="RPZ6" s="1"/>
      <c r="RQA6" s="1"/>
      <c r="RQB6" s="1"/>
      <c r="RQC6" s="1"/>
      <c r="RQD6" s="1"/>
      <c r="RQE6" s="1"/>
      <c r="RQF6" s="1"/>
      <c r="RQG6" s="1"/>
      <c r="RQH6" s="1"/>
      <c r="RQI6" s="1"/>
      <c r="RQJ6" s="1"/>
      <c r="RQK6" s="1"/>
      <c r="RQL6" s="1"/>
      <c r="RQM6" s="1"/>
      <c r="RQN6" s="1"/>
      <c r="RQO6" s="1"/>
      <c r="RQP6" s="1"/>
      <c r="RQQ6" s="1"/>
      <c r="RQR6" s="1"/>
      <c r="RQS6" s="1"/>
      <c r="RQT6" s="1"/>
      <c r="RQU6" s="1"/>
      <c r="RQV6" s="1"/>
      <c r="RQW6" s="1"/>
      <c r="RQX6" s="1"/>
      <c r="RQY6" s="1"/>
      <c r="RQZ6" s="1"/>
      <c r="RRA6" s="1"/>
      <c r="RRB6" s="1"/>
      <c r="RRC6" s="1"/>
      <c r="RRD6" s="1"/>
      <c r="RRE6" s="1"/>
      <c r="RRF6" s="1"/>
      <c r="RRG6" s="1"/>
      <c r="RRH6" s="1"/>
      <c r="RRI6" s="1"/>
      <c r="RRJ6" s="1"/>
      <c r="RRK6" s="1"/>
      <c r="RRL6" s="1"/>
      <c r="RRM6" s="1"/>
      <c r="RRN6" s="1"/>
      <c r="RRO6" s="1"/>
      <c r="RRP6" s="1"/>
      <c r="RRQ6" s="1"/>
      <c r="RRR6" s="1"/>
      <c r="RRS6" s="1"/>
      <c r="RRT6" s="1"/>
      <c r="RRU6" s="1"/>
      <c r="RRV6" s="1"/>
      <c r="RRW6" s="1"/>
      <c r="RRX6" s="1"/>
      <c r="RRY6" s="1"/>
      <c r="RRZ6" s="1"/>
      <c r="RSA6" s="1"/>
      <c r="RSB6" s="1"/>
      <c r="RSC6" s="1"/>
      <c r="RSD6" s="1"/>
      <c r="RSE6" s="1"/>
      <c r="RSF6" s="1"/>
      <c r="RSG6" s="1"/>
      <c r="RSH6" s="1"/>
      <c r="RSI6" s="1"/>
      <c r="RSJ6" s="1"/>
      <c r="RSK6" s="1"/>
      <c r="RSL6" s="1"/>
      <c r="RSM6" s="1"/>
      <c r="RSN6" s="1"/>
      <c r="RSO6" s="1"/>
      <c r="RSP6" s="1"/>
      <c r="RSQ6" s="1"/>
      <c r="RSR6" s="1"/>
      <c r="RSS6" s="1"/>
      <c r="RST6" s="1"/>
      <c r="RSU6" s="1"/>
      <c r="RSV6" s="1"/>
      <c r="RSW6" s="1"/>
      <c r="RSX6" s="1"/>
      <c r="RSY6" s="1"/>
      <c r="RSZ6" s="1"/>
      <c r="RTA6" s="1"/>
      <c r="RTB6" s="1"/>
      <c r="RTC6" s="1"/>
      <c r="RTD6" s="1"/>
      <c r="RTE6" s="1"/>
      <c r="RTF6" s="1"/>
      <c r="RTG6" s="1"/>
      <c r="RTH6" s="1"/>
      <c r="RTI6" s="1"/>
      <c r="RTJ6" s="1"/>
      <c r="RTK6" s="1"/>
      <c r="RTL6" s="1"/>
      <c r="RTM6" s="1"/>
      <c r="RTN6" s="1"/>
      <c r="RTO6" s="1"/>
      <c r="RTP6" s="1"/>
      <c r="RTQ6" s="1"/>
      <c r="RTR6" s="1"/>
      <c r="RTS6" s="1"/>
      <c r="RTT6" s="1"/>
      <c r="RTU6" s="1"/>
      <c r="RTV6" s="1"/>
      <c r="RTW6" s="1"/>
      <c r="RTX6" s="1"/>
      <c r="RTY6" s="1"/>
      <c r="RTZ6" s="1"/>
      <c r="RUA6" s="1"/>
      <c r="RUB6" s="1"/>
      <c r="RUC6" s="1"/>
      <c r="RUD6" s="1"/>
      <c r="RUE6" s="1"/>
      <c r="RUF6" s="1"/>
      <c r="RUG6" s="1"/>
      <c r="RUH6" s="1"/>
      <c r="RUI6" s="1"/>
      <c r="RUJ6" s="1"/>
      <c r="RUK6" s="1"/>
      <c r="RUL6" s="1"/>
      <c r="RUM6" s="1"/>
      <c r="RUN6" s="1"/>
      <c r="RUO6" s="1"/>
      <c r="RUP6" s="1"/>
      <c r="RUQ6" s="1"/>
      <c r="RUR6" s="1"/>
      <c r="RUS6" s="1"/>
      <c r="RUT6" s="1"/>
      <c r="RUU6" s="1"/>
      <c r="RUV6" s="1"/>
      <c r="RUW6" s="1"/>
      <c r="RUX6" s="1"/>
      <c r="RUY6" s="1"/>
      <c r="RUZ6" s="1"/>
      <c r="RVA6" s="1"/>
      <c r="RVB6" s="1"/>
      <c r="RVC6" s="1"/>
      <c r="RVD6" s="1"/>
      <c r="RVE6" s="1"/>
      <c r="RVF6" s="1"/>
      <c r="RVG6" s="1"/>
      <c r="RVH6" s="1"/>
      <c r="RVI6" s="1"/>
      <c r="RVJ6" s="1"/>
      <c r="RVK6" s="1"/>
      <c r="RVL6" s="1"/>
      <c r="RVM6" s="1"/>
      <c r="RVN6" s="1"/>
      <c r="RVO6" s="1"/>
      <c r="RVP6" s="1"/>
      <c r="RVQ6" s="1"/>
      <c r="RVR6" s="1"/>
      <c r="RVS6" s="1"/>
      <c r="RVT6" s="1"/>
      <c r="RVU6" s="1"/>
      <c r="RVV6" s="1"/>
      <c r="RVW6" s="1"/>
      <c r="RVX6" s="1"/>
      <c r="RVY6" s="1"/>
      <c r="RVZ6" s="1"/>
      <c r="RWA6" s="1"/>
      <c r="RWB6" s="1"/>
      <c r="RWC6" s="1"/>
      <c r="RWD6" s="1"/>
      <c r="RWE6" s="1"/>
      <c r="RWF6" s="1"/>
      <c r="RWG6" s="1"/>
      <c r="RWH6" s="1"/>
      <c r="RWI6" s="1"/>
      <c r="RWJ6" s="1"/>
      <c r="RWK6" s="1"/>
      <c r="RWL6" s="1"/>
      <c r="RWM6" s="1"/>
      <c r="RWN6" s="1"/>
      <c r="RWO6" s="1"/>
      <c r="RWP6" s="1"/>
      <c r="RWQ6" s="1"/>
      <c r="RWR6" s="1"/>
      <c r="RWS6" s="1"/>
      <c r="RWT6" s="1"/>
      <c r="RWU6" s="1"/>
      <c r="RWV6" s="1"/>
      <c r="RWW6" s="1"/>
      <c r="RWX6" s="1"/>
      <c r="RWY6" s="1"/>
      <c r="RWZ6" s="1"/>
      <c r="RXA6" s="1"/>
      <c r="RXB6" s="1"/>
      <c r="RXC6" s="1"/>
      <c r="RXD6" s="1"/>
      <c r="RXE6" s="1"/>
      <c r="RXF6" s="1"/>
      <c r="RXG6" s="1"/>
      <c r="RXH6" s="1"/>
      <c r="RXI6" s="1"/>
      <c r="RXJ6" s="1"/>
      <c r="RXK6" s="1"/>
      <c r="RXL6" s="1"/>
      <c r="RXM6" s="1"/>
      <c r="RXN6" s="1"/>
      <c r="RXO6" s="1"/>
      <c r="RXP6" s="1"/>
      <c r="RXQ6" s="1"/>
      <c r="RXR6" s="1"/>
      <c r="RXS6" s="1"/>
      <c r="RXT6" s="1"/>
      <c r="RXU6" s="1"/>
      <c r="RXV6" s="1"/>
      <c r="RXW6" s="1"/>
      <c r="RXX6" s="1"/>
      <c r="RXY6" s="1"/>
      <c r="RXZ6" s="1"/>
      <c r="RYA6" s="1"/>
      <c r="RYB6" s="1"/>
      <c r="RYC6" s="1"/>
      <c r="RYD6" s="1"/>
      <c r="RYE6" s="1"/>
      <c r="RYF6" s="1"/>
      <c r="RYG6" s="1"/>
      <c r="RYH6" s="1"/>
      <c r="RYI6" s="1"/>
      <c r="RYJ6" s="1"/>
      <c r="RYK6" s="1"/>
      <c r="RYL6" s="1"/>
      <c r="RYM6" s="1"/>
      <c r="RYN6" s="1"/>
      <c r="RYO6" s="1"/>
      <c r="RYP6" s="1"/>
      <c r="RYQ6" s="1"/>
      <c r="RYR6" s="1"/>
      <c r="RYS6" s="1"/>
      <c r="RYT6" s="1"/>
      <c r="RYU6" s="1"/>
      <c r="RYV6" s="1"/>
      <c r="RYW6" s="1"/>
      <c r="RYX6" s="1"/>
      <c r="RYY6" s="1"/>
      <c r="RYZ6" s="1"/>
      <c r="RZA6" s="1"/>
      <c r="RZB6" s="1"/>
      <c r="RZC6" s="1"/>
      <c r="RZD6" s="1"/>
      <c r="RZE6" s="1"/>
      <c r="RZF6" s="1"/>
      <c r="RZG6" s="1"/>
      <c r="RZH6" s="1"/>
      <c r="RZI6" s="1"/>
      <c r="RZJ6" s="1"/>
      <c r="RZK6" s="1"/>
      <c r="RZL6" s="1"/>
      <c r="RZM6" s="1"/>
      <c r="RZN6" s="1"/>
      <c r="RZO6" s="1"/>
      <c r="RZP6" s="1"/>
      <c r="RZQ6" s="1"/>
      <c r="RZR6" s="1"/>
      <c r="RZS6" s="1"/>
      <c r="RZT6" s="1"/>
      <c r="RZU6" s="1"/>
      <c r="RZV6" s="1"/>
      <c r="RZW6" s="1"/>
      <c r="RZX6" s="1"/>
      <c r="RZY6" s="1"/>
      <c r="RZZ6" s="1"/>
      <c r="SAA6" s="1"/>
      <c r="SAB6" s="1"/>
      <c r="SAC6" s="1"/>
      <c r="SAD6" s="1"/>
      <c r="SAE6" s="1"/>
      <c r="SAF6" s="1"/>
      <c r="SAG6" s="1"/>
      <c r="SAH6" s="1"/>
      <c r="SAI6" s="1"/>
      <c r="SAJ6" s="1"/>
      <c r="SAK6" s="1"/>
      <c r="SAL6" s="1"/>
      <c r="SAM6" s="1"/>
      <c r="SAN6" s="1"/>
      <c r="SAO6" s="1"/>
      <c r="SAP6" s="1"/>
      <c r="SAQ6" s="1"/>
      <c r="SAR6" s="1"/>
      <c r="SAS6" s="1"/>
      <c r="SAT6" s="1"/>
      <c r="SAU6" s="1"/>
      <c r="SAV6" s="1"/>
      <c r="SAW6" s="1"/>
      <c r="SAX6" s="1"/>
      <c r="SAY6" s="1"/>
      <c r="SAZ6" s="1"/>
      <c r="SBA6" s="1"/>
      <c r="SBB6" s="1"/>
      <c r="SBC6" s="1"/>
      <c r="SBD6" s="1"/>
      <c r="SBE6" s="1"/>
      <c r="SBF6" s="1"/>
      <c r="SBG6" s="1"/>
      <c r="SBH6" s="1"/>
      <c r="SBI6" s="1"/>
      <c r="SBJ6" s="1"/>
      <c r="SBK6" s="1"/>
      <c r="SBL6" s="1"/>
      <c r="SBM6" s="1"/>
      <c r="SBN6" s="1"/>
      <c r="SBO6" s="1"/>
      <c r="SBP6" s="1"/>
      <c r="SBQ6" s="1"/>
      <c r="SBR6" s="1"/>
      <c r="SBS6" s="1"/>
      <c r="SBT6" s="1"/>
      <c r="SBU6" s="1"/>
      <c r="SBV6" s="1"/>
      <c r="SBW6" s="1"/>
      <c r="SBX6" s="1"/>
      <c r="SBY6" s="1"/>
      <c r="SBZ6" s="1"/>
      <c r="SCA6" s="1"/>
      <c r="SCB6" s="1"/>
      <c r="SCC6" s="1"/>
      <c r="SCD6" s="1"/>
      <c r="SCE6" s="1"/>
      <c r="SCF6" s="1"/>
      <c r="SCG6" s="1"/>
      <c r="SCH6" s="1"/>
      <c r="SCI6" s="1"/>
      <c r="SCJ6" s="1"/>
      <c r="SCK6" s="1"/>
      <c r="SCL6" s="1"/>
      <c r="SCM6" s="1"/>
      <c r="SCN6" s="1"/>
      <c r="SCO6" s="1"/>
      <c r="SCP6" s="1"/>
      <c r="SCQ6" s="1"/>
      <c r="SCR6" s="1"/>
      <c r="SCS6" s="1"/>
      <c r="SCT6" s="1"/>
      <c r="SCU6" s="1"/>
      <c r="SCV6" s="1"/>
      <c r="SCW6" s="1"/>
      <c r="SCX6" s="1"/>
      <c r="SCY6" s="1"/>
      <c r="SCZ6" s="1"/>
      <c r="SDA6" s="1"/>
      <c r="SDB6" s="1"/>
      <c r="SDC6" s="1"/>
      <c r="SDD6" s="1"/>
      <c r="SDE6" s="1"/>
      <c r="SDF6" s="1"/>
      <c r="SDG6" s="1"/>
      <c r="SDH6" s="1"/>
      <c r="SDI6" s="1"/>
      <c r="SDJ6" s="1"/>
      <c r="SDK6" s="1"/>
      <c r="SDL6" s="1"/>
      <c r="SDM6" s="1"/>
      <c r="SDN6" s="1"/>
      <c r="SDO6" s="1"/>
      <c r="SDP6" s="1"/>
      <c r="SDQ6" s="1"/>
      <c r="SDR6" s="1"/>
      <c r="SDS6" s="1"/>
      <c r="SDT6" s="1"/>
      <c r="SDU6" s="1"/>
      <c r="SDV6" s="1"/>
      <c r="SDW6" s="1"/>
      <c r="SDX6" s="1"/>
      <c r="SDY6" s="1"/>
      <c r="SDZ6" s="1"/>
      <c r="SEA6" s="1"/>
      <c r="SEB6" s="1"/>
      <c r="SEC6" s="1"/>
      <c r="SED6" s="1"/>
      <c r="SEE6" s="1"/>
      <c r="SEF6" s="1"/>
      <c r="SEG6" s="1"/>
      <c r="SEH6" s="1"/>
      <c r="SEI6" s="1"/>
      <c r="SEJ6" s="1"/>
      <c r="SEK6" s="1"/>
      <c r="SEL6" s="1"/>
      <c r="SEM6" s="1"/>
      <c r="SEN6" s="1"/>
      <c r="SEO6" s="1"/>
      <c r="SEP6" s="1"/>
      <c r="SEQ6" s="1"/>
      <c r="SER6" s="1"/>
      <c r="SES6" s="1"/>
      <c r="SET6" s="1"/>
      <c r="SEU6" s="1"/>
      <c r="SEV6" s="1"/>
      <c r="SEW6" s="1"/>
      <c r="SEX6" s="1"/>
      <c r="SEY6" s="1"/>
      <c r="SEZ6" s="1"/>
      <c r="SFA6" s="1"/>
      <c r="SFB6" s="1"/>
      <c r="SFC6" s="1"/>
      <c r="SFD6" s="1"/>
      <c r="SFE6" s="1"/>
      <c r="SFF6" s="1"/>
      <c r="SFG6" s="1"/>
      <c r="SFH6" s="1"/>
      <c r="SFI6" s="1"/>
      <c r="SFJ6" s="1"/>
      <c r="SFK6" s="1"/>
      <c r="SFL6" s="1"/>
      <c r="SFM6" s="1"/>
      <c r="SFN6" s="1"/>
      <c r="SFO6" s="1"/>
      <c r="SFP6" s="1"/>
      <c r="SFQ6" s="1"/>
      <c r="SFR6" s="1"/>
      <c r="SFS6" s="1"/>
      <c r="SFT6" s="1"/>
      <c r="SFU6" s="1"/>
      <c r="SFV6" s="1"/>
      <c r="SFW6" s="1"/>
      <c r="SFX6" s="1"/>
      <c r="SFY6" s="1"/>
      <c r="SFZ6" s="1"/>
      <c r="SGA6" s="1"/>
      <c r="SGB6" s="1"/>
      <c r="SGC6" s="1"/>
      <c r="SGD6" s="1"/>
      <c r="SGE6" s="1"/>
      <c r="SGF6" s="1"/>
      <c r="SGG6" s="1"/>
      <c r="SGH6" s="1"/>
      <c r="SGI6" s="1"/>
      <c r="SGJ6" s="1"/>
      <c r="SGK6" s="1"/>
      <c r="SGL6" s="1"/>
      <c r="SGM6" s="1"/>
      <c r="SGN6" s="1"/>
      <c r="SGO6" s="1"/>
      <c r="SGP6" s="1"/>
      <c r="SGQ6" s="1"/>
      <c r="SGR6" s="1"/>
      <c r="SGS6" s="1"/>
      <c r="SGT6" s="1"/>
      <c r="SGU6" s="1"/>
      <c r="SGV6" s="1"/>
      <c r="SGW6" s="1"/>
      <c r="SGX6" s="1"/>
      <c r="SGY6" s="1"/>
      <c r="SGZ6" s="1"/>
      <c r="SHA6" s="1"/>
      <c r="SHB6" s="1"/>
      <c r="SHC6" s="1"/>
      <c r="SHD6" s="1"/>
      <c r="SHE6" s="1"/>
      <c r="SHF6" s="1"/>
      <c r="SHG6" s="1"/>
      <c r="SHH6" s="1"/>
      <c r="SHI6" s="1"/>
      <c r="SHJ6" s="1"/>
      <c r="SHK6" s="1"/>
      <c r="SHL6" s="1"/>
      <c r="SHM6" s="1"/>
      <c r="SHN6" s="1"/>
      <c r="SHO6" s="1"/>
      <c r="SHP6" s="1"/>
      <c r="SHQ6" s="1"/>
      <c r="SHR6" s="1"/>
      <c r="SHS6" s="1"/>
      <c r="SHT6" s="1"/>
      <c r="SHU6" s="1"/>
      <c r="SHV6" s="1"/>
      <c r="SHW6" s="1"/>
      <c r="SHX6" s="1"/>
      <c r="SHY6" s="1"/>
      <c r="SHZ6" s="1"/>
      <c r="SIA6" s="1"/>
      <c r="SIB6" s="1"/>
      <c r="SIC6" s="1"/>
      <c r="SID6" s="1"/>
      <c r="SIE6" s="1"/>
      <c r="SIF6" s="1"/>
      <c r="SIG6" s="1"/>
      <c r="SIH6" s="1"/>
      <c r="SII6" s="1"/>
      <c r="SIJ6" s="1"/>
      <c r="SIK6" s="1"/>
      <c r="SIL6" s="1"/>
      <c r="SIM6" s="1"/>
      <c r="SIN6" s="1"/>
      <c r="SIO6" s="1"/>
      <c r="SIP6" s="1"/>
      <c r="SIQ6" s="1"/>
      <c r="SIR6" s="1"/>
      <c r="SIS6" s="1"/>
      <c r="SIT6" s="1"/>
      <c r="SIU6" s="1"/>
      <c r="SIV6" s="1"/>
      <c r="SIW6" s="1"/>
      <c r="SIX6" s="1"/>
      <c r="SIY6" s="1"/>
      <c r="SIZ6" s="1"/>
      <c r="SJA6" s="1"/>
      <c r="SJB6" s="1"/>
      <c r="SJC6" s="1"/>
      <c r="SJD6" s="1"/>
      <c r="SJE6" s="1"/>
      <c r="SJF6" s="1"/>
      <c r="SJG6" s="1"/>
      <c r="SJH6" s="1"/>
      <c r="SJI6" s="1"/>
      <c r="SJJ6" s="1"/>
      <c r="SJK6" s="1"/>
      <c r="SJL6" s="1"/>
      <c r="SJM6" s="1"/>
      <c r="SJN6" s="1"/>
      <c r="SJO6" s="1"/>
      <c r="SJP6" s="1"/>
      <c r="SJQ6" s="1"/>
      <c r="SJR6" s="1"/>
      <c r="SJS6" s="1"/>
      <c r="SJT6" s="1"/>
      <c r="SJU6" s="1"/>
      <c r="SJV6" s="1"/>
      <c r="SJW6" s="1"/>
      <c r="SJX6" s="1"/>
      <c r="SJY6" s="1"/>
      <c r="SJZ6" s="1"/>
      <c r="SKA6" s="1"/>
      <c r="SKB6" s="1"/>
      <c r="SKC6" s="1"/>
      <c r="SKD6" s="1"/>
      <c r="SKE6" s="1"/>
      <c r="SKF6" s="1"/>
      <c r="SKG6" s="1"/>
      <c r="SKH6" s="1"/>
      <c r="SKI6" s="1"/>
      <c r="SKJ6" s="1"/>
      <c r="SKK6" s="1"/>
      <c r="SKL6" s="1"/>
      <c r="SKM6" s="1"/>
      <c r="SKN6" s="1"/>
      <c r="SKO6" s="1"/>
      <c r="SKP6" s="1"/>
      <c r="SKQ6" s="1"/>
      <c r="SKR6" s="1"/>
      <c r="SKS6" s="1"/>
      <c r="SKT6" s="1"/>
      <c r="SKU6" s="1"/>
      <c r="SKV6" s="1"/>
      <c r="SKW6" s="1"/>
      <c r="SKX6" s="1"/>
      <c r="SKY6" s="1"/>
      <c r="SKZ6" s="1"/>
      <c r="SLA6" s="1"/>
      <c r="SLB6" s="1"/>
      <c r="SLC6" s="1"/>
      <c r="SLD6" s="1"/>
      <c r="SLE6" s="1"/>
      <c r="SLF6" s="1"/>
      <c r="SLG6" s="1"/>
      <c r="SLH6" s="1"/>
      <c r="SLI6" s="1"/>
      <c r="SLJ6" s="1"/>
      <c r="SLK6" s="1"/>
      <c r="SLL6" s="1"/>
      <c r="SLM6" s="1"/>
      <c r="SLN6" s="1"/>
      <c r="SLO6" s="1"/>
      <c r="SLP6" s="1"/>
      <c r="SLQ6" s="1"/>
      <c r="SLR6" s="1"/>
      <c r="SLS6" s="1"/>
      <c r="SLT6" s="1"/>
      <c r="SLU6" s="1"/>
      <c r="SLV6" s="1"/>
      <c r="SLW6" s="1"/>
      <c r="SLX6" s="1"/>
      <c r="SLY6" s="1"/>
      <c r="SLZ6" s="1"/>
      <c r="SMA6" s="1"/>
      <c r="SMB6" s="1"/>
      <c r="SMC6" s="1"/>
      <c r="SMD6" s="1"/>
      <c r="SME6" s="1"/>
      <c r="SMF6" s="1"/>
      <c r="SMG6" s="1"/>
      <c r="SMH6" s="1"/>
      <c r="SMI6" s="1"/>
      <c r="SMJ6" s="1"/>
      <c r="SMK6" s="1"/>
      <c r="SML6" s="1"/>
      <c r="SMM6" s="1"/>
      <c r="SMN6" s="1"/>
      <c r="SMO6" s="1"/>
      <c r="SMP6" s="1"/>
      <c r="SMQ6" s="1"/>
      <c r="SMR6" s="1"/>
      <c r="SMS6" s="1"/>
      <c r="SMT6" s="1"/>
      <c r="SMU6" s="1"/>
      <c r="SMV6" s="1"/>
      <c r="SMW6" s="1"/>
      <c r="SMX6" s="1"/>
      <c r="SMY6" s="1"/>
      <c r="SMZ6" s="1"/>
      <c r="SNA6" s="1"/>
      <c r="SNB6" s="1"/>
      <c r="SNC6" s="1"/>
      <c r="SND6" s="1"/>
      <c r="SNE6" s="1"/>
      <c r="SNF6" s="1"/>
      <c r="SNG6" s="1"/>
      <c r="SNH6" s="1"/>
      <c r="SNI6" s="1"/>
      <c r="SNJ6" s="1"/>
      <c r="SNK6" s="1"/>
      <c r="SNL6" s="1"/>
      <c r="SNM6" s="1"/>
      <c r="SNN6" s="1"/>
      <c r="SNO6" s="1"/>
      <c r="SNP6" s="1"/>
      <c r="SNQ6" s="1"/>
      <c r="SNR6" s="1"/>
      <c r="SNS6" s="1"/>
      <c r="SNT6" s="1"/>
      <c r="SNU6" s="1"/>
      <c r="SNV6" s="1"/>
      <c r="SNW6" s="1"/>
      <c r="SNX6" s="1"/>
      <c r="SNY6" s="1"/>
      <c r="SNZ6" s="1"/>
      <c r="SOA6" s="1"/>
      <c r="SOB6" s="1"/>
      <c r="SOC6" s="1"/>
      <c r="SOD6" s="1"/>
      <c r="SOE6" s="1"/>
      <c r="SOF6" s="1"/>
      <c r="SOG6" s="1"/>
      <c r="SOH6" s="1"/>
      <c r="SOI6" s="1"/>
      <c r="SOJ6" s="1"/>
      <c r="SOK6" s="1"/>
      <c r="SOL6" s="1"/>
      <c r="SOM6" s="1"/>
      <c r="SON6" s="1"/>
      <c r="SOO6" s="1"/>
      <c r="SOP6" s="1"/>
      <c r="SOQ6" s="1"/>
      <c r="SOR6" s="1"/>
      <c r="SOS6" s="1"/>
      <c r="SOT6" s="1"/>
      <c r="SOU6" s="1"/>
      <c r="SOV6" s="1"/>
      <c r="SOW6" s="1"/>
      <c r="SOX6" s="1"/>
      <c r="SOY6" s="1"/>
      <c r="SOZ6" s="1"/>
      <c r="SPA6" s="1"/>
      <c r="SPB6" s="1"/>
      <c r="SPC6" s="1"/>
      <c r="SPD6" s="1"/>
      <c r="SPE6" s="1"/>
      <c r="SPF6" s="1"/>
      <c r="SPG6" s="1"/>
      <c r="SPH6" s="1"/>
      <c r="SPI6" s="1"/>
      <c r="SPJ6" s="1"/>
      <c r="SPK6" s="1"/>
      <c r="SPL6" s="1"/>
      <c r="SPM6" s="1"/>
      <c r="SPN6" s="1"/>
      <c r="SPO6" s="1"/>
      <c r="SPP6" s="1"/>
      <c r="SPQ6" s="1"/>
      <c r="SPR6" s="1"/>
      <c r="SPS6" s="1"/>
      <c r="SPT6" s="1"/>
      <c r="SPU6" s="1"/>
      <c r="SPV6" s="1"/>
      <c r="SPW6" s="1"/>
      <c r="SPX6" s="1"/>
      <c r="SPY6" s="1"/>
      <c r="SPZ6" s="1"/>
      <c r="SQA6" s="1"/>
      <c r="SQB6" s="1"/>
      <c r="SQC6" s="1"/>
      <c r="SQD6" s="1"/>
      <c r="SQE6" s="1"/>
      <c r="SQF6" s="1"/>
      <c r="SQG6" s="1"/>
      <c r="SQH6" s="1"/>
      <c r="SQI6" s="1"/>
      <c r="SQJ6" s="1"/>
      <c r="SQK6" s="1"/>
      <c r="SQL6" s="1"/>
      <c r="SQM6" s="1"/>
      <c r="SQN6" s="1"/>
      <c r="SQO6" s="1"/>
      <c r="SQP6" s="1"/>
      <c r="SQQ6" s="1"/>
      <c r="SQR6" s="1"/>
      <c r="SQS6" s="1"/>
      <c r="SQT6" s="1"/>
      <c r="SQU6" s="1"/>
      <c r="SQV6" s="1"/>
      <c r="SQW6" s="1"/>
      <c r="SQX6" s="1"/>
      <c r="SQY6" s="1"/>
      <c r="SQZ6" s="1"/>
      <c r="SRA6" s="1"/>
      <c r="SRB6" s="1"/>
      <c r="SRC6" s="1"/>
      <c r="SRD6" s="1"/>
      <c r="SRE6" s="1"/>
      <c r="SRF6" s="1"/>
      <c r="SRG6" s="1"/>
      <c r="SRH6" s="1"/>
      <c r="SRI6" s="1"/>
      <c r="SRJ6" s="1"/>
      <c r="SRK6" s="1"/>
      <c r="SRL6" s="1"/>
      <c r="SRM6" s="1"/>
      <c r="SRN6" s="1"/>
      <c r="SRO6" s="1"/>
      <c r="SRP6" s="1"/>
      <c r="SRQ6" s="1"/>
      <c r="SRR6" s="1"/>
      <c r="SRS6" s="1"/>
      <c r="SRT6" s="1"/>
      <c r="SRU6" s="1"/>
      <c r="SRV6" s="1"/>
      <c r="SRW6" s="1"/>
      <c r="SRX6" s="1"/>
      <c r="SRY6" s="1"/>
      <c r="SRZ6" s="1"/>
      <c r="SSA6" s="1"/>
      <c r="SSB6" s="1"/>
      <c r="SSC6" s="1"/>
      <c r="SSD6" s="1"/>
      <c r="SSE6" s="1"/>
      <c r="SSF6" s="1"/>
      <c r="SSG6" s="1"/>
      <c r="SSH6" s="1"/>
      <c r="SSI6" s="1"/>
      <c r="SSJ6" s="1"/>
      <c r="SSK6" s="1"/>
      <c r="SSL6" s="1"/>
      <c r="SSM6" s="1"/>
      <c r="SSN6" s="1"/>
      <c r="SSO6" s="1"/>
      <c r="SSP6" s="1"/>
      <c r="SSQ6" s="1"/>
      <c r="SSR6" s="1"/>
      <c r="SSS6" s="1"/>
      <c r="SST6" s="1"/>
      <c r="SSU6" s="1"/>
      <c r="SSV6" s="1"/>
      <c r="SSW6" s="1"/>
      <c r="SSX6" s="1"/>
      <c r="SSY6" s="1"/>
      <c r="SSZ6" s="1"/>
      <c r="STA6" s="1"/>
      <c r="STB6" s="1"/>
      <c r="STC6" s="1"/>
      <c r="STD6" s="1"/>
      <c r="STE6" s="1"/>
      <c r="STF6" s="1"/>
      <c r="STG6" s="1"/>
      <c r="STH6" s="1"/>
      <c r="STI6" s="1"/>
      <c r="STJ6" s="1"/>
      <c r="STK6" s="1"/>
      <c r="STL6" s="1"/>
      <c r="STM6" s="1"/>
      <c r="STN6" s="1"/>
      <c r="STO6" s="1"/>
      <c r="STP6" s="1"/>
      <c r="STQ6" s="1"/>
      <c r="STR6" s="1"/>
      <c r="STS6" s="1"/>
      <c r="STT6" s="1"/>
      <c r="STU6" s="1"/>
      <c r="STV6" s="1"/>
      <c r="STW6" s="1"/>
      <c r="STX6" s="1"/>
      <c r="STY6" s="1"/>
      <c r="STZ6" s="1"/>
      <c r="SUA6" s="1"/>
      <c r="SUB6" s="1"/>
      <c r="SUC6" s="1"/>
      <c r="SUD6" s="1"/>
      <c r="SUE6" s="1"/>
      <c r="SUF6" s="1"/>
      <c r="SUG6" s="1"/>
      <c r="SUH6" s="1"/>
      <c r="SUI6" s="1"/>
      <c r="SUJ6" s="1"/>
      <c r="SUK6" s="1"/>
      <c r="SUL6" s="1"/>
      <c r="SUM6" s="1"/>
      <c r="SUN6" s="1"/>
      <c r="SUO6" s="1"/>
      <c r="SUP6" s="1"/>
      <c r="SUQ6" s="1"/>
      <c r="SUR6" s="1"/>
      <c r="SUS6" s="1"/>
      <c r="SUT6" s="1"/>
      <c r="SUU6" s="1"/>
      <c r="SUV6" s="1"/>
      <c r="SUW6" s="1"/>
      <c r="SUX6" s="1"/>
      <c r="SUY6" s="1"/>
      <c r="SUZ6" s="1"/>
      <c r="SVA6" s="1"/>
      <c r="SVB6" s="1"/>
      <c r="SVC6" s="1"/>
      <c r="SVD6" s="1"/>
      <c r="SVE6" s="1"/>
      <c r="SVF6" s="1"/>
      <c r="SVG6" s="1"/>
      <c r="SVH6" s="1"/>
      <c r="SVI6" s="1"/>
      <c r="SVJ6" s="1"/>
      <c r="SVK6" s="1"/>
      <c r="SVL6" s="1"/>
      <c r="SVM6" s="1"/>
      <c r="SVN6" s="1"/>
      <c r="SVO6" s="1"/>
      <c r="SVP6" s="1"/>
      <c r="SVQ6" s="1"/>
      <c r="SVR6" s="1"/>
      <c r="SVS6" s="1"/>
      <c r="SVT6" s="1"/>
      <c r="SVU6" s="1"/>
      <c r="SVV6" s="1"/>
      <c r="SVW6" s="1"/>
      <c r="SVX6" s="1"/>
      <c r="SVY6" s="1"/>
      <c r="SVZ6" s="1"/>
      <c r="SWA6" s="1"/>
      <c r="SWB6" s="1"/>
      <c r="SWC6" s="1"/>
      <c r="SWD6" s="1"/>
      <c r="SWE6" s="1"/>
      <c r="SWF6" s="1"/>
      <c r="SWG6" s="1"/>
      <c r="SWH6" s="1"/>
      <c r="SWI6" s="1"/>
      <c r="SWJ6" s="1"/>
      <c r="SWK6" s="1"/>
      <c r="SWL6" s="1"/>
      <c r="SWM6" s="1"/>
      <c r="SWN6" s="1"/>
      <c r="SWO6" s="1"/>
      <c r="SWP6" s="1"/>
      <c r="SWQ6" s="1"/>
      <c r="SWR6" s="1"/>
      <c r="SWS6" s="1"/>
      <c r="SWT6" s="1"/>
      <c r="SWU6" s="1"/>
      <c r="SWV6" s="1"/>
      <c r="SWW6" s="1"/>
      <c r="SWX6" s="1"/>
      <c r="SWY6" s="1"/>
      <c r="SWZ6" s="1"/>
      <c r="SXA6" s="1"/>
      <c r="SXB6" s="1"/>
      <c r="SXC6" s="1"/>
      <c r="SXD6" s="1"/>
      <c r="SXE6" s="1"/>
      <c r="SXF6" s="1"/>
      <c r="SXG6" s="1"/>
      <c r="SXH6" s="1"/>
      <c r="SXI6" s="1"/>
      <c r="SXJ6" s="1"/>
      <c r="SXK6" s="1"/>
      <c r="SXL6" s="1"/>
      <c r="SXM6" s="1"/>
      <c r="SXN6" s="1"/>
      <c r="SXO6" s="1"/>
      <c r="SXP6" s="1"/>
      <c r="SXQ6" s="1"/>
      <c r="SXR6" s="1"/>
      <c r="SXS6" s="1"/>
      <c r="SXT6" s="1"/>
      <c r="SXU6" s="1"/>
      <c r="SXV6" s="1"/>
      <c r="SXW6" s="1"/>
      <c r="SXX6" s="1"/>
      <c r="SXY6" s="1"/>
      <c r="SXZ6" s="1"/>
      <c r="SYA6" s="1"/>
      <c r="SYB6" s="1"/>
      <c r="SYC6" s="1"/>
      <c r="SYD6" s="1"/>
      <c r="SYE6" s="1"/>
      <c r="SYF6" s="1"/>
      <c r="SYG6" s="1"/>
      <c r="SYH6" s="1"/>
      <c r="SYI6" s="1"/>
      <c r="SYJ6" s="1"/>
      <c r="SYK6" s="1"/>
      <c r="SYL6" s="1"/>
      <c r="SYM6" s="1"/>
      <c r="SYN6" s="1"/>
      <c r="SYO6" s="1"/>
      <c r="SYP6" s="1"/>
      <c r="SYQ6" s="1"/>
      <c r="SYR6" s="1"/>
      <c r="SYS6" s="1"/>
      <c r="SYT6" s="1"/>
      <c r="SYU6" s="1"/>
      <c r="SYV6" s="1"/>
      <c r="SYW6" s="1"/>
      <c r="SYX6" s="1"/>
      <c r="SYY6" s="1"/>
      <c r="SYZ6" s="1"/>
      <c r="SZA6" s="1"/>
      <c r="SZB6" s="1"/>
      <c r="SZC6" s="1"/>
      <c r="SZD6" s="1"/>
      <c r="SZE6" s="1"/>
      <c r="SZF6" s="1"/>
      <c r="SZG6" s="1"/>
      <c r="SZH6" s="1"/>
      <c r="SZI6" s="1"/>
      <c r="SZJ6" s="1"/>
      <c r="SZK6" s="1"/>
      <c r="SZL6" s="1"/>
      <c r="SZM6" s="1"/>
      <c r="SZN6" s="1"/>
      <c r="SZO6" s="1"/>
      <c r="SZP6" s="1"/>
      <c r="SZQ6" s="1"/>
      <c r="SZR6" s="1"/>
      <c r="SZS6" s="1"/>
      <c r="SZT6" s="1"/>
      <c r="SZU6" s="1"/>
      <c r="SZV6" s="1"/>
      <c r="SZW6" s="1"/>
      <c r="SZX6" s="1"/>
      <c r="SZY6" s="1"/>
      <c r="SZZ6" s="1"/>
      <c r="TAA6" s="1"/>
      <c r="TAB6" s="1"/>
      <c r="TAC6" s="1"/>
      <c r="TAD6" s="1"/>
      <c r="TAE6" s="1"/>
      <c r="TAF6" s="1"/>
      <c r="TAG6" s="1"/>
      <c r="TAH6" s="1"/>
      <c r="TAI6" s="1"/>
      <c r="TAJ6" s="1"/>
      <c r="TAK6" s="1"/>
      <c r="TAL6" s="1"/>
      <c r="TAM6" s="1"/>
      <c r="TAN6" s="1"/>
      <c r="TAO6" s="1"/>
      <c r="TAP6" s="1"/>
      <c r="TAQ6" s="1"/>
      <c r="TAR6" s="1"/>
      <c r="TAS6" s="1"/>
      <c r="TAT6" s="1"/>
      <c r="TAU6" s="1"/>
      <c r="TAV6" s="1"/>
      <c r="TAW6" s="1"/>
      <c r="TAX6" s="1"/>
      <c r="TAY6" s="1"/>
      <c r="TAZ6" s="1"/>
      <c r="TBA6" s="1"/>
      <c r="TBB6" s="1"/>
      <c r="TBC6" s="1"/>
      <c r="TBD6" s="1"/>
      <c r="TBE6" s="1"/>
      <c r="TBF6" s="1"/>
      <c r="TBG6" s="1"/>
      <c r="TBH6" s="1"/>
      <c r="TBI6" s="1"/>
      <c r="TBJ6" s="1"/>
      <c r="TBK6" s="1"/>
      <c r="TBL6" s="1"/>
      <c r="TBM6" s="1"/>
      <c r="TBN6" s="1"/>
      <c r="TBO6" s="1"/>
      <c r="TBP6" s="1"/>
      <c r="TBQ6" s="1"/>
      <c r="TBR6" s="1"/>
      <c r="TBS6" s="1"/>
      <c r="TBT6" s="1"/>
      <c r="TBU6" s="1"/>
      <c r="TBV6" s="1"/>
      <c r="TBW6" s="1"/>
      <c r="TBX6" s="1"/>
      <c r="TBY6" s="1"/>
      <c r="TBZ6" s="1"/>
      <c r="TCA6" s="1"/>
      <c r="TCB6" s="1"/>
      <c r="TCC6" s="1"/>
      <c r="TCD6" s="1"/>
      <c r="TCE6" s="1"/>
      <c r="TCF6" s="1"/>
      <c r="TCG6" s="1"/>
      <c r="TCH6" s="1"/>
      <c r="TCI6" s="1"/>
      <c r="TCJ6" s="1"/>
      <c r="TCK6" s="1"/>
      <c r="TCL6" s="1"/>
      <c r="TCM6" s="1"/>
      <c r="TCN6" s="1"/>
      <c r="TCO6" s="1"/>
      <c r="TCP6" s="1"/>
      <c r="TCQ6" s="1"/>
      <c r="TCR6" s="1"/>
      <c r="TCS6" s="1"/>
      <c r="TCT6" s="1"/>
      <c r="TCU6" s="1"/>
      <c r="TCV6" s="1"/>
      <c r="TCW6" s="1"/>
      <c r="TCX6" s="1"/>
      <c r="TCY6" s="1"/>
      <c r="TCZ6" s="1"/>
      <c r="TDA6" s="1"/>
      <c r="TDB6" s="1"/>
      <c r="TDC6" s="1"/>
      <c r="TDD6" s="1"/>
      <c r="TDE6" s="1"/>
      <c r="TDF6" s="1"/>
      <c r="TDG6" s="1"/>
      <c r="TDH6" s="1"/>
      <c r="TDI6" s="1"/>
      <c r="TDJ6" s="1"/>
      <c r="TDK6" s="1"/>
      <c r="TDL6" s="1"/>
      <c r="TDM6" s="1"/>
      <c r="TDN6" s="1"/>
      <c r="TDO6" s="1"/>
      <c r="TDP6" s="1"/>
      <c r="TDQ6" s="1"/>
      <c r="TDR6" s="1"/>
      <c r="TDS6" s="1"/>
      <c r="TDT6" s="1"/>
      <c r="TDU6" s="1"/>
      <c r="TDV6" s="1"/>
      <c r="TDW6" s="1"/>
      <c r="TDX6" s="1"/>
      <c r="TDY6" s="1"/>
      <c r="TDZ6" s="1"/>
      <c r="TEA6" s="1"/>
      <c r="TEB6" s="1"/>
      <c r="TEC6" s="1"/>
      <c r="TED6" s="1"/>
      <c r="TEE6" s="1"/>
      <c r="TEF6" s="1"/>
      <c r="TEG6" s="1"/>
      <c r="TEH6" s="1"/>
      <c r="TEI6" s="1"/>
      <c r="TEJ6" s="1"/>
      <c r="TEK6" s="1"/>
      <c r="TEL6" s="1"/>
      <c r="TEM6" s="1"/>
      <c r="TEN6" s="1"/>
      <c r="TEO6" s="1"/>
      <c r="TEP6" s="1"/>
      <c r="TEQ6" s="1"/>
      <c r="TER6" s="1"/>
      <c r="TES6" s="1"/>
      <c r="TET6" s="1"/>
      <c r="TEU6" s="1"/>
      <c r="TEV6" s="1"/>
      <c r="TEW6" s="1"/>
      <c r="TEX6" s="1"/>
      <c r="TEY6" s="1"/>
      <c r="TEZ6" s="1"/>
      <c r="TFA6" s="1"/>
      <c r="TFB6" s="1"/>
      <c r="TFC6" s="1"/>
      <c r="TFD6" s="1"/>
      <c r="TFE6" s="1"/>
      <c r="TFF6" s="1"/>
      <c r="TFG6" s="1"/>
      <c r="TFH6" s="1"/>
      <c r="TFI6" s="1"/>
      <c r="TFJ6" s="1"/>
      <c r="TFK6" s="1"/>
      <c r="TFL6" s="1"/>
      <c r="TFM6" s="1"/>
      <c r="TFN6" s="1"/>
      <c r="TFO6" s="1"/>
      <c r="TFP6" s="1"/>
      <c r="TFQ6" s="1"/>
      <c r="TFR6" s="1"/>
      <c r="TFS6" s="1"/>
      <c r="TFT6" s="1"/>
      <c r="TFU6" s="1"/>
      <c r="TFV6" s="1"/>
      <c r="TFW6" s="1"/>
      <c r="TFX6" s="1"/>
      <c r="TFY6" s="1"/>
      <c r="TFZ6" s="1"/>
      <c r="TGA6" s="1"/>
      <c r="TGB6" s="1"/>
      <c r="TGC6" s="1"/>
      <c r="TGD6" s="1"/>
      <c r="TGE6" s="1"/>
      <c r="TGF6" s="1"/>
      <c r="TGG6" s="1"/>
      <c r="TGH6" s="1"/>
      <c r="TGI6" s="1"/>
      <c r="TGJ6" s="1"/>
      <c r="TGK6" s="1"/>
      <c r="TGL6" s="1"/>
      <c r="TGM6" s="1"/>
      <c r="TGN6" s="1"/>
      <c r="TGO6" s="1"/>
      <c r="TGP6" s="1"/>
      <c r="TGQ6" s="1"/>
      <c r="TGR6" s="1"/>
      <c r="TGS6" s="1"/>
      <c r="TGT6" s="1"/>
      <c r="TGU6" s="1"/>
      <c r="TGV6" s="1"/>
      <c r="TGW6" s="1"/>
      <c r="TGX6" s="1"/>
      <c r="TGY6" s="1"/>
      <c r="TGZ6" s="1"/>
      <c r="THA6" s="1"/>
      <c r="THB6" s="1"/>
      <c r="THC6" s="1"/>
      <c r="THD6" s="1"/>
      <c r="THE6" s="1"/>
      <c r="THF6" s="1"/>
      <c r="THG6" s="1"/>
      <c r="THH6" s="1"/>
      <c r="THI6" s="1"/>
      <c r="THJ6" s="1"/>
      <c r="THK6" s="1"/>
      <c r="THL6" s="1"/>
      <c r="THM6" s="1"/>
      <c r="THN6" s="1"/>
      <c r="THO6" s="1"/>
      <c r="THP6" s="1"/>
      <c r="THQ6" s="1"/>
      <c r="THR6" s="1"/>
      <c r="THS6" s="1"/>
      <c r="THT6" s="1"/>
      <c r="THU6" s="1"/>
      <c r="THV6" s="1"/>
      <c r="THW6" s="1"/>
      <c r="THX6" s="1"/>
      <c r="THY6" s="1"/>
      <c r="THZ6" s="1"/>
      <c r="TIA6" s="1"/>
      <c r="TIB6" s="1"/>
      <c r="TIC6" s="1"/>
      <c r="TID6" s="1"/>
      <c r="TIE6" s="1"/>
      <c r="TIF6" s="1"/>
      <c r="TIG6" s="1"/>
      <c r="TIH6" s="1"/>
      <c r="TII6" s="1"/>
      <c r="TIJ6" s="1"/>
      <c r="TIK6" s="1"/>
      <c r="TIL6" s="1"/>
      <c r="TIM6" s="1"/>
      <c r="TIN6" s="1"/>
      <c r="TIO6" s="1"/>
      <c r="TIP6" s="1"/>
      <c r="TIQ6" s="1"/>
      <c r="TIR6" s="1"/>
      <c r="TIS6" s="1"/>
      <c r="TIT6" s="1"/>
      <c r="TIU6" s="1"/>
      <c r="TIV6" s="1"/>
      <c r="TIW6" s="1"/>
      <c r="TIX6" s="1"/>
      <c r="TIY6" s="1"/>
      <c r="TIZ6" s="1"/>
      <c r="TJA6" s="1"/>
      <c r="TJB6" s="1"/>
      <c r="TJC6" s="1"/>
      <c r="TJD6" s="1"/>
      <c r="TJE6" s="1"/>
      <c r="TJF6" s="1"/>
      <c r="TJG6" s="1"/>
      <c r="TJH6" s="1"/>
      <c r="TJI6" s="1"/>
      <c r="TJJ6" s="1"/>
      <c r="TJK6" s="1"/>
      <c r="TJL6" s="1"/>
      <c r="TJM6" s="1"/>
      <c r="TJN6" s="1"/>
      <c r="TJO6" s="1"/>
      <c r="TJP6" s="1"/>
      <c r="TJQ6" s="1"/>
      <c r="TJR6" s="1"/>
      <c r="TJS6" s="1"/>
      <c r="TJT6" s="1"/>
      <c r="TJU6" s="1"/>
      <c r="TJV6" s="1"/>
      <c r="TJW6" s="1"/>
      <c r="TJX6" s="1"/>
      <c r="TJY6" s="1"/>
      <c r="TJZ6" s="1"/>
      <c r="TKA6" s="1"/>
      <c r="TKB6" s="1"/>
      <c r="TKC6" s="1"/>
      <c r="TKD6" s="1"/>
      <c r="TKE6" s="1"/>
      <c r="TKF6" s="1"/>
      <c r="TKG6" s="1"/>
      <c r="TKH6" s="1"/>
      <c r="TKI6" s="1"/>
      <c r="TKJ6" s="1"/>
      <c r="TKK6" s="1"/>
      <c r="TKL6" s="1"/>
      <c r="TKM6" s="1"/>
      <c r="TKN6" s="1"/>
      <c r="TKO6" s="1"/>
      <c r="TKP6" s="1"/>
      <c r="TKQ6" s="1"/>
      <c r="TKR6" s="1"/>
      <c r="TKS6" s="1"/>
      <c r="TKT6" s="1"/>
      <c r="TKU6" s="1"/>
      <c r="TKV6" s="1"/>
      <c r="TKW6" s="1"/>
      <c r="TKX6" s="1"/>
      <c r="TKY6" s="1"/>
      <c r="TKZ6" s="1"/>
      <c r="TLA6" s="1"/>
      <c r="TLB6" s="1"/>
      <c r="TLC6" s="1"/>
      <c r="TLD6" s="1"/>
      <c r="TLE6" s="1"/>
      <c r="TLF6" s="1"/>
      <c r="TLG6" s="1"/>
      <c r="TLH6" s="1"/>
      <c r="TLI6" s="1"/>
      <c r="TLJ6" s="1"/>
      <c r="TLK6" s="1"/>
      <c r="TLL6" s="1"/>
      <c r="TLM6" s="1"/>
      <c r="TLN6" s="1"/>
      <c r="TLO6" s="1"/>
      <c r="TLP6" s="1"/>
      <c r="TLQ6" s="1"/>
      <c r="TLR6" s="1"/>
      <c r="TLS6" s="1"/>
      <c r="TLT6" s="1"/>
      <c r="TLU6" s="1"/>
      <c r="TLV6" s="1"/>
      <c r="TLW6" s="1"/>
      <c r="TLX6" s="1"/>
      <c r="TLY6" s="1"/>
      <c r="TLZ6" s="1"/>
      <c r="TMA6" s="1"/>
      <c r="TMB6" s="1"/>
      <c r="TMC6" s="1"/>
      <c r="TMD6" s="1"/>
      <c r="TME6" s="1"/>
      <c r="TMF6" s="1"/>
      <c r="TMG6" s="1"/>
      <c r="TMH6" s="1"/>
      <c r="TMI6" s="1"/>
      <c r="TMJ6" s="1"/>
      <c r="TMK6" s="1"/>
      <c r="TML6" s="1"/>
      <c r="TMM6" s="1"/>
      <c r="TMN6" s="1"/>
      <c r="TMO6" s="1"/>
      <c r="TMP6" s="1"/>
      <c r="TMQ6" s="1"/>
      <c r="TMR6" s="1"/>
      <c r="TMS6" s="1"/>
      <c r="TMT6" s="1"/>
      <c r="TMU6" s="1"/>
      <c r="TMV6" s="1"/>
      <c r="TMW6" s="1"/>
      <c r="TMX6" s="1"/>
      <c r="TMY6" s="1"/>
      <c r="TMZ6" s="1"/>
      <c r="TNA6" s="1"/>
      <c r="TNB6" s="1"/>
      <c r="TNC6" s="1"/>
      <c r="TND6" s="1"/>
      <c r="TNE6" s="1"/>
      <c r="TNF6" s="1"/>
      <c r="TNG6" s="1"/>
      <c r="TNH6" s="1"/>
      <c r="TNI6" s="1"/>
      <c r="TNJ6" s="1"/>
      <c r="TNK6" s="1"/>
      <c r="TNL6" s="1"/>
      <c r="TNM6" s="1"/>
      <c r="TNN6" s="1"/>
      <c r="TNO6" s="1"/>
      <c r="TNP6" s="1"/>
      <c r="TNQ6" s="1"/>
      <c r="TNR6" s="1"/>
      <c r="TNS6" s="1"/>
      <c r="TNT6" s="1"/>
      <c r="TNU6" s="1"/>
      <c r="TNV6" s="1"/>
      <c r="TNW6" s="1"/>
      <c r="TNX6" s="1"/>
      <c r="TNY6" s="1"/>
      <c r="TNZ6" s="1"/>
      <c r="TOA6" s="1"/>
      <c r="TOB6" s="1"/>
      <c r="TOC6" s="1"/>
      <c r="TOD6" s="1"/>
      <c r="TOE6" s="1"/>
      <c r="TOF6" s="1"/>
      <c r="TOG6" s="1"/>
      <c r="TOH6" s="1"/>
      <c r="TOI6" s="1"/>
      <c r="TOJ6" s="1"/>
      <c r="TOK6" s="1"/>
      <c r="TOL6" s="1"/>
      <c r="TOM6" s="1"/>
      <c r="TON6" s="1"/>
      <c r="TOO6" s="1"/>
      <c r="TOP6" s="1"/>
      <c r="TOQ6" s="1"/>
      <c r="TOR6" s="1"/>
      <c r="TOS6" s="1"/>
      <c r="TOT6" s="1"/>
      <c r="TOU6" s="1"/>
      <c r="TOV6" s="1"/>
      <c r="TOW6" s="1"/>
      <c r="TOX6" s="1"/>
      <c r="TOY6" s="1"/>
      <c r="TOZ6" s="1"/>
      <c r="TPA6" s="1"/>
      <c r="TPB6" s="1"/>
      <c r="TPC6" s="1"/>
      <c r="TPD6" s="1"/>
      <c r="TPE6" s="1"/>
      <c r="TPF6" s="1"/>
      <c r="TPG6" s="1"/>
      <c r="TPH6" s="1"/>
      <c r="TPI6" s="1"/>
      <c r="TPJ6" s="1"/>
      <c r="TPK6" s="1"/>
      <c r="TPL6" s="1"/>
      <c r="TPM6" s="1"/>
      <c r="TPN6" s="1"/>
      <c r="TPO6" s="1"/>
      <c r="TPP6" s="1"/>
      <c r="TPQ6" s="1"/>
      <c r="TPR6" s="1"/>
      <c r="TPS6" s="1"/>
      <c r="TPT6" s="1"/>
      <c r="TPU6" s="1"/>
      <c r="TPV6" s="1"/>
      <c r="TPW6" s="1"/>
      <c r="TPX6" s="1"/>
      <c r="TPY6" s="1"/>
      <c r="TPZ6" s="1"/>
      <c r="TQA6" s="1"/>
      <c r="TQB6" s="1"/>
      <c r="TQC6" s="1"/>
      <c r="TQD6" s="1"/>
      <c r="TQE6" s="1"/>
      <c r="TQF6" s="1"/>
      <c r="TQG6" s="1"/>
      <c r="TQH6" s="1"/>
      <c r="TQI6" s="1"/>
      <c r="TQJ6" s="1"/>
      <c r="TQK6" s="1"/>
      <c r="TQL6" s="1"/>
      <c r="TQM6" s="1"/>
      <c r="TQN6" s="1"/>
      <c r="TQO6" s="1"/>
      <c r="TQP6" s="1"/>
      <c r="TQQ6" s="1"/>
      <c r="TQR6" s="1"/>
      <c r="TQS6" s="1"/>
      <c r="TQT6" s="1"/>
      <c r="TQU6" s="1"/>
      <c r="TQV6" s="1"/>
      <c r="TQW6" s="1"/>
      <c r="TQX6" s="1"/>
      <c r="TQY6" s="1"/>
      <c r="TQZ6" s="1"/>
      <c r="TRA6" s="1"/>
      <c r="TRB6" s="1"/>
      <c r="TRC6" s="1"/>
      <c r="TRD6" s="1"/>
      <c r="TRE6" s="1"/>
      <c r="TRF6" s="1"/>
      <c r="TRG6" s="1"/>
      <c r="TRH6" s="1"/>
      <c r="TRI6" s="1"/>
      <c r="TRJ6" s="1"/>
      <c r="TRK6" s="1"/>
      <c r="TRL6" s="1"/>
      <c r="TRM6" s="1"/>
      <c r="TRN6" s="1"/>
      <c r="TRO6" s="1"/>
      <c r="TRP6" s="1"/>
      <c r="TRQ6" s="1"/>
      <c r="TRR6" s="1"/>
      <c r="TRS6" s="1"/>
      <c r="TRT6" s="1"/>
      <c r="TRU6" s="1"/>
      <c r="TRV6" s="1"/>
      <c r="TRW6" s="1"/>
      <c r="TRX6" s="1"/>
      <c r="TRY6" s="1"/>
      <c r="TRZ6" s="1"/>
      <c r="TSA6" s="1"/>
      <c r="TSB6" s="1"/>
      <c r="TSC6" s="1"/>
      <c r="TSD6" s="1"/>
      <c r="TSE6" s="1"/>
      <c r="TSF6" s="1"/>
      <c r="TSG6" s="1"/>
      <c r="TSH6" s="1"/>
      <c r="TSI6" s="1"/>
      <c r="TSJ6" s="1"/>
      <c r="TSK6" s="1"/>
      <c r="TSL6" s="1"/>
      <c r="TSM6" s="1"/>
      <c r="TSN6" s="1"/>
      <c r="TSO6" s="1"/>
      <c r="TSP6" s="1"/>
      <c r="TSQ6" s="1"/>
      <c r="TSR6" s="1"/>
      <c r="TSS6" s="1"/>
      <c r="TST6" s="1"/>
      <c r="TSU6" s="1"/>
      <c r="TSV6" s="1"/>
      <c r="TSW6" s="1"/>
      <c r="TSX6" s="1"/>
      <c r="TSY6" s="1"/>
      <c r="TSZ6" s="1"/>
      <c r="TTA6" s="1"/>
      <c r="TTB6" s="1"/>
      <c r="TTC6" s="1"/>
      <c r="TTD6" s="1"/>
      <c r="TTE6" s="1"/>
      <c r="TTF6" s="1"/>
      <c r="TTG6" s="1"/>
      <c r="TTH6" s="1"/>
      <c r="TTI6" s="1"/>
      <c r="TTJ6" s="1"/>
      <c r="TTK6" s="1"/>
      <c r="TTL6" s="1"/>
      <c r="TTM6" s="1"/>
      <c r="TTN6" s="1"/>
      <c r="TTO6" s="1"/>
      <c r="TTP6" s="1"/>
      <c r="TTQ6" s="1"/>
      <c r="TTR6" s="1"/>
      <c r="TTS6" s="1"/>
      <c r="TTT6" s="1"/>
      <c r="TTU6" s="1"/>
      <c r="TTV6" s="1"/>
      <c r="TTW6" s="1"/>
      <c r="TTX6" s="1"/>
      <c r="TTY6" s="1"/>
      <c r="TTZ6" s="1"/>
      <c r="TUA6" s="1"/>
      <c r="TUB6" s="1"/>
      <c r="TUC6" s="1"/>
      <c r="TUD6" s="1"/>
      <c r="TUE6" s="1"/>
      <c r="TUF6" s="1"/>
      <c r="TUG6" s="1"/>
      <c r="TUH6" s="1"/>
      <c r="TUI6" s="1"/>
      <c r="TUJ6" s="1"/>
      <c r="TUK6" s="1"/>
      <c r="TUL6" s="1"/>
      <c r="TUM6" s="1"/>
      <c r="TUN6" s="1"/>
      <c r="TUO6" s="1"/>
      <c r="TUP6" s="1"/>
      <c r="TUQ6" s="1"/>
      <c r="TUR6" s="1"/>
      <c r="TUS6" s="1"/>
      <c r="TUT6" s="1"/>
      <c r="TUU6" s="1"/>
      <c r="TUV6" s="1"/>
      <c r="TUW6" s="1"/>
      <c r="TUX6" s="1"/>
      <c r="TUY6" s="1"/>
      <c r="TUZ6" s="1"/>
      <c r="TVA6" s="1"/>
      <c r="TVB6" s="1"/>
      <c r="TVC6" s="1"/>
      <c r="TVD6" s="1"/>
      <c r="TVE6" s="1"/>
      <c r="TVF6" s="1"/>
      <c r="TVG6" s="1"/>
      <c r="TVH6" s="1"/>
      <c r="TVI6" s="1"/>
      <c r="TVJ6" s="1"/>
      <c r="TVK6" s="1"/>
      <c r="TVL6" s="1"/>
      <c r="TVM6" s="1"/>
      <c r="TVN6" s="1"/>
      <c r="TVO6" s="1"/>
      <c r="TVP6" s="1"/>
      <c r="TVQ6" s="1"/>
      <c r="TVR6" s="1"/>
      <c r="TVS6" s="1"/>
      <c r="TVT6" s="1"/>
      <c r="TVU6" s="1"/>
      <c r="TVV6" s="1"/>
      <c r="TVW6" s="1"/>
      <c r="TVX6" s="1"/>
      <c r="TVY6" s="1"/>
      <c r="TVZ6" s="1"/>
      <c r="TWA6" s="1"/>
      <c r="TWB6" s="1"/>
      <c r="TWC6" s="1"/>
      <c r="TWD6" s="1"/>
      <c r="TWE6" s="1"/>
      <c r="TWF6" s="1"/>
      <c r="TWG6" s="1"/>
      <c r="TWH6" s="1"/>
      <c r="TWI6" s="1"/>
      <c r="TWJ6" s="1"/>
      <c r="TWK6" s="1"/>
      <c r="TWL6" s="1"/>
      <c r="TWM6" s="1"/>
      <c r="TWN6" s="1"/>
      <c r="TWO6" s="1"/>
      <c r="TWP6" s="1"/>
      <c r="TWQ6" s="1"/>
      <c r="TWR6" s="1"/>
      <c r="TWS6" s="1"/>
      <c r="TWT6" s="1"/>
      <c r="TWU6" s="1"/>
      <c r="TWV6" s="1"/>
      <c r="TWW6" s="1"/>
      <c r="TWX6" s="1"/>
      <c r="TWY6" s="1"/>
      <c r="TWZ6" s="1"/>
      <c r="TXA6" s="1"/>
      <c r="TXB6" s="1"/>
      <c r="TXC6" s="1"/>
      <c r="TXD6" s="1"/>
      <c r="TXE6" s="1"/>
      <c r="TXF6" s="1"/>
      <c r="TXG6" s="1"/>
      <c r="TXH6" s="1"/>
      <c r="TXI6" s="1"/>
      <c r="TXJ6" s="1"/>
      <c r="TXK6" s="1"/>
      <c r="TXL6" s="1"/>
      <c r="TXM6" s="1"/>
      <c r="TXN6" s="1"/>
      <c r="TXO6" s="1"/>
      <c r="TXP6" s="1"/>
      <c r="TXQ6" s="1"/>
      <c r="TXR6" s="1"/>
      <c r="TXS6" s="1"/>
      <c r="TXT6" s="1"/>
      <c r="TXU6" s="1"/>
      <c r="TXV6" s="1"/>
      <c r="TXW6" s="1"/>
      <c r="TXX6" s="1"/>
      <c r="TXY6" s="1"/>
      <c r="TXZ6" s="1"/>
      <c r="TYA6" s="1"/>
      <c r="TYB6" s="1"/>
      <c r="TYC6" s="1"/>
      <c r="TYD6" s="1"/>
      <c r="TYE6" s="1"/>
      <c r="TYF6" s="1"/>
      <c r="TYG6" s="1"/>
      <c r="TYH6" s="1"/>
      <c r="TYI6" s="1"/>
      <c r="TYJ6" s="1"/>
      <c r="TYK6" s="1"/>
      <c r="TYL6" s="1"/>
      <c r="TYM6" s="1"/>
      <c r="TYN6" s="1"/>
      <c r="TYO6" s="1"/>
      <c r="TYP6" s="1"/>
      <c r="TYQ6" s="1"/>
      <c r="TYR6" s="1"/>
      <c r="TYS6" s="1"/>
      <c r="TYT6" s="1"/>
      <c r="TYU6" s="1"/>
      <c r="TYV6" s="1"/>
      <c r="TYW6" s="1"/>
      <c r="TYX6" s="1"/>
      <c r="TYY6" s="1"/>
      <c r="TYZ6" s="1"/>
      <c r="TZA6" s="1"/>
      <c r="TZB6" s="1"/>
      <c r="TZC6" s="1"/>
      <c r="TZD6" s="1"/>
      <c r="TZE6" s="1"/>
      <c r="TZF6" s="1"/>
      <c r="TZG6" s="1"/>
      <c r="TZH6" s="1"/>
      <c r="TZI6" s="1"/>
      <c r="TZJ6" s="1"/>
      <c r="TZK6" s="1"/>
      <c r="TZL6" s="1"/>
      <c r="TZM6" s="1"/>
      <c r="TZN6" s="1"/>
      <c r="TZO6" s="1"/>
      <c r="TZP6" s="1"/>
      <c r="TZQ6" s="1"/>
      <c r="TZR6" s="1"/>
      <c r="TZS6" s="1"/>
      <c r="TZT6" s="1"/>
      <c r="TZU6" s="1"/>
      <c r="TZV6" s="1"/>
      <c r="TZW6" s="1"/>
      <c r="TZX6" s="1"/>
      <c r="TZY6" s="1"/>
      <c r="TZZ6" s="1"/>
      <c r="UAA6" s="1"/>
      <c r="UAB6" s="1"/>
      <c r="UAC6" s="1"/>
      <c r="UAD6" s="1"/>
      <c r="UAE6" s="1"/>
      <c r="UAF6" s="1"/>
      <c r="UAG6" s="1"/>
      <c r="UAH6" s="1"/>
      <c r="UAI6" s="1"/>
      <c r="UAJ6" s="1"/>
      <c r="UAK6" s="1"/>
      <c r="UAL6" s="1"/>
      <c r="UAM6" s="1"/>
      <c r="UAN6" s="1"/>
      <c r="UAO6" s="1"/>
      <c r="UAP6" s="1"/>
      <c r="UAQ6" s="1"/>
      <c r="UAR6" s="1"/>
      <c r="UAS6" s="1"/>
      <c r="UAT6" s="1"/>
      <c r="UAU6" s="1"/>
      <c r="UAV6" s="1"/>
      <c r="UAW6" s="1"/>
      <c r="UAX6" s="1"/>
      <c r="UAY6" s="1"/>
      <c r="UAZ6" s="1"/>
      <c r="UBA6" s="1"/>
      <c r="UBB6" s="1"/>
      <c r="UBC6" s="1"/>
      <c r="UBD6" s="1"/>
      <c r="UBE6" s="1"/>
      <c r="UBF6" s="1"/>
      <c r="UBG6" s="1"/>
      <c r="UBH6" s="1"/>
      <c r="UBI6" s="1"/>
      <c r="UBJ6" s="1"/>
      <c r="UBK6" s="1"/>
      <c r="UBL6" s="1"/>
      <c r="UBM6" s="1"/>
      <c r="UBN6" s="1"/>
      <c r="UBO6" s="1"/>
      <c r="UBP6" s="1"/>
      <c r="UBQ6" s="1"/>
      <c r="UBR6" s="1"/>
      <c r="UBS6" s="1"/>
      <c r="UBT6" s="1"/>
      <c r="UBU6" s="1"/>
      <c r="UBV6" s="1"/>
      <c r="UBW6" s="1"/>
      <c r="UBX6" s="1"/>
      <c r="UBY6" s="1"/>
      <c r="UBZ6" s="1"/>
      <c r="UCA6" s="1"/>
      <c r="UCB6" s="1"/>
      <c r="UCC6" s="1"/>
      <c r="UCD6" s="1"/>
      <c r="UCE6" s="1"/>
      <c r="UCF6" s="1"/>
      <c r="UCG6" s="1"/>
      <c r="UCH6" s="1"/>
      <c r="UCI6" s="1"/>
      <c r="UCJ6" s="1"/>
      <c r="UCK6" s="1"/>
      <c r="UCL6" s="1"/>
      <c r="UCM6" s="1"/>
      <c r="UCN6" s="1"/>
      <c r="UCO6" s="1"/>
      <c r="UCP6" s="1"/>
      <c r="UCQ6" s="1"/>
      <c r="UCR6" s="1"/>
      <c r="UCS6" s="1"/>
      <c r="UCT6" s="1"/>
      <c r="UCU6" s="1"/>
      <c r="UCV6" s="1"/>
      <c r="UCW6" s="1"/>
      <c r="UCX6" s="1"/>
      <c r="UCY6" s="1"/>
      <c r="UCZ6" s="1"/>
      <c r="UDA6" s="1"/>
      <c r="UDB6" s="1"/>
      <c r="UDC6" s="1"/>
      <c r="UDD6" s="1"/>
      <c r="UDE6" s="1"/>
      <c r="UDF6" s="1"/>
      <c r="UDG6" s="1"/>
      <c r="UDH6" s="1"/>
      <c r="UDI6" s="1"/>
      <c r="UDJ6" s="1"/>
      <c r="UDK6" s="1"/>
      <c r="UDL6" s="1"/>
      <c r="UDM6" s="1"/>
      <c r="UDN6" s="1"/>
      <c r="UDO6" s="1"/>
      <c r="UDP6" s="1"/>
      <c r="UDQ6" s="1"/>
      <c r="UDR6" s="1"/>
      <c r="UDS6" s="1"/>
      <c r="UDT6" s="1"/>
      <c r="UDU6" s="1"/>
      <c r="UDV6" s="1"/>
      <c r="UDW6" s="1"/>
      <c r="UDX6" s="1"/>
      <c r="UDY6" s="1"/>
      <c r="UDZ6" s="1"/>
      <c r="UEA6" s="1"/>
      <c r="UEB6" s="1"/>
      <c r="UEC6" s="1"/>
      <c r="UED6" s="1"/>
      <c r="UEE6" s="1"/>
      <c r="UEF6" s="1"/>
      <c r="UEG6" s="1"/>
      <c r="UEH6" s="1"/>
      <c r="UEI6" s="1"/>
      <c r="UEJ6" s="1"/>
      <c r="UEK6" s="1"/>
      <c r="UEL6" s="1"/>
      <c r="UEM6" s="1"/>
      <c r="UEN6" s="1"/>
      <c r="UEO6" s="1"/>
      <c r="UEP6" s="1"/>
      <c r="UEQ6" s="1"/>
      <c r="UER6" s="1"/>
      <c r="UES6" s="1"/>
      <c r="UET6" s="1"/>
      <c r="UEU6" s="1"/>
      <c r="UEV6" s="1"/>
      <c r="UEW6" s="1"/>
      <c r="UEX6" s="1"/>
      <c r="UEY6" s="1"/>
      <c r="UEZ6" s="1"/>
      <c r="UFA6" s="1"/>
      <c r="UFB6" s="1"/>
      <c r="UFC6" s="1"/>
      <c r="UFD6" s="1"/>
      <c r="UFE6" s="1"/>
      <c r="UFF6" s="1"/>
      <c r="UFG6" s="1"/>
      <c r="UFH6" s="1"/>
      <c r="UFI6" s="1"/>
      <c r="UFJ6" s="1"/>
      <c r="UFK6" s="1"/>
      <c r="UFL6" s="1"/>
      <c r="UFM6" s="1"/>
      <c r="UFN6" s="1"/>
      <c r="UFO6" s="1"/>
      <c r="UFP6" s="1"/>
      <c r="UFQ6" s="1"/>
      <c r="UFR6" s="1"/>
      <c r="UFS6" s="1"/>
      <c r="UFT6" s="1"/>
      <c r="UFU6" s="1"/>
      <c r="UFV6" s="1"/>
      <c r="UFW6" s="1"/>
      <c r="UFX6" s="1"/>
      <c r="UFY6" s="1"/>
      <c r="UFZ6" s="1"/>
      <c r="UGA6" s="1"/>
      <c r="UGB6" s="1"/>
      <c r="UGC6" s="1"/>
      <c r="UGD6" s="1"/>
      <c r="UGE6" s="1"/>
      <c r="UGF6" s="1"/>
      <c r="UGG6" s="1"/>
      <c r="UGH6" s="1"/>
      <c r="UGI6" s="1"/>
      <c r="UGJ6" s="1"/>
      <c r="UGK6" s="1"/>
      <c r="UGL6" s="1"/>
      <c r="UGM6" s="1"/>
      <c r="UGN6" s="1"/>
      <c r="UGO6" s="1"/>
      <c r="UGP6" s="1"/>
      <c r="UGQ6" s="1"/>
      <c r="UGR6" s="1"/>
      <c r="UGS6" s="1"/>
      <c r="UGT6" s="1"/>
      <c r="UGU6" s="1"/>
      <c r="UGV6" s="1"/>
      <c r="UGW6" s="1"/>
      <c r="UGX6" s="1"/>
      <c r="UGY6" s="1"/>
      <c r="UGZ6" s="1"/>
      <c r="UHA6" s="1"/>
      <c r="UHB6" s="1"/>
      <c r="UHC6" s="1"/>
      <c r="UHD6" s="1"/>
      <c r="UHE6" s="1"/>
      <c r="UHF6" s="1"/>
      <c r="UHG6" s="1"/>
      <c r="UHH6" s="1"/>
      <c r="UHI6" s="1"/>
      <c r="UHJ6" s="1"/>
      <c r="UHK6" s="1"/>
      <c r="UHL6" s="1"/>
      <c r="UHM6" s="1"/>
      <c r="UHN6" s="1"/>
      <c r="UHO6" s="1"/>
      <c r="UHP6" s="1"/>
      <c r="UHQ6" s="1"/>
      <c r="UHR6" s="1"/>
      <c r="UHS6" s="1"/>
      <c r="UHT6" s="1"/>
      <c r="UHU6" s="1"/>
      <c r="UHV6" s="1"/>
      <c r="UHW6" s="1"/>
      <c r="UHX6" s="1"/>
      <c r="UHY6" s="1"/>
      <c r="UHZ6" s="1"/>
      <c r="UIA6" s="1"/>
      <c r="UIB6" s="1"/>
      <c r="UIC6" s="1"/>
      <c r="UID6" s="1"/>
      <c r="UIE6" s="1"/>
      <c r="UIF6" s="1"/>
      <c r="UIG6" s="1"/>
      <c r="UIH6" s="1"/>
      <c r="UII6" s="1"/>
      <c r="UIJ6" s="1"/>
      <c r="UIK6" s="1"/>
      <c r="UIL6" s="1"/>
      <c r="UIM6" s="1"/>
      <c r="UIN6" s="1"/>
      <c r="UIO6" s="1"/>
      <c r="UIP6" s="1"/>
      <c r="UIQ6" s="1"/>
      <c r="UIR6" s="1"/>
      <c r="UIS6" s="1"/>
      <c r="UIT6" s="1"/>
      <c r="UIU6" s="1"/>
      <c r="UIV6" s="1"/>
      <c r="UIW6" s="1"/>
      <c r="UIX6" s="1"/>
      <c r="UIY6" s="1"/>
      <c r="UIZ6" s="1"/>
      <c r="UJA6" s="1"/>
      <c r="UJB6" s="1"/>
      <c r="UJC6" s="1"/>
      <c r="UJD6" s="1"/>
      <c r="UJE6" s="1"/>
      <c r="UJF6" s="1"/>
      <c r="UJG6" s="1"/>
      <c r="UJH6" s="1"/>
      <c r="UJI6" s="1"/>
      <c r="UJJ6" s="1"/>
      <c r="UJK6" s="1"/>
      <c r="UJL6" s="1"/>
      <c r="UJM6" s="1"/>
      <c r="UJN6" s="1"/>
      <c r="UJO6" s="1"/>
      <c r="UJP6" s="1"/>
      <c r="UJQ6" s="1"/>
      <c r="UJR6" s="1"/>
      <c r="UJS6" s="1"/>
      <c r="UJT6" s="1"/>
      <c r="UJU6" s="1"/>
      <c r="UJV6" s="1"/>
      <c r="UJW6" s="1"/>
      <c r="UJX6" s="1"/>
      <c r="UJY6" s="1"/>
      <c r="UJZ6" s="1"/>
      <c r="UKA6" s="1"/>
      <c r="UKB6" s="1"/>
      <c r="UKC6" s="1"/>
      <c r="UKD6" s="1"/>
      <c r="UKE6" s="1"/>
      <c r="UKF6" s="1"/>
      <c r="UKG6" s="1"/>
      <c r="UKH6" s="1"/>
      <c r="UKI6" s="1"/>
      <c r="UKJ6" s="1"/>
      <c r="UKK6" s="1"/>
      <c r="UKL6" s="1"/>
      <c r="UKM6" s="1"/>
      <c r="UKN6" s="1"/>
      <c r="UKO6" s="1"/>
      <c r="UKP6" s="1"/>
      <c r="UKQ6" s="1"/>
      <c r="UKR6" s="1"/>
      <c r="UKS6" s="1"/>
      <c r="UKT6" s="1"/>
      <c r="UKU6" s="1"/>
      <c r="UKV6" s="1"/>
      <c r="UKW6" s="1"/>
      <c r="UKX6" s="1"/>
      <c r="UKY6" s="1"/>
      <c r="UKZ6" s="1"/>
      <c r="ULA6" s="1"/>
      <c r="ULB6" s="1"/>
      <c r="ULC6" s="1"/>
      <c r="ULD6" s="1"/>
      <c r="ULE6" s="1"/>
      <c r="ULF6" s="1"/>
      <c r="ULG6" s="1"/>
      <c r="ULH6" s="1"/>
      <c r="ULI6" s="1"/>
      <c r="ULJ6" s="1"/>
      <c r="ULK6" s="1"/>
      <c r="ULL6" s="1"/>
      <c r="ULM6" s="1"/>
      <c r="ULN6" s="1"/>
      <c r="ULO6" s="1"/>
      <c r="ULP6" s="1"/>
      <c r="ULQ6" s="1"/>
      <c r="ULR6" s="1"/>
      <c r="ULS6" s="1"/>
      <c r="ULT6" s="1"/>
      <c r="ULU6" s="1"/>
      <c r="ULV6" s="1"/>
      <c r="ULW6" s="1"/>
      <c r="ULX6" s="1"/>
      <c r="ULY6" s="1"/>
      <c r="ULZ6" s="1"/>
      <c r="UMA6" s="1"/>
      <c r="UMB6" s="1"/>
      <c r="UMC6" s="1"/>
      <c r="UMD6" s="1"/>
      <c r="UME6" s="1"/>
      <c r="UMF6" s="1"/>
      <c r="UMG6" s="1"/>
      <c r="UMH6" s="1"/>
      <c r="UMI6" s="1"/>
      <c r="UMJ6" s="1"/>
      <c r="UMK6" s="1"/>
      <c r="UML6" s="1"/>
      <c r="UMM6" s="1"/>
      <c r="UMN6" s="1"/>
      <c r="UMO6" s="1"/>
      <c r="UMP6" s="1"/>
      <c r="UMQ6" s="1"/>
      <c r="UMR6" s="1"/>
      <c r="UMS6" s="1"/>
      <c r="UMT6" s="1"/>
      <c r="UMU6" s="1"/>
      <c r="UMV6" s="1"/>
      <c r="UMW6" s="1"/>
      <c r="UMX6" s="1"/>
      <c r="UMY6" s="1"/>
      <c r="UMZ6" s="1"/>
      <c r="UNA6" s="1"/>
      <c r="UNB6" s="1"/>
      <c r="UNC6" s="1"/>
      <c r="UND6" s="1"/>
      <c r="UNE6" s="1"/>
      <c r="UNF6" s="1"/>
      <c r="UNG6" s="1"/>
      <c r="UNH6" s="1"/>
      <c r="UNI6" s="1"/>
      <c r="UNJ6" s="1"/>
      <c r="UNK6" s="1"/>
      <c r="UNL6" s="1"/>
      <c r="UNM6" s="1"/>
      <c r="UNN6" s="1"/>
      <c r="UNO6" s="1"/>
      <c r="UNP6" s="1"/>
      <c r="UNQ6" s="1"/>
      <c r="UNR6" s="1"/>
      <c r="UNS6" s="1"/>
      <c r="UNT6" s="1"/>
      <c r="UNU6" s="1"/>
      <c r="UNV6" s="1"/>
      <c r="UNW6" s="1"/>
      <c r="UNX6" s="1"/>
      <c r="UNY6" s="1"/>
      <c r="UNZ6" s="1"/>
      <c r="UOA6" s="1"/>
      <c r="UOB6" s="1"/>
      <c r="UOC6" s="1"/>
      <c r="UOD6" s="1"/>
      <c r="UOE6" s="1"/>
      <c r="UOF6" s="1"/>
      <c r="UOG6" s="1"/>
      <c r="UOH6" s="1"/>
      <c r="UOI6" s="1"/>
      <c r="UOJ6" s="1"/>
      <c r="UOK6" s="1"/>
      <c r="UOL6" s="1"/>
      <c r="UOM6" s="1"/>
      <c r="UON6" s="1"/>
      <c r="UOO6" s="1"/>
      <c r="UOP6" s="1"/>
      <c r="UOQ6" s="1"/>
      <c r="UOR6" s="1"/>
      <c r="UOS6" s="1"/>
      <c r="UOT6" s="1"/>
      <c r="UOU6" s="1"/>
      <c r="UOV6" s="1"/>
      <c r="UOW6" s="1"/>
      <c r="UOX6" s="1"/>
      <c r="UOY6" s="1"/>
      <c r="UOZ6" s="1"/>
      <c r="UPA6" s="1"/>
      <c r="UPB6" s="1"/>
      <c r="UPC6" s="1"/>
      <c r="UPD6" s="1"/>
      <c r="UPE6" s="1"/>
      <c r="UPF6" s="1"/>
      <c r="UPG6" s="1"/>
      <c r="UPH6" s="1"/>
      <c r="UPI6" s="1"/>
      <c r="UPJ6" s="1"/>
      <c r="UPK6" s="1"/>
      <c r="UPL6" s="1"/>
      <c r="UPM6" s="1"/>
      <c r="UPN6" s="1"/>
      <c r="UPO6" s="1"/>
      <c r="UPP6" s="1"/>
      <c r="UPQ6" s="1"/>
      <c r="UPR6" s="1"/>
      <c r="UPS6" s="1"/>
      <c r="UPT6" s="1"/>
      <c r="UPU6" s="1"/>
      <c r="UPV6" s="1"/>
      <c r="UPW6" s="1"/>
      <c r="UPX6" s="1"/>
      <c r="UPY6" s="1"/>
      <c r="UPZ6" s="1"/>
      <c r="UQA6" s="1"/>
      <c r="UQB6" s="1"/>
      <c r="UQC6" s="1"/>
      <c r="UQD6" s="1"/>
      <c r="UQE6" s="1"/>
      <c r="UQF6" s="1"/>
      <c r="UQG6" s="1"/>
      <c r="UQH6" s="1"/>
      <c r="UQI6" s="1"/>
      <c r="UQJ6" s="1"/>
      <c r="UQK6" s="1"/>
      <c r="UQL6" s="1"/>
      <c r="UQM6" s="1"/>
      <c r="UQN6" s="1"/>
      <c r="UQO6" s="1"/>
      <c r="UQP6" s="1"/>
      <c r="UQQ6" s="1"/>
      <c r="UQR6" s="1"/>
      <c r="UQS6" s="1"/>
      <c r="UQT6" s="1"/>
      <c r="UQU6" s="1"/>
      <c r="UQV6" s="1"/>
      <c r="UQW6" s="1"/>
      <c r="UQX6" s="1"/>
      <c r="UQY6" s="1"/>
      <c r="UQZ6" s="1"/>
      <c r="URA6" s="1"/>
      <c r="URB6" s="1"/>
      <c r="URC6" s="1"/>
      <c r="URD6" s="1"/>
      <c r="URE6" s="1"/>
      <c r="URF6" s="1"/>
      <c r="URG6" s="1"/>
      <c r="URH6" s="1"/>
      <c r="URI6" s="1"/>
      <c r="URJ6" s="1"/>
      <c r="URK6" s="1"/>
      <c r="URL6" s="1"/>
      <c r="URM6" s="1"/>
      <c r="URN6" s="1"/>
      <c r="URO6" s="1"/>
      <c r="URP6" s="1"/>
      <c r="URQ6" s="1"/>
      <c r="URR6" s="1"/>
      <c r="URS6" s="1"/>
      <c r="URT6" s="1"/>
      <c r="URU6" s="1"/>
      <c r="URV6" s="1"/>
      <c r="URW6" s="1"/>
      <c r="URX6" s="1"/>
      <c r="URY6" s="1"/>
      <c r="URZ6" s="1"/>
      <c r="USA6" s="1"/>
      <c r="USB6" s="1"/>
      <c r="USC6" s="1"/>
      <c r="USD6" s="1"/>
      <c r="USE6" s="1"/>
      <c r="USF6" s="1"/>
      <c r="USG6" s="1"/>
      <c r="USH6" s="1"/>
      <c r="USI6" s="1"/>
      <c r="USJ6" s="1"/>
      <c r="USK6" s="1"/>
      <c r="USL6" s="1"/>
      <c r="USM6" s="1"/>
      <c r="USN6" s="1"/>
      <c r="USO6" s="1"/>
      <c r="USP6" s="1"/>
      <c r="USQ6" s="1"/>
      <c r="USR6" s="1"/>
      <c r="USS6" s="1"/>
      <c r="UST6" s="1"/>
      <c r="USU6" s="1"/>
      <c r="USV6" s="1"/>
      <c r="USW6" s="1"/>
      <c r="USX6" s="1"/>
      <c r="USY6" s="1"/>
      <c r="USZ6" s="1"/>
      <c r="UTA6" s="1"/>
      <c r="UTB6" s="1"/>
      <c r="UTC6" s="1"/>
      <c r="UTD6" s="1"/>
      <c r="UTE6" s="1"/>
      <c r="UTF6" s="1"/>
      <c r="UTG6" s="1"/>
      <c r="UTH6" s="1"/>
      <c r="UTI6" s="1"/>
      <c r="UTJ6" s="1"/>
      <c r="UTK6" s="1"/>
      <c r="UTL6" s="1"/>
      <c r="UTM6" s="1"/>
      <c r="UTN6" s="1"/>
      <c r="UTO6" s="1"/>
      <c r="UTP6" s="1"/>
      <c r="UTQ6" s="1"/>
      <c r="UTR6" s="1"/>
      <c r="UTS6" s="1"/>
      <c r="UTT6" s="1"/>
      <c r="UTU6" s="1"/>
      <c r="UTV6" s="1"/>
      <c r="UTW6" s="1"/>
      <c r="UTX6" s="1"/>
      <c r="UTY6" s="1"/>
      <c r="UTZ6" s="1"/>
      <c r="UUA6" s="1"/>
      <c r="UUB6" s="1"/>
      <c r="UUC6" s="1"/>
      <c r="UUD6" s="1"/>
      <c r="UUE6" s="1"/>
      <c r="UUF6" s="1"/>
      <c r="UUG6" s="1"/>
      <c r="UUH6" s="1"/>
      <c r="UUI6" s="1"/>
      <c r="UUJ6" s="1"/>
      <c r="UUK6" s="1"/>
      <c r="UUL6" s="1"/>
      <c r="UUM6" s="1"/>
      <c r="UUN6" s="1"/>
      <c r="UUO6" s="1"/>
      <c r="UUP6" s="1"/>
      <c r="UUQ6" s="1"/>
      <c r="UUR6" s="1"/>
      <c r="UUS6" s="1"/>
      <c r="UUT6" s="1"/>
      <c r="UUU6" s="1"/>
      <c r="UUV6" s="1"/>
      <c r="UUW6" s="1"/>
      <c r="UUX6" s="1"/>
      <c r="UUY6" s="1"/>
      <c r="UUZ6" s="1"/>
      <c r="UVA6" s="1"/>
      <c r="UVB6" s="1"/>
      <c r="UVC6" s="1"/>
      <c r="UVD6" s="1"/>
      <c r="UVE6" s="1"/>
      <c r="UVF6" s="1"/>
      <c r="UVG6" s="1"/>
      <c r="UVH6" s="1"/>
      <c r="UVI6" s="1"/>
      <c r="UVJ6" s="1"/>
      <c r="UVK6" s="1"/>
      <c r="UVL6" s="1"/>
      <c r="UVM6" s="1"/>
      <c r="UVN6" s="1"/>
      <c r="UVO6" s="1"/>
      <c r="UVP6" s="1"/>
      <c r="UVQ6" s="1"/>
      <c r="UVR6" s="1"/>
      <c r="UVS6" s="1"/>
      <c r="UVT6" s="1"/>
      <c r="UVU6" s="1"/>
      <c r="UVV6" s="1"/>
      <c r="UVW6" s="1"/>
      <c r="UVX6" s="1"/>
      <c r="UVY6" s="1"/>
      <c r="UVZ6" s="1"/>
      <c r="UWA6" s="1"/>
      <c r="UWB6" s="1"/>
      <c r="UWC6" s="1"/>
      <c r="UWD6" s="1"/>
      <c r="UWE6" s="1"/>
      <c r="UWF6" s="1"/>
      <c r="UWG6" s="1"/>
      <c r="UWH6" s="1"/>
      <c r="UWI6" s="1"/>
      <c r="UWJ6" s="1"/>
      <c r="UWK6" s="1"/>
      <c r="UWL6" s="1"/>
      <c r="UWM6" s="1"/>
      <c r="UWN6" s="1"/>
      <c r="UWO6" s="1"/>
      <c r="UWP6" s="1"/>
      <c r="UWQ6" s="1"/>
      <c r="UWR6" s="1"/>
      <c r="UWS6" s="1"/>
      <c r="UWT6" s="1"/>
      <c r="UWU6" s="1"/>
      <c r="UWV6" s="1"/>
      <c r="UWW6" s="1"/>
      <c r="UWX6" s="1"/>
      <c r="UWY6" s="1"/>
      <c r="UWZ6" s="1"/>
      <c r="UXA6" s="1"/>
      <c r="UXB6" s="1"/>
      <c r="UXC6" s="1"/>
      <c r="UXD6" s="1"/>
      <c r="UXE6" s="1"/>
      <c r="UXF6" s="1"/>
      <c r="UXG6" s="1"/>
      <c r="UXH6" s="1"/>
      <c r="UXI6" s="1"/>
      <c r="UXJ6" s="1"/>
      <c r="UXK6" s="1"/>
      <c r="UXL6" s="1"/>
      <c r="UXM6" s="1"/>
      <c r="UXN6" s="1"/>
      <c r="UXO6" s="1"/>
      <c r="UXP6" s="1"/>
      <c r="UXQ6" s="1"/>
      <c r="UXR6" s="1"/>
      <c r="UXS6" s="1"/>
      <c r="UXT6" s="1"/>
      <c r="UXU6" s="1"/>
      <c r="UXV6" s="1"/>
      <c r="UXW6" s="1"/>
      <c r="UXX6" s="1"/>
      <c r="UXY6" s="1"/>
      <c r="UXZ6" s="1"/>
      <c r="UYA6" s="1"/>
      <c r="UYB6" s="1"/>
      <c r="UYC6" s="1"/>
      <c r="UYD6" s="1"/>
      <c r="UYE6" s="1"/>
      <c r="UYF6" s="1"/>
      <c r="UYG6" s="1"/>
      <c r="UYH6" s="1"/>
      <c r="UYI6" s="1"/>
      <c r="UYJ6" s="1"/>
      <c r="UYK6" s="1"/>
      <c r="UYL6" s="1"/>
      <c r="UYM6" s="1"/>
      <c r="UYN6" s="1"/>
      <c r="UYO6" s="1"/>
      <c r="UYP6" s="1"/>
      <c r="UYQ6" s="1"/>
      <c r="UYR6" s="1"/>
      <c r="UYS6" s="1"/>
      <c r="UYT6" s="1"/>
      <c r="UYU6" s="1"/>
      <c r="UYV6" s="1"/>
      <c r="UYW6" s="1"/>
      <c r="UYX6" s="1"/>
      <c r="UYY6" s="1"/>
      <c r="UYZ6" s="1"/>
      <c r="UZA6" s="1"/>
      <c r="UZB6" s="1"/>
      <c r="UZC6" s="1"/>
      <c r="UZD6" s="1"/>
      <c r="UZE6" s="1"/>
      <c r="UZF6" s="1"/>
      <c r="UZG6" s="1"/>
      <c r="UZH6" s="1"/>
      <c r="UZI6" s="1"/>
      <c r="UZJ6" s="1"/>
      <c r="UZK6" s="1"/>
      <c r="UZL6" s="1"/>
      <c r="UZM6" s="1"/>
      <c r="UZN6" s="1"/>
      <c r="UZO6" s="1"/>
      <c r="UZP6" s="1"/>
      <c r="UZQ6" s="1"/>
      <c r="UZR6" s="1"/>
      <c r="UZS6" s="1"/>
      <c r="UZT6" s="1"/>
      <c r="UZU6" s="1"/>
      <c r="UZV6" s="1"/>
      <c r="UZW6" s="1"/>
      <c r="UZX6" s="1"/>
      <c r="UZY6" s="1"/>
      <c r="UZZ6" s="1"/>
      <c r="VAA6" s="1"/>
      <c r="VAB6" s="1"/>
      <c r="VAC6" s="1"/>
      <c r="VAD6" s="1"/>
      <c r="VAE6" s="1"/>
      <c r="VAF6" s="1"/>
      <c r="VAG6" s="1"/>
      <c r="VAH6" s="1"/>
      <c r="VAI6" s="1"/>
      <c r="VAJ6" s="1"/>
      <c r="VAK6" s="1"/>
      <c r="VAL6" s="1"/>
      <c r="VAM6" s="1"/>
      <c r="VAN6" s="1"/>
      <c r="VAO6" s="1"/>
      <c r="VAP6" s="1"/>
      <c r="VAQ6" s="1"/>
      <c r="VAR6" s="1"/>
      <c r="VAS6" s="1"/>
      <c r="VAT6" s="1"/>
      <c r="VAU6" s="1"/>
      <c r="VAV6" s="1"/>
      <c r="VAW6" s="1"/>
      <c r="VAX6" s="1"/>
      <c r="VAY6" s="1"/>
      <c r="VAZ6" s="1"/>
      <c r="VBA6" s="1"/>
      <c r="VBB6" s="1"/>
      <c r="VBC6" s="1"/>
      <c r="VBD6" s="1"/>
      <c r="VBE6" s="1"/>
      <c r="VBF6" s="1"/>
      <c r="VBG6" s="1"/>
      <c r="VBH6" s="1"/>
      <c r="VBI6" s="1"/>
      <c r="VBJ6" s="1"/>
      <c r="VBK6" s="1"/>
      <c r="VBL6" s="1"/>
      <c r="VBM6" s="1"/>
      <c r="VBN6" s="1"/>
      <c r="VBO6" s="1"/>
      <c r="VBP6" s="1"/>
      <c r="VBQ6" s="1"/>
      <c r="VBR6" s="1"/>
      <c r="VBS6" s="1"/>
      <c r="VBT6" s="1"/>
      <c r="VBU6" s="1"/>
      <c r="VBV6" s="1"/>
      <c r="VBW6" s="1"/>
      <c r="VBX6" s="1"/>
      <c r="VBY6" s="1"/>
      <c r="VBZ6" s="1"/>
      <c r="VCA6" s="1"/>
      <c r="VCB6" s="1"/>
      <c r="VCC6" s="1"/>
      <c r="VCD6" s="1"/>
      <c r="VCE6" s="1"/>
      <c r="VCF6" s="1"/>
      <c r="VCG6" s="1"/>
      <c r="VCH6" s="1"/>
      <c r="VCI6" s="1"/>
      <c r="VCJ6" s="1"/>
      <c r="VCK6" s="1"/>
      <c r="VCL6" s="1"/>
      <c r="VCM6" s="1"/>
      <c r="VCN6" s="1"/>
      <c r="VCO6" s="1"/>
      <c r="VCP6" s="1"/>
      <c r="VCQ6" s="1"/>
      <c r="VCR6" s="1"/>
      <c r="VCS6" s="1"/>
      <c r="VCT6" s="1"/>
      <c r="VCU6" s="1"/>
      <c r="VCV6" s="1"/>
      <c r="VCW6" s="1"/>
      <c r="VCX6" s="1"/>
      <c r="VCY6" s="1"/>
      <c r="VCZ6" s="1"/>
      <c r="VDA6" s="1"/>
      <c r="VDB6" s="1"/>
      <c r="VDC6" s="1"/>
      <c r="VDD6" s="1"/>
      <c r="VDE6" s="1"/>
      <c r="VDF6" s="1"/>
      <c r="VDG6" s="1"/>
      <c r="VDH6" s="1"/>
      <c r="VDI6" s="1"/>
      <c r="VDJ6" s="1"/>
      <c r="VDK6" s="1"/>
      <c r="VDL6" s="1"/>
      <c r="VDM6" s="1"/>
      <c r="VDN6" s="1"/>
      <c r="VDO6" s="1"/>
      <c r="VDP6" s="1"/>
      <c r="VDQ6" s="1"/>
      <c r="VDR6" s="1"/>
      <c r="VDS6" s="1"/>
      <c r="VDT6" s="1"/>
      <c r="VDU6" s="1"/>
      <c r="VDV6" s="1"/>
      <c r="VDW6" s="1"/>
      <c r="VDX6" s="1"/>
      <c r="VDY6" s="1"/>
      <c r="VDZ6" s="1"/>
      <c r="VEA6" s="1"/>
      <c r="VEB6" s="1"/>
      <c r="VEC6" s="1"/>
      <c r="VED6" s="1"/>
      <c r="VEE6" s="1"/>
      <c r="VEF6" s="1"/>
      <c r="VEG6" s="1"/>
      <c r="VEH6" s="1"/>
      <c r="VEI6" s="1"/>
      <c r="VEJ6" s="1"/>
      <c r="VEK6" s="1"/>
      <c r="VEL6" s="1"/>
      <c r="VEM6" s="1"/>
      <c r="VEN6" s="1"/>
      <c r="VEO6" s="1"/>
      <c r="VEP6" s="1"/>
      <c r="VEQ6" s="1"/>
      <c r="VER6" s="1"/>
      <c r="VES6" s="1"/>
      <c r="VET6" s="1"/>
      <c r="VEU6" s="1"/>
      <c r="VEV6" s="1"/>
      <c r="VEW6" s="1"/>
      <c r="VEX6" s="1"/>
      <c r="VEY6" s="1"/>
      <c r="VEZ6" s="1"/>
      <c r="VFA6" s="1"/>
      <c r="VFB6" s="1"/>
      <c r="VFC6" s="1"/>
      <c r="VFD6" s="1"/>
      <c r="VFE6" s="1"/>
      <c r="VFF6" s="1"/>
      <c r="VFG6" s="1"/>
      <c r="VFH6" s="1"/>
      <c r="VFI6" s="1"/>
      <c r="VFJ6" s="1"/>
      <c r="VFK6" s="1"/>
      <c r="VFL6" s="1"/>
      <c r="VFM6" s="1"/>
      <c r="VFN6" s="1"/>
      <c r="VFO6" s="1"/>
      <c r="VFP6" s="1"/>
      <c r="VFQ6" s="1"/>
      <c r="VFR6" s="1"/>
      <c r="VFS6" s="1"/>
      <c r="VFT6" s="1"/>
      <c r="VFU6" s="1"/>
      <c r="VFV6" s="1"/>
      <c r="VFW6" s="1"/>
      <c r="VFX6" s="1"/>
      <c r="VFY6" s="1"/>
      <c r="VFZ6" s="1"/>
      <c r="VGA6" s="1"/>
      <c r="VGB6" s="1"/>
      <c r="VGC6" s="1"/>
      <c r="VGD6" s="1"/>
      <c r="VGE6" s="1"/>
      <c r="VGF6" s="1"/>
      <c r="VGG6" s="1"/>
      <c r="VGH6" s="1"/>
      <c r="VGI6" s="1"/>
      <c r="VGJ6" s="1"/>
      <c r="VGK6" s="1"/>
      <c r="VGL6" s="1"/>
      <c r="VGM6" s="1"/>
      <c r="VGN6" s="1"/>
      <c r="VGO6" s="1"/>
      <c r="VGP6" s="1"/>
      <c r="VGQ6" s="1"/>
      <c r="VGR6" s="1"/>
      <c r="VGS6" s="1"/>
      <c r="VGT6" s="1"/>
      <c r="VGU6" s="1"/>
      <c r="VGV6" s="1"/>
      <c r="VGW6" s="1"/>
      <c r="VGX6" s="1"/>
      <c r="VGY6" s="1"/>
      <c r="VGZ6" s="1"/>
      <c r="VHA6" s="1"/>
      <c r="VHB6" s="1"/>
      <c r="VHC6" s="1"/>
      <c r="VHD6" s="1"/>
      <c r="VHE6" s="1"/>
      <c r="VHF6" s="1"/>
      <c r="VHG6" s="1"/>
      <c r="VHH6" s="1"/>
      <c r="VHI6" s="1"/>
      <c r="VHJ6" s="1"/>
      <c r="VHK6" s="1"/>
      <c r="VHL6" s="1"/>
      <c r="VHM6" s="1"/>
      <c r="VHN6" s="1"/>
      <c r="VHO6" s="1"/>
      <c r="VHP6" s="1"/>
      <c r="VHQ6" s="1"/>
      <c r="VHR6" s="1"/>
      <c r="VHS6" s="1"/>
      <c r="VHT6" s="1"/>
      <c r="VHU6" s="1"/>
      <c r="VHV6" s="1"/>
      <c r="VHW6" s="1"/>
      <c r="VHX6" s="1"/>
      <c r="VHY6" s="1"/>
      <c r="VHZ6" s="1"/>
      <c r="VIA6" s="1"/>
      <c r="VIB6" s="1"/>
      <c r="VIC6" s="1"/>
      <c r="VID6" s="1"/>
      <c r="VIE6" s="1"/>
      <c r="VIF6" s="1"/>
      <c r="VIG6" s="1"/>
      <c r="VIH6" s="1"/>
      <c r="VII6" s="1"/>
      <c r="VIJ6" s="1"/>
      <c r="VIK6" s="1"/>
      <c r="VIL6" s="1"/>
      <c r="VIM6" s="1"/>
      <c r="VIN6" s="1"/>
      <c r="VIO6" s="1"/>
      <c r="VIP6" s="1"/>
      <c r="VIQ6" s="1"/>
      <c r="VIR6" s="1"/>
      <c r="VIS6" s="1"/>
      <c r="VIT6" s="1"/>
      <c r="VIU6" s="1"/>
      <c r="VIV6" s="1"/>
      <c r="VIW6" s="1"/>
      <c r="VIX6" s="1"/>
      <c r="VIY6" s="1"/>
      <c r="VIZ6" s="1"/>
      <c r="VJA6" s="1"/>
      <c r="VJB6" s="1"/>
      <c r="VJC6" s="1"/>
      <c r="VJD6" s="1"/>
      <c r="VJE6" s="1"/>
      <c r="VJF6" s="1"/>
      <c r="VJG6" s="1"/>
      <c r="VJH6" s="1"/>
      <c r="VJI6" s="1"/>
      <c r="VJJ6" s="1"/>
      <c r="VJK6" s="1"/>
      <c r="VJL6" s="1"/>
      <c r="VJM6" s="1"/>
      <c r="VJN6" s="1"/>
      <c r="VJO6" s="1"/>
      <c r="VJP6" s="1"/>
      <c r="VJQ6" s="1"/>
      <c r="VJR6" s="1"/>
      <c r="VJS6" s="1"/>
      <c r="VJT6" s="1"/>
      <c r="VJU6" s="1"/>
      <c r="VJV6" s="1"/>
      <c r="VJW6" s="1"/>
      <c r="VJX6" s="1"/>
      <c r="VJY6" s="1"/>
      <c r="VJZ6" s="1"/>
      <c r="VKA6" s="1"/>
      <c r="VKB6" s="1"/>
      <c r="VKC6" s="1"/>
      <c r="VKD6" s="1"/>
      <c r="VKE6" s="1"/>
      <c r="VKF6" s="1"/>
      <c r="VKG6" s="1"/>
      <c r="VKH6" s="1"/>
      <c r="VKI6" s="1"/>
      <c r="VKJ6" s="1"/>
      <c r="VKK6" s="1"/>
      <c r="VKL6" s="1"/>
      <c r="VKM6" s="1"/>
      <c r="VKN6" s="1"/>
      <c r="VKO6" s="1"/>
      <c r="VKP6" s="1"/>
      <c r="VKQ6" s="1"/>
      <c r="VKR6" s="1"/>
      <c r="VKS6" s="1"/>
      <c r="VKT6" s="1"/>
      <c r="VKU6" s="1"/>
      <c r="VKV6" s="1"/>
      <c r="VKW6" s="1"/>
      <c r="VKX6" s="1"/>
      <c r="VKY6" s="1"/>
      <c r="VKZ6" s="1"/>
      <c r="VLA6" s="1"/>
      <c r="VLB6" s="1"/>
      <c r="VLC6" s="1"/>
      <c r="VLD6" s="1"/>
      <c r="VLE6" s="1"/>
      <c r="VLF6" s="1"/>
      <c r="VLG6" s="1"/>
      <c r="VLH6" s="1"/>
      <c r="VLI6" s="1"/>
      <c r="VLJ6" s="1"/>
      <c r="VLK6" s="1"/>
      <c r="VLL6" s="1"/>
      <c r="VLM6" s="1"/>
      <c r="VLN6" s="1"/>
      <c r="VLO6" s="1"/>
      <c r="VLP6" s="1"/>
      <c r="VLQ6" s="1"/>
      <c r="VLR6" s="1"/>
      <c r="VLS6" s="1"/>
      <c r="VLT6" s="1"/>
      <c r="VLU6" s="1"/>
      <c r="VLV6" s="1"/>
      <c r="VLW6" s="1"/>
      <c r="VLX6" s="1"/>
      <c r="VLY6" s="1"/>
      <c r="VLZ6" s="1"/>
      <c r="VMA6" s="1"/>
      <c r="VMB6" s="1"/>
      <c r="VMC6" s="1"/>
      <c r="VMD6" s="1"/>
      <c r="VME6" s="1"/>
      <c r="VMF6" s="1"/>
      <c r="VMG6" s="1"/>
      <c r="VMH6" s="1"/>
      <c r="VMI6" s="1"/>
      <c r="VMJ6" s="1"/>
      <c r="VMK6" s="1"/>
      <c r="VML6" s="1"/>
      <c r="VMM6" s="1"/>
      <c r="VMN6" s="1"/>
      <c r="VMO6" s="1"/>
      <c r="VMP6" s="1"/>
      <c r="VMQ6" s="1"/>
      <c r="VMR6" s="1"/>
      <c r="VMS6" s="1"/>
      <c r="VMT6" s="1"/>
      <c r="VMU6" s="1"/>
      <c r="VMV6" s="1"/>
      <c r="VMW6" s="1"/>
      <c r="VMX6" s="1"/>
      <c r="VMY6" s="1"/>
      <c r="VMZ6" s="1"/>
      <c r="VNA6" s="1"/>
      <c r="VNB6" s="1"/>
      <c r="VNC6" s="1"/>
      <c r="VND6" s="1"/>
      <c r="VNE6" s="1"/>
      <c r="VNF6" s="1"/>
      <c r="VNG6" s="1"/>
      <c r="VNH6" s="1"/>
      <c r="VNI6" s="1"/>
      <c r="VNJ6" s="1"/>
      <c r="VNK6" s="1"/>
      <c r="VNL6" s="1"/>
      <c r="VNM6" s="1"/>
      <c r="VNN6" s="1"/>
      <c r="VNO6" s="1"/>
      <c r="VNP6" s="1"/>
      <c r="VNQ6" s="1"/>
      <c r="VNR6" s="1"/>
      <c r="VNS6" s="1"/>
      <c r="VNT6" s="1"/>
      <c r="VNU6" s="1"/>
      <c r="VNV6" s="1"/>
      <c r="VNW6" s="1"/>
      <c r="VNX6" s="1"/>
      <c r="VNY6" s="1"/>
      <c r="VNZ6" s="1"/>
      <c r="VOA6" s="1"/>
      <c r="VOB6" s="1"/>
      <c r="VOC6" s="1"/>
      <c r="VOD6" s="1"/>
      <c r="VOE6" s="1"/>
      <c r="VOF6" s="1"/>
      <c r="VOG6" s="1"/>
      <c r="VOH6" s="1"/>
      <c r="VOI6" s="1"/>
      <c r="VOJ6" s="1"/>
      <c r="VOK6" s="1"/>
      <c r="VOL6" s="1"/>
      <c r="VOM6" s="1"/>
      <c r="VON6" s="1"/>
      <c r="VOO6" s="1"/>
      <c r="VOP6" s="1"/>
      <c r="VOQ6" s="1"/>
      <c r="VOR6" s="1"/>
      <c r="VOS6" s="1"/>
      <c r="VOT6" s="1"/>
      <c r="VOU6" s="1"/>
      <c r="VOV6" s="1"/>
      <c r="VOW6" s="1"/>
      <c r="VOX6" s="1"/>
      <c r="VOY6" s="1"/>
      <c r="VOZ6" s="1"/>
      <c r="VPA6" s="1"/>
      <c r="VPB6" s="1"/>
      <c r="VPC6" s="1"/>
      <c r="VPD6" s="1"/>
      <c r="VPE6" s="1"/>
      <c r="VPF6" s="1"/>
      <c r="VPG6" s="1"/>
      <c r="VPH6" s="1"/>
      <c r="VPI6" s="1"/>
      <c r="VPJ6" s="1"/>
      <c r="VPK6" s="1"/>
      <c r="VPL6" s="1"/>
      <c r="VPM6" s="1"/>
      <c r="VPN6" s="1"/>
      <c r="VPO6" s="1"/>
      <c r="VPP6" s="1"/>
      <c r="VPQ6" s="1"/>
      <c r="VPR6" s="1"/>
      <c r="VPS6" s="1"/>
      <c r="VPT6" s="1"/>
      <c r="VPU6" s="1"/>
      <c r="VPV6" s="1"/>
      <c r="VPW6" s="1"/>
      <c r="VPX6" s="1"/>
      <c r="VPY6" s="1"/>
      <c r="VPZ6" s="1"/>
      <c r="VQA6" s="1"/>
      <c r="VQB6" s="1"/>
      <c r="VQC6" s="1"/>
      <c r="VQD6" s="1"/>
      <c r="VQE6" s="1"/>
      <c r="VQF6" s="1"/>
      <c r="VQG6" s="1"/>
      <c r="VQH6" s="1"/>
      <c r="VQI6" s="1"/>
      <c r="VQJ6" s="1"/>
      <c r="VQK6" s="1"/>
      <c r="VQL6" s="1"/>
      <c r="VQM6" s="1"/>
      <c r="VQN6" s="1"/>
      <c r="VQO6" s="1"/>
      <c r="VQP6" s="1"/>
      <c r="VQQ6" s="1"/>
      <c r="VQR6" s="1"/>
      <c r="VQS6" s="1"/>
      <c r="VQT6" s="1"/>
      <c r="VQU6" s="1"/>
      <c r="VQV6" s="1"/>
      <c r="VQW6" s="1"/>
      <c r="VQX6" s="1"/>
      <c r="VQY6" s="1"/>
      <c r="VQZ6" s="1"/>
      <c r="VRA6" s="1"/>
      <c r="VRB6" s="1"/>
      <c r="VRC6" s="1"/>
      <c r="VRD6" s="1"/>
      <c r="VRE6" s="1"/>
      <c r="VRF6" s="1"/>
      <c r="VRG6" s="1"/>
      <c r="VRH6" s="1"/>
      <c r="VRI6" s="1"/>
      <c r="VRJ6" s="1"/>
      <c r="VRK6" s="1"/>
      <c r="VRL6" s="1"/>
      <c r="VRM6" s="1"/>
      <c r="VRN6" s="1"/>
      <c r="VRO6" s="1"/>
      <c r="VRP6" s="1"/>
      <c r="VRQ6" s="1"/>
      <c r="VRR6" s="1"/>
      <c r="VRS6" s="1"/>
      <c r="VRT6" s="1"/>
      <c r="VRU6" s="1"/>
      <c r="VRV6" s="1"/>
      <c r="VRW6" s="1"/>
      <c r="VRX6" s="1"/>
      <c r="VRY6" s="1"/>
      <c r="VRZ6" s="1"/>
      <c r="VSA6" s="1"/>
      <c r="VSB6" s="1"/>
      <c r="VSC6" s="1"/>
      <c r="VSD6" s="1"/>
      <c r="VSE6" s="1"/>
      <c r="VSF6" s="1"/>
      <c r="VSG6" s="1"/>
      <c r="VSH6" s="1"/>
      <c r="VSI6" s="1"/>
      <c r="VSJ6" s="1"/>
      <c r="VSK6" s="1"/>
      <c r="VSL6" s="1"/>
      <c r="VSM6" s="1"/>
      <c r="VSN6" s="1"/>
      <c r="VSO6" s="1"/>
      <c r="VSP6" s="1"/>
      <c r="VSQ6" s="1"/>
      <c r="VSR6" s="1"/>
      <c r="VSS6" s="1"/>
      <c r="VST6" s="1"/>
      <c r="VSU6" s="1"/>
      <c r="VSV6" s="1"/>
      <c r="VSW6" s="1"/>
      <c r="VSX6" s="1"/>
      <c r="VSY6" s="1"/>
      <c r="VSZ6" s="1"/>
      <c r="VTA6" s="1"/>
      <c r="VTB6" s="1"/>
      <c r="VTC6" s="1"/>
      <c r="VTD6" s="1"/>
      <c r="VTE6" s="1"/>
      <c r="VTF6" s="1"/>
      <c r="VTG6" s="1"/>
      <c r="VTH6" s="1"/>
      <c r="VTI6" s="1"/>
      <c r="VTJ6" s="1"/>
      <c r="VTK6" s="1"/>
      <c r="VTL6" s="1"/>
      <c r="VTM6" s="1"/>
      <c r="VTN6" s="1"/>
      <c r="VTO6" s="1"/>
      <c r="VTP6" s="1"/>
      <c r="VTQ6" s="1"/>
      <c r="VTR6" s="1"/>
      <c r="VTS6" s="1"/>
      <c r="VTT6" s="1"/>
      <c r="VTU6" s="1"/>
      <c r="VTV6" s="1"/>
      <c r="VTW6" s="1"/>
      <c r="VTX6" s="1"/>
      <c r="VTY6" s="1"/>
      <c r="VTZ6" s="1"/>
      <c r="VUA6" s="1"/>
      <c r="VUB6" s="1"/>
      <c r="VUC6" s="1"/>
      <c r="VUD6" s="1"/>
      <c r="VUE6" s="1"/>
      <c r="VUF6" s="1"/>
      <c r="VUG6" s="1"/>
      <c r="VUH6" s="1"/>
      <c r="VUI6" s="1"/>
      <c r="VUJ6" s="1"/>
      <c r="VUK6" s="1"/>
      <c r="VUL6" s="1"/>
      <c r="VUM6" s="1"/>
      <c r="VUN6" s="1"/>
      <c r="VUO6" s="1"/>
      <c r="VUP6" s="1"/>
      <c r="VUQ6" s="1"/>
      <c r="VUR6" s="1"/>
      <c r="VUS6" s="1"/>
      <c r="VUT6" s="1"/>
      <c r="VUU6" s="1"/>
      <c r="VUV6" s="1"/>
      <c r="VUW6" s="1"/>
      <c r="VUX6" s="1"/>
      <c r="VUY6" s="1"/>
      <c r="VUZ6" s="1"/>
      <c r="VVA6" s="1"/>
      <c r="VVB6" s="1"/>
      <c r="VVC6" s="1"/>
      <c r="VVD6" s="1"/>
      <c r="VVE6" s="1"/>
      <c r="VVF6" s="1"/>
      <c r="VVG6" s="1"/>
      <c r="VVH6" s="1"/>
      <c r="VVI6" s="1"/>
      <c r="VVJ6" s="1"/>
      <c r="VVK6" s="1"/>
      <c r="VVL6" s="1"/>
      <c r="VVM6" s="1"/>
      <c r="VVN6" s="1"/>
      <c r="VVO6" s="1"/>
      <c r="VVP6" s="1"/>
      <c r="VVQ6" s="1"/>
      <c r="VVR6" s="1"/>
      <c r="VVS6" s="1"/>
      <c r="VVT6" s="1"/>
      <c r="VVU6" s="1"/>
      <c r="VVV6" s="1"/>
      <c r="VVW6" s="1"/>
      <c r="VVX6" s="1"/>
      <c r="VVY6" s="1"/>
      <c r="VVZ6" s="1"/>
      <c r="VWA6" s="1"/>
      <c r="VWB6" s="1"/>
      <c r="VWC6" s="1"/>
      <c r="VWD6" s="1"/>
      <c r="VWE6" s="1"/>
      <c r="VWF6" s="1"/>
      <c r="VWG6" s="1"/>
      <c r="VWH6" s="1"/>
      <c r="VWI6" s="1"/>
      <c r="VWJ6" s="1"/>
      <c r="VWK6" s="1"/>
      <c r="VWL6" s="1"/>
      <c r="VWM6" s="1"/>
      <c r="VWN6" s="1"/>
      <c r="VWO6" s="1"/>
      <c r="VWP6" s="1"/>
      <c r="VWQ6" s="1"/>
      <c r="VWR6" s="1"/>
      <c r="VWS6" s="1"/>
      <c r="VWT6" s="1"/>
      <c r="VWU6" s="1"/>
      <c r="VWV6" s="1"/>
      <c r="VWW6" s="1"/>
      <c r="VWX6" s="1"/>
      <c r="VWY6" s="1"/>
      <c r="VWZ6" s="1"/>
      <c r="VXA6" s="1"/>
      <c r="VXB6" s="1"/>
      <c r="VXC6" s="1"/>
      <c r="VXD6" s="1"/>
      <c r="VXE6" s="1"/>
      <c r="VXF6" s="1"/>
      <c r="VXG6" s="1"/>
      <c r="VXH6" s="1"/>
      <c r="VXI6" s="1"/>
      <c r="VXJ6" s="1"/>
      <c r="VXK6" s="1"/>
      <c r="VXL6" s="1"/>
      <c r="VXM6" s="1"/>
      <c r="VXN6" s="1"/>
      <c r="VXO6" s="1"/>
      <c r="VXP6" s="1"/>
      <c r="VXQ6" s="1"/>
      <c r="VXR6" s="1"/>
      <c r="VXS6" s="1"/>
      <c r="VXT6" s="1"/>
      <c r="VXU6" s="1"/>
      <c r="VXV6" s="1"/>
      <c r="VXW6" s="1"/>
      <c r="VXX6" s="1"/>
      <c r="VXY6" s="1"/>
      <c r="VXZ6" s="1"/>
      <c r="VYA6" s="1"/>
      <c r="VYB6" s="1"/>
      <c r="VYC6" s="1"/>
      <c r="VYD6" s="1"/>
      <c r="VYE6" s="1"/>
      <c r="VYF6" s="1"/>
      <c r="VYG6" s="1"/>
      <c r="VYH6" s="1"/>
      <c r="VYI6" s="1"/>
      <c r="VYJ6" s="1"/>
      <c r="VYK6" s="1"/>
      <c r="VYL6" s="1"/>
      <c r="VYM6" s="1"/>
      <c r="VYN6" s="1"/>
      <c r="VYO6" s="1"/>
      <c r="VYP6" s="1"/>
      <c r="VYQ6" s="1"/>
      <c r="VYR6" s="1"/>
      <c r="VYS6" s="1"/>
      <c r="VYT6" s="1"/>
      <c r="VYU6" s="1"/>
      <c r="VYV6" s="1"/>
      <c r="VYW6" s="1"/>
      <c r="VYX6" s="1"/>
      <c r="VYY6" s="1"/>
      <c r="VYZ6" s="1"/>
      <c r="VZA6" s="1"/>
      <c r="VZB6" s="1"/>
      <c r="VZC6" s="1"/>
      <c r="VZD6" s="1"/>
      <c r="VZE6" s="1"/>
      <c r="VZF6" s="1"/>
      <c r="VZG6" s="1"/>
      <c r="VZH6" s="1"/>
      <c r="VZI6" s="1"/>
      <c r="VZJ6" s="1"/>
      <c r="VZK6" s="1"/>
      <c r="VZL6" s="1"/>
      <c r="VZM6" s="1"/>
      <c r="VZN6" s="1"/>
      <c r="VZO6" s="1"/>
      <c r="VZP6" s="1"/>
      <c r="VZQ6" s="1"/>
      <c r="VZR6" s="1"/>
      <c r="VZS6" s="1"/>
      <c r="VZT6" s="1"/>
      <c r="VZU6" s="1"/>
      <c r="VZV6" s="1"/>
      <c r="VZW6" s="1"/>
      <c r="VZX6" s="1"/>
      <c r="VZY6" s="1"/>
      <c r="VZZ6" s="1"/>
      <c r="WAA6" s="1"/>
      <c r="WAB6" s="1"/>
      <c r="WAC6" s="1"/>
      <c r="WAD6" s="1"/>
      <c r="WAE6" s="1"/>
      <c r="WAF6" s="1"/>
      <c r="WAG6" s="1"/>
      <c r="WAH6" s="1"/>
      <c r="WAI6" s="1"/>
      <c r="WAJ6" s="1"/>
      <c r="WAK6" s="1"/>
      <c r="WAL6" s="1"/>
      <c r="WAM6" s="1"/>
      <c r="WAN6" s="1"/>
      <c r="WAO6" s="1"/>
      <c r="WAP6" s="1"/>
      <c r="WAQ6" s="1"/>
      <c r="WAR6" s="1"/>
      <c r="WAS6" s="1"/>
      <c r="WAT6" s="1"/>
      <c r="WAU6" s="1"/>
      <c r="WAV6" s="1"/>
      <c r="WAW6" s="1"/>
      <c r="WAX6" s="1"/>
      <c r="WAY6" s="1"/>
      <c r="WAZ6" s="1"/>
      <c r="WBA6" s="1"/>
      <c r="WBB6" s="1"/>
      <c r="WBC6" s="1"/>
      <c r="WBD6" s="1"/>
      <c r="WBE6" s="1"/>
      <c r="WBF6" s="1"/>
      <c r="WBG6" s="1"/>
      <c r="WBH6" s="1"/>
      <c r="WBI6" s="1"/>
      <c r="WBJ6" s="1"/>
      <c r="WBK6" s="1"/>
      <c r="WBL6" s="1"/>
      <c r="WBM6" s="1"/>
      <c r="WBN6" s="1"/>
      <c r="WBO6" s="1"/>
      <c r="WBP6" s="1"/>
      <c r="WBQ6" s="1"/>
      <c r="WBR6" s="1"/>
      <c r="WBS6" s="1"/>
      <c r="WBT6" s="1"/>
      <c r="WBU6" s="1"/>
      <c r="WBV6" s="1"/>
      <c r="WBW6" s="1"/>
      <c r="WBX6" s="1"/>
      <c r="WBY6" s="1"/>
      <c r="WBZ6" s="1"/>
      <c r="WCA6" s="1"/>
      <c r="WCB6" s="1"/>
      <c r="WCC6" s="1"/>
      <c r="WCD6" s="1"/>
      <c r="WCE6" s="1"/>
      <c r="WCF6" s="1"/>
      <c r="WCG6" s="1"/>
      <c r="WCH6" s="1"/>
      <c r="WCI6" s="1"/>
      <c r="WCJ6" s="1"/>
      <c r="WCK6" s="1"/>
      <c r="WCL6" s="1"/>
      <c r="WCM6" s="1"/>
      <c r="WCN6" s="1"/>
      <c r="WCO6" s="1"/>
      <c r="WCP6" s="1"/>
      <c r="WCQ6" s="1"/>
      <c r="WCR6" s="1"/>
      <c r="WCS6" s="1"/>
      <c r="WCT6" s="1"/>
      <c r="WCU6" s="1"/>
      <c r="WCV6" s="1"/>
      <c r="WCW6" s="1"/>
      <c r="WCX6" s="1"/>
      <c r="WCY6" s="1"/>
      <c r="WCZ6" s="1"/>
      <c r="WDA6" s="1"/>
      <c r="WDB6" s="1"/>
      <c r="WDC6" s="1"/>
      <c r="WDD6" s="1"/>
      <c r="WDE6" s="1"/>
      <c r="WDF6" s="1"/>
      <c r="WDG6" s="1"/>
      <c r="WDH6" s="1"/>
      <c r="WDI6" s="1"/>
      <c r="WDJ6" s="1"/>
      <c r="WDK6" s="1"/>
      <c r="WDL6" s="1"/>
      <c r="WDM6" s="1"/>
      <c r="WDN6" s="1"/>
      <c r="WDO6" s="1"/>
      <c r="WDP6" s="1"/>
      <c r="WDQ6" s="1"/>
      <c r="WDR6" s="1"/>
      <c r="WDS6" s="1"/>
      <c r="WDT6" s="1"/>
      <c r="WDU6" s="1"/>
      <c r="WDV6" s="1"/>
      <c r="WDW6" s="1"/>
      <c r="WDX6" s="1"/>
      <c r="WDY6" s="1"/>
      <c r="WDZ6" s="1"/>
      <c r="WEA6" s="1"/>
      <c r="WEB6" s="1"/>
      <c r="WEC6" s="1"/>
      <c r="WED6" s="1"/>
      <c r="WEE6" s="1"/>
      <c r="WEF6" s="1"/>
      <c r="WEG6" s="1"/>
      <c r="WEH6" s="1"/>
      <c r="WEI6" s="1"/>
      <c r="WEJ6" s="1"/>
      <c r="WEK6" s="1"/>
      <c r="WEL6" s="1"/>
      <c r="WEM6" s="1"/>
      <c r="WEN6" s="1"/>
      <c r="WEO6" s="1"/>
      <c r="WEP6" s="1"/>
      <c r="WEQ6" s="1"/>
      <c r="WER6" s="1"/>
      <c r="WES6" s="1"/>
      <c r="WET6" s="1"/>
      <c r="WEU6" s="1"/>
      <c r="WEV6" s="1"/>
      <c r="WEW6" s="1"/>
      <c r="WEX6" s="1"/>
      <c r="WEY6" s="1"/>
      <c r="WEZ6" s="1"/>
      <c r="WFA6" s="1"/>
      <c r="WFB6" s="1"/>
      <c r="WFC6" s="1"/>
      <c r="WFD6" s="1"/>
      <c r="WFE6" s="1"/>
      <c r="WFF6" s="1"/>
      <c r="WFG6" s="1"/>
      <c r="WFH6" s="1"/>
      <c r="WFI6" s="1"/>
      <c r="WFJ6" s="1"/>
      <c r="WFK6" s="1"/>
      <c r="WFL6" s="1"/>
      <c r="WFM6" s="1"/>
      <c r="WFN6" s="1"/>
      <c r="WFO6" s="1"/>
      <c r="WFP6" s="1"/>
      <c r="WFQ6" s="1"/>
      <c r="WFR6" s="1"/>
      <c r="WFS6" s="1"/>
      <c r="WFT6" s="1"/>
      <c r="WFU6" s="1"/>
      <c r="WFV6" s="1"/>
      <c r="WFW6" s="1"/>
      <c r="WFX6" s="1"/>
      <c r="WFY6" s="1"/>
      <c r="WFZ6" s="1"/>
      <c r="WGA6" s="1"/>
      <c r="WGB6" s="1"/>
      <c r="WGC6" s="1"/>
      <c r="WGD6" s="1"/>
      <c r="WGE6" s="1"/>
      <c r="WGF6" s="1"/>
      <c r="WGG6" s="1"/>
      <c r="WGH6" s="1"/>
      <c r="WGI6" s="1"/>
      <c r="WGJ6" s="1"/>
      <c r="WGK6" s="1"/>
      <c r="WGL6" s="1"/>
      <c r="WGM6" s="1"/>
      <c r="WGN6" s="1"/>
      <c r="WGO6" s="1"/>
      <c r="WGP6" s="1"/>
      <c r="WGQ6" s="1"/>
      <c r="WGR6" s="1"/>
      <c r="WGS6" s="1"/>
      <c r="WGT6" s="1"/>
      <c r="WGU6" s="1"/>
      <c r="WGV6" s="1"/>
      <c r="WGW6" s="1"/>
      <c r="WGX6" s="1"/>
      <c r="WGY6" s="1"/>
      <c r="WGZ6" s="1"/>
      <c r="WHA6" s="1"/>
      <c r="WHB6" s="1"/>
      <c r="WHC6" s="1"/>
      <c r="WHD6" s="1"/>
      <c r="WHE6" s="1"/>
      <c r="WHF6" s="1"/>
      <c r="WHG6" s="1"/>
      <c r="WHH6" s="1"/>
      <c r="WHI6" s="1"/>
      <c r="WHJ6" s="1"/>
      <c r="WHK6" s="1"/>
      <c r="WHL6" s="1"/>
      <c r="WHM6" s="1"/>
      <c r="WHN6" s="1"/>
      <c r="WHO6" s="1"/>
      <c r="WHP6" s="1"/>
      <c r="WHQ6" s="1"/>
      <c r="WHR6" s="1"/>
      <c r="WHS6" s="1"/>
      <c r="WHT6" s="1"/>
      <c r="WHU6" s="1"/>
      <c r="WHV6" s="1"/>
      <c r="WHW6" s="1"/>
      <c r="WHX6" s="1"/>
      <c r="WHY6" s="1"/>
      <c r="WHZ6" s="1"/>
      <c r="WIA6" s="1"/>
      <c r="WIB6" s="1"/>
      <c r="WIC6" s="1"/>
      <c r="WID6" s="1"/>
      <c r="WIE6" s="1"/>
      <c r="WIF6" s="1"/>
      <c r="WIG6" s="1"/>
      <c r="WIH6" s="1"/>
      <c r="WII6" s="1"/>
      <c r="WIJ6" s="1"/>
      <c r="WIK6" s="1"/>
      <c r="WIL6" s="1"/>
      <c r="WIM6" s="1"/>
      <c r="WIN6" s="1"/>
      <c r="WIO6" s="1"/>
      <c r="WIP6" s="1"/>
      <c r="WIQ6" s="1"/>
      <c r="WIR6" s="1"/>
      <c r="WIS6" s="1"/>
      <c r="WIT6" s="1"/>
      <c r="WIU6" s="1"/>
      <c r="WIV6" s="1"/>
      <c r="WIW6" s="1"/>
      <c r="WIX6" s="1"/>
      <c r="WIY6" s="1"/>
      <c r="WIZ6" s="1"/>
      <c r="WJA6" s="1"/>
      <c r="WJB6" s="1"/>
      <c r="WJC6" s="1"/>
      <c r="WJD6" s="1"/>
      <c r="WJE6" s="1"/>
      <c r="WJF6" s="1"/>
      <c r="WJG6" s="1"/>
      <c r="WJH6" s="1"/>
      <c r="WJI6" s="1"/>
      <c r="WJJ6" s="1"/>
      <c r="WJK6" s="1"/>
      <c r="WJL6" s="1"/>
      <c r="WJM6" s="1"/>
      <c r="WJN6" s="1"/>
      <c r="WJO6" s="1"/>
      <c r="WJP6" s="1"/>
      <c r="WJQ6" s="1"/>
      <c r="WJR6" s="1"/>
      <c r="WJS6" s="1"/>
      <c r="WJT6" s="1"/>
      <c r="WJU6" s="1"/>
      <c r="WJV6" s="1"/>
      <c r="WJW6" s="1"/>
      <c r="WJX6" s="1"/>
      <c r="WJY6" s="1"/>
      <c r="WJZ6" s="1"/>
      <c r="WKA6" s="1"/>
      <c r="WKB6" s="1"/>
      <c r="WKC6" s="1"/>
      <c r="WKD6" s="1"/>
      <c r="WKE6" s="1"/>
      <c r="WKF6" s="1"/>
      <c r="WKG6" s="1"/>
      <c r="WKH6" s="1"/>
      <c r="WKI6" s="1"/>
      <c r="WKJ6" s="1"/>
      <c r="WKK6" s="1"/>
      <c r="WKL6" s="1"/>
      <c r="WKM6" s="1"/>
      <c r="WKN6" s="1"/>
      <c r="WKO6" s="1"/>
      <c r="WKP6" s="1"/>
      <c r="WKQ6" s="1"/>
      <c r="WKR6" s="1"/>
      <c r="WKS6" s="1"/>
      <c r="WKT6" s="1"/>
      <c r="WKU6" s="1"/>
      <c r="WKV6" s="1"/>
      <c r="WKW6" s="1"/>
      <c r="WKX6" s="1"/>
      <c r="WKY6" s="1"/>
      <c r="WKZ6" s="1"/>
      <c r="WLA6" s="1"/>
      <c r="WLB6" s="1"/>
      <c r="WLC6" s="1"/>
      <c r="WLD6" s="1"/>
      <c r="WLE6" s="1"/>
      <c r="WLF6" s="1"/>
      <c r="WLG6" s="1"/>
      <c r="WLH6" s="1"/>
      <c r="WLI6" s="1"/>
      <c r="WLJ6" s="1"/>
      <c r="WLK6" s="1"/>
      <c r="WLL6" s="1"/>
      <c r="WLM6" s="1"/>
      <c r="WLN6" s="1"/>
      <c r="WLO6" s="1"/>
      <c r="WLP6" s="1"/>
      <c r="WLQ6" s="1"/>
      <c r="WLR6" s="1"/>
      <c r="WLS6" s="1"/>
      <c r="WLT6" s="1"/>
      <c r="WLU6" s="1"/>
      <c r="WLV6" s="1"/>
      <c r="WLW6" s="1"/>
      <c r="WLX6" s="1"/>
      <c r="WLY6" s="1"/>
      <c r="WLZ6" s="1"/>
      <c r="WMA6" s="1"/>
      <c r="WMB6" s="1"/>
      <c r="WMC6" s="1"/>
      <c r="WMD6" s="1"/>
      <c r="WME6" s="1"/>
      <c r="WMF6" s="1"/>
      <c r="WMG6" s="1"/>
      <c r="WMH6" s="1"/>
      <c r="WMI6" s="1"/>
      <c r="WMJ6" s="1"/>
      <c r="WMK6" s="1"/>
      <c r="WML6" s="1"/>
      <c r="WMM6" s="1"/>
      <c r="WMN6" s="1"/>
      <c r="WMO6" s="1"/>
      <c r="WMP6" s="1"/>
      <c r="WMQ6" s="1"/>
      <c r="WMR6" s="1"/>
      <c r="WMS6" s="1"/>
      <c r="WMT6" s="1"/>
      <c r="WMU6" s="1"/>
      <c r="WMV6" s="1"/>
      <c r="WMW6" s="1"/>
      <c r="WMX6" s="1"/>
      <c r="WMY6" s="1"/>
      <c r="WMZ6" s="1"/>
      <c r="WNA6" s="1"/>
      <c r="WNB6" s="1"/>
      <c r="WNC6" s="1"/>
      <c r="WND6" s="1"/>
      <c r="WNE6" s="1"/>
      <c r="WNF6" s="1"/>
      <c r="WNG6" s="1"/>
      <c r="WNH6" s="1"/>
      <c r="WNI6" s="1"/>
      <c r="WNJ6" s="1"/>
      <c r="WNK6" s="1"/>
      <c r="WNL6" s="1"/>
      <c r="WNM6" s="1"/>
      <c r="WNN6" s="1"/>
      <c r="WNO6" s="1"/>
      <c r="WNP6" s="1"/>
      <c r="WNQ6" s="1"/>
      <c r="WNR6" s="1"/>
      <c r="WNS6" s="1"/>
      <c r="WNT6" s="1"/>
      <c r="WNU6" s="1"/>
      <c r="WNV6" s="1"/>
      <c r="WNW6" s="1"/>
      <c r="WNX6" s="1"/>
      <c r="WNY6" s="1"/>
      <c r="WNZ6" s="1"/>
      <c r="WOA6" s="1"/>
      <c r="WOB6" s="1"/>
      <c r="WOC6" s="1"/>
      <c r="WOD6" s="1"/>
      <c r="WOE6" s="1"/>
      <c r="WOF6" s="1"/>
      <c r="WOG6" s="1"/>
      <c r="WOH6" s="1"/>
      <c r="WOI6" s="1"/>
      <c r="WOJ6" s="1"/>
      <c r="WOK6" s="1"/>
      <c r="WOL6" s="1"/>
      <c r="WOM6" s="1"/>
      <c r="WON6" s="1"/>
      <c r="WOO6" s="1"/>
      <c r="WOP6" s="1"/>
      <c r="WOQ6" s="1"/>
      <c r="WOR6" s="1"/>
      <c r="WOS6" s="1"/>
      <c r="WOT6" s="1"/>
      <c r="WOU6" s="1"/>
      <c r="WOV6" s="1"/>
      <c r="WOW6" s="1"/>
      <c r="WOX6" s="1"/>
      <c r="WOY6" s="1"/>
      <c r="WOZ6" s="1"/>
      <c r="WPA6" s="1"/>
      <c r="WPB6" s="1"/>
      <c r="WPC6" s="1"/>
      <c r="WPD6" s="1"/>
      <c r="WPE6" s="1"/>
      <c r="WPF6" s="1"/>
      <c r="WPG6" s="1"/>
      <c r="WPH6" s="1"/>
      <c r="WPI6" s="1"/>
      <c r="WPJ6" s="1"/>
      <c r="WPK6" s="1"/>
      <c r="WPL6" s="1"/>
      <c r="WPM6" s="1"/>
      <c r="WPN6" s="1"/>
      <c r="WPO6" s="1"/>
      <c r="WPP6" s="1"/>
      <c r="WPQ6" s="1"/>
      <c r="WPR6" s="1"/>
      <c r="WPS6" s="1"/>
      <c r="WPT6" s="1"/>
      <c r="WPU6" s="1"/>
      <c r="WPV6" s="1"/>
      <c r="WPW6" s="1"/>
      <c r="WPX6" s="1"/>
      <c r="WPY6" s="1"/>
      <c r="WPZ6" s="1"/>
      <c r="WQA6" s="1"/>
      <c r="WQB6" s="1"/>
      <c r="WQC6" s="1"/>
      <c r="WQD6" s="1"/>
      <c r="WQE6" s="1"/>
      <c r="WQF6" s="1"/>
      <c r="WQG6" s="1"/>
      <c r="WQH6" s="1"/>
      <c r="WQI6" s="1"/>
      <c r="WQJ6" s="1"/>
      <c r="WQK6" s="1"/>
      <c r="WQL6" s="1"/>
      <c r="WQM6" s="1"/>
      <c r="WQN6" s="1"/>
      <c r="WQO6" s="1"/>
      <c r="WQP6" s="1"/>
      <c r="WQQ6" s="1"/>
      <c r="WQR6" s="1"/>
      <c r="WQS6" s="1"/>
      <c r="WQT6" s="1"/>
      <c r="WQU6" s="1"/>
      <c r="WQV6" s="1"/>
      <c r="WQW6" s="1"/>
      <c r="WQX6" s="1"/>
      <c r="WQY6" s="1"/>
      <c r="WQZ6" s="1"/>
      <c r="WRA6" s="1"/>
      <c r="WRB6" s="1"/>
      <c r="WRC6" s="1"/>
      <c r="WRD6" s="1"/>
      <c r="WRE6" s="1"/>
      <c r="WRF6" s="1"/>
      <c r="WRG6" s="1"/>
      <c r="WRH6" s="1"/>
      <c r="WRI6" s="1"/>
      <c r="WRJ6" s="1"/>
      <c r="WRK6" s="1"/>
      <c r="WRL6" s="1"/>
      <c r="WRM6" s="1"/>
      <c r="WRN6" s="1"/>
      <c r="WRO6" s="1"/>
      <c r="WRP6" s="1"/>
      <c r="WRQ6" s="1"/>
      <c r="WRR6" s="1"/>
      <c r="WRS6" s="1"/>
      <c r="WRT6" s="1"/>
      <c r="WRU6" s="1"/>
      <c r="WRV6" s="1"/>
      <c r="WRW6" s="1"/>
      <c r="WRX6" s="1"/>
      <c r="WRY6" s="1"/>
      <c r="WRZ6" s="1"/>
      <c r="WSA6" s="1"/>
      <c r="WSB6" s="1"/>
      <c r="WSC6" s="1"/>
      <c r="WSD6" s="1"/>
      <c r="WSE6" s="1"/>
      <c r="WSF6" s="1"/>
      <c r="WSG6" s="1"/>
      <c r="WSH6" s="1"/>
      <c r="WSI6" s="1"/>
      <c r="WSJ6" s="1"/>
      <c r="WSK6" s="1"/>
      <c r="WSL6" s="1"/>
      <c r="WSM6" s="1"/>
      <c r="WSN6" s="1"/>
      <c r="WSO6" s="1"/>
      <c r="WSP6" s="1"/>
      <c r="WSQ6" s="1"/>
      <c r="WSR6" s="1"/>
      <c r="WSS6" s="1"/>
      <c r="WST6" s="1"/>
      <c r="WSU6" s="1"/>
      <c r="WSV6" s="1"/>
      <c r="WSW6" s="1"/>
      <c r="WSX6" s="1"/>
      <c r="WSY6" s="1"/>
      <c r="WSZ6" s="1"/>
      <c r="WTA6" s="1"/>
      <c r="WTB6" s="1"/>
      <c r="WTC6" s="1"/>
      <c r="WTD6" s="1"/>
      <c r="WTE6" s="1"/>
      <c r="WTF6" s="1"/>
      <c r="WTG6" s="1"/>
      <c r="WTH6" s="1"/>
      <c r="WTI6" s="1"/>
      <c r="WTJ6" s="1"/>
      <c r="WTK6" s="1"/>
      <c r="WTL6" s="1"/>
      <c r="WTM6" s="1"/>
      <c r="WTN6" s="1"/>
      <c r="WTO6" s="1"/>
      <c r="WTP6" s="1"/>
      <c r="WTQ6" s="1"/>
      <c r="WTR6" s="1"/>
      <c r="WTS6" s="1"/>
      <c r="WTT6" s="1"/>
      <c r="WTU6" s="1"/>
      <c r="WTV6" s="1"/>
      <c r="WTW6" s="1"/>
      <c r="WTX6" s="1"/>
      <c r="WTY6" s="1"/>
      <c r="WTZ6" s="1"/>
      <c r="WUA6" s="1"/>
      <c r="WUB6" s="1"/>
      <c r="WUC6" s="1"/>
      <c r="WUD6" s="1"/>
      <c r="WUE6" s="1"/>
      <c r="WUF6" s="1"/>
      <c r="WUG6" s="1"/>
      <c r="WUH6" s="1"/>
      <c r="WUI6" s="1"/>
      <c r="WUJ6" s="1"/>
      <c r="WUK6" s="1"/>
      <c r="WUL6" s="1"/>
      <c r="WUM6" s="1"/>
      <c r="WUN6" s="1"/>
      <c r="WUO6" s="1"/>
      <c r="WUP6" s="1"/>
      <c r="WUQ6" s="1"/>
      <c r="WUR6" s="1"/>
      <c r="WUS6" s="1"/>
      <c r="WUT6" s="1"/>
      <c r="WUU6" s="1"/>
      <c r="WUV6" s="1"/>
      <c r="WUW6" s="1"/>
      <c r="WUX6" s="1"/>
      <c r="WUY6" s="1"/>
      <c r="WUZ6" s="1"/>
      <c r="WVA6" s="1"/>
      <c r="WVB6" s="1"/>
      <c r="WVC6" s="1"/>
      <c r="WVD6" s="1"/>
      <c r="WVE6" s="1"/>
      <c r="WVF6" s="1"/>
      <c r="WVG6" s="1"/>
      <c r="WVH6" s="1"/>
      <c r="WVI6" s="1"/>
      <c r="WVJ6" s="1"/>
      <c r="WVK6" s="1"/>
      <c r="WVL6" s="1"/>
      <c r="WVM6" s="1"/>
      <c r="WVN6" s="1"/>
      <c r="WVO6" s="1"/>
      <c r="WVP6" s="1"/>
      <c r="WVQ6" s="1"/>
      <c r="WVR6" s="1"/>
      <c r="WVS6" s="1"/>
      <c r="WVT6" s="1"/>
      <c r="WVU6" s="1"/>
      <c r="WVV6" s="1"/>
      <c r="WVW6" s="1"/>
      <c r="WVX6" s="1"/>
      <c r="WVY6" s="1"/>
      <c r="WVZ6" s="1"/>
      <c r="WWA6" s="1"/>
      <c r="WWB6" s="1"/>
      <c r="WWC6" s="1"/>
      <c r="WWD6" s="1"/>
      <c r="WWE6" s="1"/>
      <c r="WWF6" s="1"/>
      <c r="WWG6" s="1"/>
      <c r="WWH6" s="1"/>
      <c r="WWI6" s="1"/>
      <c r="WWJ6" s="1"/>
      <c r="WWK6" s="1"/>
      <c r="WWL6" s="1"/>
      <c r="WWM6" s="1"/>
      <c r="WWN6" s="1"/>
      <c r="WWO6" s="1"/>
      <c r="WWP6" s="1"/>
      <c r="WWQ6" s="1"/>
      <c r="WWR6" s="1"/>
      <c r="WWS6" s="1"/>
      <c r="WWT6" s="1"/>
      <c r="WWU6" s="1"/>
      <c r="WWV6" s="1"/>
      <c r="WWW6" s="1"/>
      <c r="WWX6" s="1"/>
      <c r="WWY6" s="1"/>
      <c r="WWZ6" s="1"/>
      <c r="WXA6" s="1"/>
      <c r="WXB6" s="1"/>
      <c r="WXC6" s="1"/>
      <c r="WXD6" s="1"/>
      <c r="WXE6" s="1"/>
      <c r="WXF6" s="1"/>
      <c r="WXG6" s="1"/>
      <c r="WXH6" s="1"/>
      <c r="WXI6" s="1"/>
      <c r="WXJ6" s="1"/>
      <c r="WXK6" s="1"/>
      <c r="WXL6" s="1"/>
      <c r="WXM6" s="1"/>
      <c r="WXN6" s="1"/>
      <c r="WXO6" s="1"/>
      <c r="WXP6" s="1"/>
      <c r="WXQ6" s="1"/>
      <c r="WXR6" s="1"/>
      <c r="WXS6" s="1"/>
      <c r="WXT6" s="1"/>
      <c r="WXU6" s="1"/>
      <c r="WXV6" s="1"/>
      <c r="WXW6" s="1"/>
      <c r="WXX6" s="1"/>
      <c r="WXY6" s="1"/>
      <c r="WXZ6" s="1"/>
      <c r="WYA6" s="1"/>
      <c r="WYB6" s="1"/>
      <c r="WYC6" s="1"/>
      <c r="WYD6" s="1"/>
      <c r="WYE6" s="1"/>
      <c r="WYF6" s="1"/>
      <c r="WYG6" s="1"/>
      <c r="WYH6" s="1"/>
      <c r="WYI6" s="1"/>
      <c r="WYJ6" s="1"/>
      <c r="WYK6" s="1"/>
      <c r="WYL6" s="1"/>
      <c r="WYM6" s="1"/>
      <c r="WYN6" s="1"/>
      <c r="WYO6" s="1"/>
      <c r="WYP6" s="1"/>
      <c r="WYQ6" s="1"/>
      <c r="WYR6" s="1"/>
      <c r="WYS6" s="1"/>
      <c r="WYT6" s="1"/>
      <c r="WYU6" s="1"/>
      <c r="WYV6" s="1"/>
      <c r="WYW6" s="1"/>
      <c r="WYX6" s="1"/>
      <c r="WYY6" s="1"/>
      <c r="WYZ6" s="1"/>
      <c r="WZA6" s="1"/>
      <c r="WZB6" s="1"/>
      <c r="WZC6" s="1"/>
      <c r="WZD6" s="1"/>
      <c r="WZE6" s="1"/>
      <c r="WZF6" s="1"/>
      <c r="WZG6" s="1"/>
      <c r="WZH6" s="1"/>
      <c r="WZI6" s="1"/>
      <c r="WZJ6" s="1"/>
      <c r="WZK6" s="1"/>
      <c r="WZL6" s="1"/>
      <c r="WZM6" s="1"/>
      <c r="WZN6" s="1"/>
      <c r="WZO6" s="1"/>
      <c r="WZP6" s="1"/>
      <c r="WZQ6" s="1"/>
      <c r="WZR6" s="1"/>
      <c r="WZS6" s="1"/>
      <c r="WZT6" s="1"/>
      <c r="WZU6" s="1"/>
      <c r="WZV6" s="1"/>
      <c r="WZW6" s="1"/>
      <c r="WZX6" s="1"/>
      <c r="WZY6" s="1"/>
      <c r="WZZ6" s="1"/>
      <c r="XAA6" s="1"/>
      <c r="XAB6" s="1"/>
      <c r="XAC6" s="1"/>
      <c r="XAD6" s="1"/>
      <c r="XAE6" s="1"/>
      <c r="XAF6" s="1"/>
      <c r="XAG6" s="1"/>
      <c r="XAH6" s="1"/>
      <c r="XAI6" s="1"/>
      <c r="XAJ6" s="1"/>
      <c r="XAK6" s="1"/>
      <c r="XAL6" s="1"/>
      <c r="XAM6" s="1"/>
      <c r="XAN6" s="1"/>
      <c r="XAO6" s="1"/>
      <c r="XAP6" s="1"/>
      <c r="XAQ6" s="1"/>
      <c r="XAR6" s="1"/>
      <c r="XAS6" s="1"/>
      <c r="XAT6" s="1"/>
      <c r="XAU6" s="1"/>
      <c r="XAV6" s="1"/>
      <c r="XAW6" s="1"/>
      <c r="XAX6" s="1"/>
      <c r="XAY6" s="1"/>
      <c r="XAZ6" s="1"/>
      <c r="XBA6" s="1"/>
      <c r="XBB6" s="1"/>
      <c r="XBC6" s="1"/>
      <c r="XBD6" s="1"/>
      <c r="XBE6" s="1"/>
      <c r="XBF6" s="1"/>
      <c r="XBG6" s="1"/>
      <c r="XBH6" s="1"/>
      <c r="XBI6" s="1"/>
      <c r="XBJ6" s="1"/>
      <c r="XBK6" s="1"/>
      <c r="XBL6" s="1"/>
      <c r="XBM6" s="1"/>
      <c r="XBN6" s="1"/>
      <c r="XBO6" s="1"/>
      <c r="XBP6" s="1"/>
      <c r="XBQ6" s="1"/>
      <c r="XBR6" s="1"/>
      <c r="XBS6" s="1"/>
      <c r="XBT6" s="1"/>
      <c r="XBU6" s="1"/>
      <c r="XBV6" s="1"/>
      <c r="XBW6" s="1"/>
      <c r="XBX6" s="1"/>
      <c r="XBY6" s="1"/>
      <c r="XBZ6" s="1"/>
      <c r="XCA6" s="1"/>
      <c r="XCB6" s="1"/>
      <c r="XCC6" s="1"/>
      <c r="XCD6" s="1"/>
      <c r="XCE6" s="1"/>
      <c r="XCF6" s="1"/>
      <c r="XCG6" s="1"/>
      <c r="XCH6" s="1"/>
      <c r="XCI6" s="1"/>
      <c r="XCJ6" s="1"/>
      <c r="XCK6" s="1"/>
      <c r="XCL6" s="1"/>
      <c r="XCM6" s="1"/>
      <c r="XCN6" s="1"/>
      <c r="XCO6" s="1"/>
      <c r="XCP6" s="1"/>
      <c r="XCQ6" s="1"/>
      <c r="XCR6" s="1"/>
      <c r="XCS6" s="1"/>
      <c r="XCT6" s="1"/>
      <c r="XCU6" s="1"/>
      <c r="XCV6" s="1"/>
      <c r="XCW6" s="1"/>
      <c r="XCX6" s="1"/>
      <c r="XCY6" s="1"/>
      <c r="XCZ6" s="1"/>
      <c r="XDA6" s="1"/>
      <c r="XDB6" s="1"/>
      <c r="XDC6" s="1"/>
      <c r="XDD6" s="1"/>
      <c r="XDE6" s="1"/>
      <c r="XDF6" s="1"/>
      <c r="XDG6" s="1"/>
      <c r="XDH6" s="1"/>
      <c r="XDI6" s="1"/>
      <c r="XDJ6" s="1"/>
      <c r="XDK6" s="1"/>
      <c r="XDL6" s="1"/>
      <c r="XDM6" s="1"/>
      <c r="XDN6" s="1"/>
      <c r="XDO6" s="1"/>
      <c r="XDP6" s="1"/>
      <c r="XDQ6" s="1"/>
      <c r="XDR6" s="1"/>
      <c r="XDS6" s="1"/>
      <c r="XDT6" s="1"/>
      <c r="XDU6" s="1"/>
      <c r="XDV6" s="1"/>
      <c r="XDW6" s="1"/>
      <c r="XDX6" s="1"/>
      <c r="XDY6" s="1"/>
      <c r="XDZ6" s="1"/>
      <c r="XEA6" s="1"/>
      <c r="XEB6" s="1"/>
      <c r="XEC6" s="1"/>
      <c r="XED6" s="1"/>
      <c r="XEE6" s="1"/>
      <c r="XEF6" s="1"/>
      <c r="XEG6" s="1"/>
      <c r="XEH6" s="1"/>
      <c r="XEI6" s="1"/>
      <c r="XEJ6" s="1"/>
      <c r="XEK6" s="1"/>
      <c r="XEL6" s="1"/>
      <c r="XEM6" s="1"/>
      <c r="XEN6" s="1"/>
      <c r="XEO6" s="1"/>
      <c r="XEP6" s="1"/>
      <c r="XEQ6" s="1"/>
      <c r="XER6" s="1"/>
      <c r="XES6" s="1"/>
      <c r="XET6" s="1"/>
      <c r="XEU6" s="1"/>
      <c r="XEV6" s="1"/>
    </row>
    <row r="7" spans="1:16376" ht="21.95" customHeight="1">
      <c r="A7" s="817"/>
      <c r="B7" s="49">
        <v>2</v>
      </c>
      <c r="C7" s="272" t="s">
        <v>513</v>
      </c>
      <c r="D7" s="221">
        <v>640171</v>
      </c>
      <c r="E7" s="37"/>
      <c r="F7" s="388">
        <f>E7*5%</f>
        <v>0</v>
      </c>
      <c r="G7" s="37"/>
      <c r="H7" s="388">
        <f>IF(SUM('IND-AOP (BUS PLUS)'!$H$37)&gt;0,ROUND((SUM('IND-AOP (BUS PLUS)'!$H$39)-SUM('IND-AOP (BUS PLUS)'!$H$40)-SUM('IND-AOP (BUS PLUS)'!$H$41)-SUM('IND-AOP (BUS PLUS)'!$H$42))/SUM('IND-AOP (BUS PLUS)'!$H$37)*SUM(G7),0),0)</f>
        <v>0</v>
      </c>
      <c r="I7" s="388">
        <f>IF(F7-H7&gt;0,F7-H7,0)</f>
        <v>0</v>
      </c>
    </row>
    <row r="8" spans="1:16376" ht="21.95" customHeight="1">
      <c r="A8" s="817"/>
      <c r="B8" s="49">
        <v>3</v>
      </c>
      <c r="C8" s="272" t="s">
        <v>514</v>
      </c>
      <c r="D8" s="221">
        <v>640172</v>
      </c>
      <c r="E8" s="37"/>
      <c r="F8" s="388">
        <f>E8*5%</f>
        <v>0</v>
      </c>
      <c r="G8" s="37"/>
      <c r="H8" s="388">
        <f>IF(SUM('IND-AOP (BUS PLUS)'!$H$37)&gt;0,ROUND((SUM('IND-AOP (BUS PLUS)'!$H$39)-SUM('IND-AOP (BUS PLUS)'!$H$40)-SUM('IND-AOP (BUS PLUS)'!$H$41)-SUM('IND-AOP (BUS PLUS)'!$H$42))/SUM('IND-AOP (BUS PLUS)'!$H$37)*SUM(G8),0),0)</f>
        <v>0</v>
      </c>
      <c r="I8" s="388">
        <f>IF(F8-H8&gt;0,F8-H8,0)</f>
        <v>0</v>
      </c>
    </row>
    <row r="9" spans="1:16376" s="2" customFormat="1" ht="21.95" customHeight="1">
      <c r="A9" s="817"/>
      <c r="B9" s="49">
        <v>4</v>
      </c>
      <c r="C9" s="272" t="s">
        <v>515</v>
      </c>
      <c r="D9" s="221">
        <v>640661</v>
      </c>
      <c r="E9" s="37"/>
      <c r="F9" s="388">
        <f>E9*2%</f>
        <v>0</v>
      </c>
      <c r="G9" s="37"/>
      <c r="H9" s="388">
        <f>IF(SUM('IND-AOP (BUS PLUS)'!$H$37)&gt;0,ROUND((SUM('IND-AOP (BUS PLUS)'!$H$39)-SUM('IND-AOP (BUS PLUS)'!$H$40)-SUM('IND-AOP (BUS PLUS)'!$H$41)-SUM('IND-AOP (BUS PLUS)'!$H$42))/SUM('IND-AOP (BUS PLUS)'!$H$37)*SUM(G9),0),0)</f>
        <v>0</v>
      </c>
      <c r="I9" s="388">
        <f>IF(F9-H9&gt;0,F9-H9,0)</f>
        <v>0</v>
      </c>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c r="AML9" s="1"/>
      <c r="AMM9" s="1"/>
      <c r="AMN9" s="1"/>
      <c r="AMO9" s="1"/>
      <c r="AMP9" s="1"/>
      <c r="AMQ9" s="1"/>
      <c r="AMR9" s="1"/>
      <c r="AMS9" s="1"/>
      <c r="AMT9" s="1"/>
      <c r="AMU9" s="1"/>
      <c r="AMV9" s="1"/>
      <c r="AMW9" s="1"/>
      <c r="AMX9" s="1"/>
      <c r="AMY9" s="1"/>
      <c r="AMZ9" s="1"/>
      <c r="ANA9" s="1"/>
      <c r="ANB9" s="1"/>
      <c r="ANC9" s="1"/>
      <c r="AND9" s="1"/>
      <c r="ANE9" s="1"/>
      <c r="ANF9" s="1"/>
      <c r="ANG9" s="1"/>
      <c r="ANH9" s="1"/>
      <c r="ANI9" s="1"/>
      <c r="ANJ9" s="1"/>
      <c r="ANK9" s="1"/>
      <c r="ANL9" s="1"/>
      <c r="ANM9" s="1"/>
      <c r="ANN9" s="1"/>
      <c r="ANO9" s="1"/>
      <c r="ANP9" s="1"/>
      <c r="ANQ9" s="1"/>
      <c r="ANR9" s="1"/>
      <c r="ANS9" s="1"/>
      <c r="ANT9" s="1"/>
      <c r="ANU9" s="1"/>
      <c r="ANV9" s="1"/>
      <c r="ANW9" s="1"/>
      <c r="ANX9" s="1"/>
      <c r="ANY9" s="1"/>
      <c r="ANZ9" s="1"/>
      <c r="AOA9" s="1"/>
      <c r="AOB9" s="1"/>
      <c r="AOC9" s="1"/>
      <c r="AOD9" s="1"/>
      <c r="AOE9" s="1"/>
      <c r="AOF9" s="1"/>
      <c r="AOG9" s="1"/>
      <c r="AOH9" s="1"/>
      <c r="AOI9" s="1"/>
      <c r="AOJ9" s="1"/>
      <c r="AOK9" s="1"/>
      <c r="AOL9" s="1"/>
      <c r="AOM9" s="1"/>
      <c r="AON9" s="1"/>
      <c r="AOO9" s="1"/>
      <c r="AOP9" s="1"/>
      <c r="AOQ9" s="1"/>
      <c r="AOR9" s="1"/>
      <c r="AOS9" s="1"/>
      <c r="AOT9" s="1"/>
      <c r="AOU9" s="1"/>
      <c r="AOV9" s="1"/>
      <c r="AOW9" s="1"/>
      <c r="AOX9" s="1"/>
      <c r="AOY9" s="1"/>
      <c r="AOZ9" s="1"/>
      <c r="APA9" s="1"/>
      <c r="APB9" s="1"/>
      <c r="APC9" s="1"/>
      <c r="APD9" s="1"/>
      <c r="APE9" s="1"/>
      <c r="APF9" s="1"/>
      <c r="APG9" s="1"/>
      <c r="APH9" s="1"/>
      <c r="API9" s="1"/>
      <c r="APJ9" s="1"/>
      <c r="APK9" s="1"/>
      <c r="APL9" s="1"/>
      <c r="APM9" s="1"/>
      <c r="APN9" s="1"/>
      <c r="APO9" s="1"/>
      <c r="APP9" s="1"/>
      <c r="APQ9" s="1"/>
      <c r="APR9" s="1"/>
      <c r="APS9" s="1"/>
      <c r="APT9" s="1"/>
      <c r="APU9" s="1"/>
      <c r="APV9" s="1"/>
      <c r="APW9" s="1"/>
      <c r="APX9" s="1"/>
      <c r="APY9" s="1"/>
      <c r="APZ9" s="1"/>
      <c r="AQA9" s="1"/>
      <c r="AQB9" s="1"/>
      <c r="AQC9" s="1"/>
      <c r="AQD9" s="1"/>
      <c r="AQE9" s="1"/>
      <c r="AQF9" s="1"/>
      <c r="AQG9" s="1"/>
      <c r="AQH9" s="1"/>
      <c r="AQI9" s="1"/>
      <c r="AQJ9" s="1"/>
      <c r="AQK9" s="1"/>
      <c r="AQL9" s="1"/>
      <c r="AQM9" s="1"/>
      <c r="AQN9" s="1"/>
      <c r="AQO9" s="1"/>
      <c r="AQP9" s="1"/>
      <c r="AQQ9" s="1"/>
      <c r="AQR9" s="1"/>
      <c r="AQS9" s="1"/>
      <c r="AQT9" s="1"/>
      <c r="AQU9" s="1"/>
      <c r="AQV9" s="1"/>
      <c r="AQW9" s="1"/>
      <c r="AQX9" s="1"/>
      <c r="AQY9" s="1"/>
      <c r="AQZ9" s="1"/>
      <c r="ARA9" s="1"/>
      <c r="ARB9" s="1"/>
      <c r="ARC9" s="1"/>
      <c r="ARD9" s="1"/>
      <c r="ARE9" s="1"/>
      <c r="ARF9" s="1"/>
      <c r="ARG9" s="1"/>
      <c r="ARH9" s="1"/>
      <c r="ARI9" s="1"/>
      <c r="ARJ9" s="1"/>
      <c r="ARK9" s="1"/>
      <c r="ARL9" s="1"/>
      <c r="ARM9" s="1"/>
      <c r="ARN9" s="1"/>
      <c r="ARO9" s="1"/>
      <c r="ARP9" s="1"/>
      <c r="ARQ9" s="1"/>
      <c r="ARR9" s="1"/>
      <c r="ARS9" s="1"/>
      <c r="ART9" s="1"/>
      <c r="ARU9" s="1"/>
      <c r="ARV9" s="1"/>
      <c r="ARW9" s="1"/>
      <c r="ARX9" s="1"/>
      <c r="ARY9" s="1"/>
      <c r="ARZ9" s="1"/>
      <c r="ASA9" s="1"/>
      <c r="ASB9" s="1"/>
      <c r="ASC9" s="1"/>
      <c r="ASD9" s="1"/>
      <c r="ASE9" s="1"/>
      <c r="ASF9" s="1"/>
      <c r="ASG9" s="1"/>
      <c r="ASH9" s="1"/>
      <c r="ASI9" s="1"/>
      <c r="ASJ9" s="1"/>
      <c r="ASK9" s="1"/>
      <c r="ASL9" s="1"/>
      <c r="ASM9" s="1"/>
      <c r="ASN9" s="1"/>
      <c r="ASO9" s="1"/>
      <c r="ASP9" s="1"/>
      <c r="ASQ9" s="1"/>
      <c r="ASR9" s="1"/>
      <c r="ASS9" s="1"/>
      <c r="AST9" s="1"/>
      <c r="ASU9" s="1"/>
      <c r="ASV9" s="1"/>
      <c r="ASW9" s="1"/>
      <c r="ASX9" s="1"/>
      <c r="ASY9" s="1"/>
      <c r="ASZ9" s="1"/>
      <c r="ATA9" s="1"/>
      <c r="ATB9" s="1"/>
      <c r="ATC9" s="1"/>
      <c r="ATD9" s="1"/>
      <c r="ATE9" s="1"/>
      <c r="ATF9" s="1"/>
      <c r="ATG9" s="1"/>
      <c r="ATH9" s="1"/>
      <c r="ATI9" s="1"/>
      <c r="ATJ9" s="1"/>
      <c r="ATK9" s="1"/>
      <c r="ATL9" s="1"/>
      <c r="ATM9" s="1"/>
      <c r="ATN9" s="1"/>
      <c r="ATO9" s="1"/>
      <c r="ATP9" s="1"/>
      <c r="ATQ9" s="1"/>
      <c r="ATR9" s="1"/>
      <c r="ATS9" s="1"/>
      <c r="ATT9" s="1"/>
      <c r="ATU9" s="1"/>
      <c r="ATV9" s="1"/>
      <c r="ATW9" s="1"/>
      <c r="ATX9" s="1"/>
      <c r="ATY9" s="1"/>
      <c r="ATZ9" s="1"/>
      <c r="AUA9" s="1"/>
      <c r="AUB9" s="1"/>
      <c r="AUC9" s="1"/>
      <c r="AUD9" s="1"/>
      <c r="AUE9" s="1"/>
      <c r="AUF9" s="1"/>
      <c r="AUG9" s="1"/>
      <c r="AUH9" s="1"/>
      <c r="AUI9" s="1"/>
      <c r="AUJ9" s="1"/>
      <c r="AUK9" s="1"/>
      <c r="AUL9" s="1"/>
      <c r="AUM9" s="1"/>
      <c r="AUN9" s="1"/>
      <c r="AUO9" s="1"/>
      <c r="AUP9" s="1"/>
      <c r="AUQ9" s="1"/>
      <c r="AUR9" s="1"/>
      <c r="AUS9" s="1"/>
      <c r="AUT9" s="1"/>
      <c r="AUU9" s="1"/>
      <c r="AUV9" s="1"/>
      <c r="AUW9" s="1"/>
      <c r="AUX9" s="1"/>
      <c r="AUY9" s="1"/>
      <c r="AUZ9" s="1"/>
      <c r="AVA9" s="1"/>
      <c r="AVB9" s="1"/>
      <c r="AVC9" s="1"/>
      <c r="AVD9" s="1"/>
      <c r="AVE9" s="1"/>
      <c r="AVF9" s="1"/>
      <c r="AVG9" s="1"/>
      <c r="AVH9" s="1"/>
      <c r="AVI9" s="1"/>
      <c r="AVJ9" s="1"/>
      <c r="AVK9" s="1"/>
      <c r="AVL9" s="1"/>
      <c r="AVM9" s="1"/>
      <c r="AVN9" s="1"/>
      <c r="AVO9" s="1"/>
      <c r="AVP9" s="1"/>
      <c r="AVQ9" s="1"/>
      <c r="AVR9" s="1"/>
      <c r="AVS9" s="1"/>
      <c r="AVT9" s="1"/>
      <c r="AVU9" s="1"/>
      <c r="AVV9" s="1"/>
      <c r="AVW9" s="1"/>
      <c r="AVX9" s="1"/>
      <c r="AVY9" s="1"/>
      <c r="AVZ9" s="1"/>
      <c r="AWA9" s="1"/>
      <c r="AWB9" s="1"/>
      <c r="AWC9" s="1"/>
      <c r="AWD9" s="1"/>
      <c r="AWE9" s="1"/>
      <c r="AWF9" s="1"/>
      <c r="AWG9" s="1"/>
      <c r="AWH9" s="1"/>
      <c r="AWI9" s="1"/>
      <c r="AWJ9" s="1"/>
      <c r="AWK9" s="1"/>
      <c r="AWL9" s="1"/>
      <c r="AWM9" s="1"/>
      <c r="AWN9" s="1"/>
      <c r="AWO9" s="1"/>
      <c r="AWP9" s="1"/>
      <c r="AWQ9" s="1"/>
      <c r="AWR9" s="1"/>
      <c r="AWS9" s="1"/>
      <c r="AWT9" s="1"/>
      <c r="AWU9" s="1"/>
      <c r="AWV9" s="1"/>
      <c r="AWW9" s="1"/>
      <c r="AWX9" s="1"/>
      <c r="AWY9" s="1"/>
      <c r="AWZ9" s="1"/>
      <c r="AXA9" s="1"/>
      <c r="AXB9" s="1"/>
      <c r="AXC9" s="1"/>
      <c r="AXD9" s="1"/>
      <c r="AXE9" s="1"/>
      <c r="AXF9" s="1"/>
      <c r="AXG9" s="1"/>
      <c r="AXH9" s="1"/>
      <c r="AXI9" s="1"/>
      <c r="AXJ9" s="1"/>
      <c r="AXK9" s="1"/>
      <c r="AXL9" s="1"/>
      <c r="AXM9" s="1"/>
      <c r="AXN9" s="1"/>
      <c r="AXO9" s="1"/>
      <c r="AXP9" s="1"/>
      <c r="AXQ9" s="1"/>
      <c r="AXR9" s="1"/>
      <c r="AXS9" s="1"/>
      <c r="AXT9" s="1"/>
      <c r="AXU9" s="1"/>
      <c r="AXV9" s="1"/>
      <c r="AXW9" s="1"/>
      <c r="AXX9" s="1"/>
      <c r="AXY9" s="1"/>
      <c r="AXZ9" s="1"/>
      <c r="AYA9" s="1"/>
      <c r="AYB9" s="1"/>
      <c r="AYC9" s="1"/>
      <c r="AYD9" s="1"/>
      <c r="AYE9" s="1"/>
      <c r="AYF9" s="1"/>
      <c r="AYG9" s="1"/>
      <c r="AYH9" s="1"/>
      <c r="AYI9" s="1"/>
      <c r="AYJ9" s="1"/>
      <c r="AYK9" s="1"/>
      <c r="AYL9" s="1"/>
      <c r="AYM9" s="1"/>
      <c r="AYN9" s="1"/>
      <c r="AYO9" s="1"/>
      <c r="AYP9" s="1"/>
      <c r="AYQ9" s="1"/>
      <c r="AYR9" s="1"/>
      <c r="AYS9" s="1"/>
      <c r="AYT9" s="1"/>
      <c r="AYU9" s="1"/>
      <c r="AYV9" s="1"/>
      <c r="AYW9" s="1"/>
      <c r="AYX9" s="1"/>
      <c r="AYY9" s="1"/>
      <c r="AYZ9" s="1"/>
      <c r="AZA9" s="1"/>
      <c r="AZB9" s="1"/>
      <c r="AZC9" s="1"/>
      <c r="AZD9" s="1"/>
      <c r="AZE9" s="1"/>
      <c r="AZF9" s="1"/>
      <c r="AZG9" s="1"/>
      <c r="AZH9" s="1"/>
      <c r="AZI9" s="1"/>
      <c r="AZJ9" s="1"/>
      <c r="AZK9" s="1"/>
      <c r="AZL9" s="1"/>
      <c r="AZM9" s="1"/>
      <c r="AZN9" s="1"/>
      <c r="AZO9" s="1"/>
      <c r="AZP9" s="1"/>
      <c r="AZQ9" s="1"/>
      <c r="AZR9" s="1"/>
      <c r="AZS9" s="1"/>
      <c r="AZT9" s="1"/>
      <c r="AZU9" s="1"/>
      <c r="AZV9" s="1"/>
      <c r="AZW9" s="1"/>
      <c r="AZX9" s="1"/>
      <c r="AZY9" s="1"/>
      <c r="AZZ9" s="1"/>
      <c r="BAA9" s="1"/>
      <c r="BAB9" s="1"/>
      <c r="BAC9" s="1"/>
      <c r="BAD9" s="1"/>
      <c r="BAE9" s="1"/>
      <c r="BAF9" s="1"/>
      <c r="BAG9" s="1"/>
      <c r="BAH9" s="1"/>
      <c r="BAI9" s="1"/>
      <c r="BAJ9" s="1"/>
      <c r="BAK9" s="1"/>
      <c r="BAL9" s="1"/>
      <c r="BAM9" s="1"/>
      <c r="BAN9" s="1"/>
      <c r="BAO9" s="1"/>
      <c r="BAP9" s="1"/>
      <c r="BAQ9" s="1"/>
      <c r="BAR9" s="1"/>
      <c r="BAS9" s="1"/>
      <c r="BAT9" s="1"/>
      <c r="BAU9" s="1"/>
      <c r="BAV9" s="1"/>
      <c r="BAW9" s="1"/>
      <c r="BAX9" s="1"/>
      <c r="BAY9" s="1"/>
      <c r="BAZ9" s="1"/>
      <c r="BBA9" s="1"/>
      <c r="BBB9" s="1"/>
      <c r="BBC9" s="1"/>
      <c r="BBD9" s="1"/>
      <c r="BBE9" s="1"/>
      <c r="BBF9" s="1"/>
      <c r="BBG9" s="1"/>
      <c r="BBH9" s="1"/>
      <c r="BBI9" s="1"/>
      <c r="BBJ9" s="1"/>
      <c r="BBK9" s="1"/>
      <c r="BBL9" s="1"/>
      <c r="BBM9" s="1"/>
      <c r="BBN9" s="1"/>
      <c r="BBO9" s="1"/>
      <c r="BBP9" s="1"/>
      <c r="BBQ9" s="1"/>
      <c r="BBR9" s="1"/>
      <c r="BBS9" s="1"/>
      <c r="BBT9" s="1"/>
      <c r="BBU9" s="1"/>
      <c r="BBV9" s="1"/>
      <c r="BBW9" s="1"/>
      <c r="BBX9" s="1"/>
      <c r="BBY9" s="1"/>
      <c r="BBZ9" s="1"/>
      <c r="BCA9" s="1"/>
      <c r="BCB9" s="1"/>
      <c r="BCC9" s="1"/>
      <c r="BCD9" s="1"/>
      <c r="BCE9" s="1"/>
      <c r="BCF9" s="1"/>
      <c r="BCG9" s="1"/>
      <c r="BCH9" s="1"/>
      <c r="BCI9" s="1"/>
      <c r="BCJ9" s="1"/>
      <c r="BCK9" s="1"/>
      <c r="BCL9" s="1"/>
      <c r="BCM9" s="1"/>
      <c r="BCN9" s="1"/>
      <c r="BCO9" s="1"/>
      <c r="BCP9" s="1"/>
      <c r="BCQ9" s="1"/>
      <c r="BCR9" s="1"/>
      <c r="BCS9" s="1"/>
      <c r="BCT9" s="1"/>
      <c r="BCU9" s="1"/>
      <c r="BCV9" s="1"/>
      <c r="BCW9" s="1"/>
      <c r="BCX9" s="1"/>
      <c r="BCY9" s="1"/>
      <c r="BCZ9" s="1"/>
      <c r="BDA9" s="1"/>
      <c r="BDB9" s="1"/>
      <c r="BDC9" s="1"/>
      <c r="BDD9" s="1"/>
      <c r="BDE9" s="1"/>
      <c r="BDF9" s="1"/>
      <c r="BDG9" s="1"/>
      <c r="BDH9" s="1"/>
      <c r="BDI9" s="1"/>
      <c r="BDJ9" s="1"/>
      <c r="BDK9" s="1"/>
      <c r="BDL9" s="1"/>
      <c r="BDM9" s="1"/>
      <c r="BDN9" s="1"/>
      <c r="BDO9" s="1"/>
      <c r="BDP9" s="1"/>
      <c r="BDQ9" s="1"/>
      <c r="BDR9" s="1"/>
      <c r="BDS9" s="1"/>
      <c r="BDT9" s="1"/>
      <c r="BDU9" s="1"/>
      <c r="BDV9" s="1"/>
      <c r="BDW9" s="1"/>
      <c r="BDX9" s="1"/>
      <c r="BDY9" s="1"/>
      <c r="BDZ9" s="1"/>
      <c r="BEA9" s="1"/>
      <c r="BEB9" s="1"/>
      <c r="BEC9" s="1"/>
      <c r="BED9" s="1"/>
      <c r="BEE9" s="1"/>
      <c r="BEF9" s="1"/>
      <c r="BEG9" s="1"/>
      <c r="BEH9" s="1"/>
      <c r="BEI9" s="1"/>
      <c r="BEJ9" s="1"/>
      <c r="BEK9" s="1"/>
      <c r="BEL9" s="1"/>
      <c r="BEM9" s="1"/>
      <c r="BEN9" s="1"/>
      <c r="BEO9" s="1"/>
      <c r="BEP9" s="1"/>
      <c r="BEQ9" s="1"/>
      <c r="BER9" s="1"/>
      <c r="BES9" s="1"/>
      <c r="BET9" s="1"/>
      <c r="BEU9" s="1"/>
      <c r="BEV9" s="1"/>
      <c r="BEW9" s="1"/>
      <c r="BEX9" s="1"/>
      <c r="BEY9" s="1"/>
      <c r="BEZ9" s="1"/>
      <c r="BFA9" s="1"/>
      <c r="BFB9" s="1"/>
      <c r="BFC9" s="1"/>
      <c r="BFD9" s="1"/>
      <c r="BFE9" s="1"/>
      <c r="BFF9" s="1"/>
      <c r="BFG9" s="1"/>
      <c r="BFH9" s="1"/>
      <c r="BFI9" s="1"/>
      <c r="BFJ9" s="1"/>
      <c r="BFK9" s="1"/>
      <c r="BFL9" s="1"/>
      <c r="BFM9" s="1"/>
      <c r="BFN9" s="1"/>
      <c r="BFO9" s="1"/>
      <c r="BFP9" s="1"/>
      <c r="BFQ9" s="1"/>
      <c r="BFR9" s="1"/>
      <c r="BFS9" s="1"/>
      <c r="BFT9" s="1"/>
      <c r="BFU9" s="1"/>
      <c r="BFV9" s="1"/>
      <c r="BFW9" s="1"/>
      <c r="BFX9" s="1"/>
      <c r="BFY9" s="1"/>
      <c r="BFZ9" s="1"/>
      <c r="BGA9" s="1"/>
      <c r="BGB9" s="1"/>
      <c r="BGC9" s="1"/>
      <c r="BGD9" s="1"/>
      <c r="BGE9" s="1"/>
      <c r="BGF9" s="1"/>
      <c r="BGG9" s="1"/>
      <c r="BGH9" s="1"/>
      <c r="BGI9" s="1"/>
      <c r="BGJ9" s="1"/>
      <c r="BGK9" s="1"/>
      <c r="BGL9" s="1"/>
      <c r="BGM9" s="1"/>
      <c r="BGN9" s="1"/>
      <c r="BGO9" s="1"/>
      <c r="BGP9" s="1"/>
      <c r="BGQ9" s="1"/>
      <c r="BGR9" s="1"/>
      <c r="BGS9" s="1"/>
      <c r="BGT9" s="1"/>
      <c r="BGU9" s="1"/>
      <c r="BGV9" s="1"/>
      <c r="BGW9" s="1"/>
      <c r="BGX9" s="1"/>
      <c r="BGY9" s="1"/>
      <c r="BGZ9" s="1"/>
      <c r="BHA9" s="1"/>
      <c r="BHB9" s="1"/>
      <c r="BHC9" s="1"/>
      <c r="BHD9" s="1"/>
      <c r="BHE9" s="1"/>
      <c r="BHF9" s="1"/>
      <c r="BHG9" s="1"/>
      <c r="BHH9" s="1"/>
      <c r="BHI9" s="1"/>
      <c r="BHJ9" s="1"/>
      <c r="BHK9" s="1"/>
      <c r="BHL9" s="1"/>
      <c r="BHM9" s="1"/>
      <c r="BHN9" s="1"/>
      <c r="BHO9" s="1"/>
      <c r="BHP9" s="1"/>
      <c r="BHQ9" s="1"/>
      <c r="BHR9" s="1"/>
      <c r="BHS9" s="1"/>
      <c r="BHT9" s="1"/>
      <c r="BHU9" s="1"/>
      <c r="BHV9" s="1"/>
      <c r="BHW9" s="1"/>
      <c r="BHX9" s="1"/>
      <c r="BHY9" s="1"/>
      <c r="BHZ9" s="1"/>
      <c r="BIA9" s="1"/>
      <c r="BIB9" s="1"/>
      <c r="BIC9" s="1"/>
      <c r="BID9" s="1"/>
      <c r="BIE9" s="1"/>
      <c r="BIF9" s="1"/>
      <c r="BIG9" s="1"/>
      <c r="BIH9" s="1"/>
      <c r="BII9" s="1"/>
      <c r="BIJ9" s="1"/>
      <c r="BIK9" s="1"/>
      <c r="BIL9" s="1"/>
      <c r="BIM9" s="1"/>
      <c r="BIN9" s="1"/>
      <c r="BIO9" s="1"/>
      <c r="BIP9" s="1"/>
      <c r="BIQ9" s="1"/>
      <c r="BIR9" s="1"/>
      <c r="BIS9" s="1"/>
      <c r="BIT9" s="1"/>
      <c r="BIU9" s="1"/>
      <c r="BIV9" s="1"/>
      <c r="BIW9" s="1"/>
      <c r="BIX9" s="1"/>
      <c r="BIY9" s="1"/>
      <c r="BIZ9" s="1"/>
      <c r="BJA9" s="1"/>
      <c r="BJB9" s="1"/>
      <c r="BJC9" s="1"/>
      <c r="BJD9" s="1"/>
      <c r="BJE9" s="1"/>
      <c r="BJF9" s="1"/>
      <c r="BJG9" s="1"/>
      <c r="BJH9" s="1"/>
      <c r="BJI9" s="1"/>
      <c r="BJJ9" s="1"/>
      <c r="BJK9" s="1"/>
      <c r="BJL9" s="1"/>
      <c r="BJM9" s="1"/>
      <c r="BJN9" s="1"/>
      <c r="BJO9" s="1"/>
      <c r="BJP9" s="1"/>
      <c r="BJQ9" s="1"/>
      <c r="BJR9" s="1"/>
      <c r="BJS9" s="1"/>
      <c r="BJT9" s="1"/>
      <c r="BJU9" s="1"/>
      <c r="BJV9" s="1"/>
      <c r="BJW9" s="1"/>
      <c r="BJX9" s="1"/>
      <c r="BJY9" s="1"/>
      <c r="BJZ9" s="1"/>
      <c r="BKA9" s="1"/>
      <c r="BKB9" s="1"/>
      <c r="BKC9" s="1"/>
      <c r="BKD9" s="1"/>
      <c r="BKE9" s="1"/>
      <c r="BKF9" s="1"/>
      <c r="BKG9" s="1"/>
      <c r="BKH9" s="1"/>
      <c r="BKI9" s="1"/>
      <c r="BKJ9" s="1"/>
      <c r="BKK9" s="1"/>
      <c r="BKL9" s="1"/>
      <c r="BKM9" s="1"/>
      <c r="BKN9" s="1"/>
      <c r="BKO9" s="1"/>
      <c r="BKP9" s="1"/>
      <c r="BKQ9" s="1"/>
      <c r="BKR9" s="1"/>
      <c r="BKS9" s="1"/>
      <c r="BKT9" s="1"/>
      <c r="BKU9" s="1"/>
      <c r="BKV9" s="1"/>
      <c r="BKW9" s="1"/>
      <c r="BKX9" s="1"/>
      <c r="BKY9" s="1"/>
      <c r="BKZ9" s="1"/>
      <c r="BLA9" s="1"/>
      <c r="BLB9" s="1"/>
      <c r="BLC9" s="1"/>
      <c r="BLD9" s="1"/>
      <c r="BLE9" s="1"/>
      <c r="BLF9" s="1"/>
      <c r="BLG9" s="1"/>
      <c r="BLH9" s="1"/>
      <c r="BLI9" s="1"/>
      <c r="BLJ9" s="1"/>
      <c r="BLK9" s="1"/>
      <c r="BLL9" s="1"/>
      <c r="BLM9" s="1"/>
      <c r="BLN9" s="1"/>
      <c r="BLO9" s="1"/>
      <c r="BLP9" s="1"/>
      <c r="BLQ9" s="1"/>
      <c r="BLR9" s="1"/>
      <c r="BLS9" s="1"/>
      <c r="BLT9" s="1"/>
      <c r="BLU9" s="1"/>
      <c r="BLV9" s="1"/>
      <c r="BLW9" s="1"/>
      <c r="BLX9" s="1"/>
      <c r="BLY9" s="1"/>
      <c r="BLZ9" s="1"/>
      <c r="BMA9" s="1"/>
      <c r="BMB9" s="1"/>
      <c r="BMC9" s="1"/>
      <c r="BMD9" s="1"/>
      <c r="BME9" s="1"/>
      <c r="BMF9" s="1"/>
      <c r="BMG9" s="1"/>
      <c r="BMH9" s="1"/>
      <c r="BMI9" s="1"/>
      <c r="BMJ9" s="1"/>
      <c r="BMK9" s="1"/>
      <c r="BML9" s="1"/>
      <c r="BMM9" s="1"/>
      <c r="BMN9" s="1"/>
      <c r="BMO9" s="1"/>
      <c r="BMP9" s="1"/>
      <c r="BMQ9" s="1"/>
      <c r="BMR9" s="1"/>
      <c r="BMS9" s="1"/>
      <c r="BMT9" s="1"/>
      <c r="BMU9" s="1"/>
      <c r="BMV9" s="1"/>
      <c r="BMW9" s="1"/>
      <c r="BMX9" s="1"/>
      <c r="BMY9" s="1"/>
      <c r="BMZ9" s="1"/>
      <c r="BNA9" s="1"/>
      <c r="BNB9" s="1"/>
      <c r="BNC9" s="1"/>
      <c r="BND9" s="1"/>
      <c r="BNE9" s="1"/>
      <c r="BNF9" s="1"/>
      <c r="BNG9" s="1"/>
      <c r="BNH9" s="1"/>
      <c r="BNI9" s="1"/>
      <c r="BNJ9" s="1"/>
      <c r="BNK9" s="1"/>
      <c r="BNL9" s="1"/>
      <c r="BNM9" s="1"/>
      <c r="BNN9" s="1"/>
      <c r="BNO9" s="1"/>
      <c r="BNP9" s="1"/>
      <c r="BNQ9" s="1"/>
      <c r="BNR9" s="1"/>
      <c r="BNS9" s="1"/>
      <c r="BNT9" s="1"/>
      <c r="BNU9" s="1"/>
      <c r="BNV9" s="1"/>
      <c r="BNW9" s="1"/>
      <c r="BNX9" s="1"/>
      <c r="BNY9" s="1"/>
      <c r="BNZ9" s="1"/>
      <c r="BOA9" s="1"/>
      <c r="BOB9" s="1"/>
      <c r="BOC9" s="1"/>
      <c r="BOD9" s="1"/>
      <c r="BOE9" s="1"/>
      <c r="BOF9" s="1"/>
      <c r="BOG9" s="1"/>
      <c r="BOH9" s="1"/>
      <c r="BOI9" s="1"/>
      <c r="BOJ9" s="1"/>
      <c r="BOK9" s="1"/>
      <c r="BOL9" s="1"/>
      <c r="BOM9" s="1"/>
      <c r="BON9" s="1"/>
      <c r="BOO9" s="1"/>
      <c r="BOP9" s="1"/>
      <c r="BOQ9" s="1"/>
      <c r="BOR9" s="1"/>
      <c r="BOS9" s="1"/>
      <c r="BOT9" s="1"/>
      <c r="BOU9" s="1"/>
      <c r="BOV9" s="1"/>
      <c r="BOW9" s="1"/>
      <c r="BOX9" s="1"/>
      <c r="BOY9" s="1"/>
      <c r="BOZ9" s="1"/>
      <c r="BPA9" s="1"/>
      <c r="BPB9" s="1"/>
      <c r="BPC9" s="1"/>
      <c r="BPD9" s="1"/>
      <c r="BPE9" s="1"/>
      <c r="BPF9" s="1"/>
      <c r="BPG9" s="1"/>
      <c r="BPH9" s="1"/>
      <c r="BPI9" s="1"/>
      <c r="BPJ9" s="1"/>
      <c r="BPK9" s="1"/>
      <c r="BPL9" s="1"/>
      <c r="BPM9" s="1"/>
      <c r="BPN9" s="1"/>
      <c r="BPO9" s="1"/>
      <c r="BPP9" s="1"/>
      <c r="BPQ9" s="1"/>
      <c r="BPR9" s="1"/>
      <c r="BPS9" s="1"/>
      <c r="BPT9" s="1"/>
      <c r="BPU9" s="1"/>
      <c r="BPV9" s="1"/>
      <c r="BPW9" s="1"/>
      <c r="BPX9" s="1"/>
      <c r="BPY9" s="1"/>
      <c r="BPZ9" s="1"/>
      <c r="BQA9" s="1"/>
      <c r="BQB9" s="1"/>
      <c r="BQC9" s="1"/>
      <c r="BQD9" s="1"/>
      <c r="BQE9" s="1"/>
      <c r="BQF9" s="1"/>
      <c r="BQG9" s="1"/>
      <c r="BQH9" s="1"/>
      <c r="BQI9" s="1"/>
      <c r="BQJ9" s="1"/>
      <c r="BQK9" s="1"/>
      <c r="BQL9" s="1"/>
      <c r="BQM9" s="1"/>
      <c r="BQN9" s="1"/>
      <c r="BQO9" s="1"/>
      <c r="BQP9" s="1"/>
      <c r="BQQ9" s="1"/>
      <c r="BQR9" s="1"/>
      <c r="BQS9" s="1"/>
      <c r="BQT9" s="1"/>
      <c r="BQU9" s="1"/>
      <c r="BQV9" s="1"/>
      <c r="BQW9" s="1"/>
      <c r="BQX9" s="1"/>
      <c r="BQY9" s="1"/>
      <c r="BQZ9" s="1"/>
      <c r="BRA9" s="1"/>
      <c r="BRB9" s="1"/>
      <c r="BRC9" s="1"/>
      <c r="BRD9" s="1"/>
      <c r="BRE9" s="1"/>
      <c r="BRF9" s="1"/>
      <c r="BRG9" s="1"/>
      <c r="BRH9" s="1"/>
      <c r="BRI9" s="1"/>
      <c r="BRJ9" s="1"/>
      <c r="BRK9" s="1"/>
      <c r="BRL9" s="1"/>
      <c r="BRM9" s="1"/>
      <c r="BRN9" s="1"/>
      <c r="BRO9" s="1"/>
      <c r="BRP9" s="1"/>
      <c r="BRQ9" s="1"/>
      <c r="BRR9" s="1"/>
      <c r="BRS9" s="1"/>
      <c r="BRT9" s="1"/>
      <c r="BRU9" s="1"/>
      <c r="BRV9" s="1"/>
      <c r="BRW9" s="1"/>
      <c r="BRX9" s="1"/>
      <c r="BRY9" s="1"/>
      <c r="BRZ9" s="1"/>
      <c r="BSA9" s="1"/>
      <c r="BSB9" s="1"/>
      <c r="BSC9" s="1"/>
      <c r="BSD9" s="1"/>
      <c r="BSE9" s="1"/>
      <c r="BSF9" s="1"/>
      <c r="BSG9" s="1"/>
      <c r="BSH9" s="1"/>
      <c r="BSI9" s="1"/>
      <c r="BSJ9" s="1"/>
      <c r="BSK9" s="1"/>
      <c r="BSL9" s="1"/>
      <c r="BSM9" s="1"/>
      <c r="BSN9" s="1"/>
      <c r="BSO9" s="1"/>
      <c r="BSP9" s="1"/>
      <c r="BSQ9" s="1"/>
      <c r="BSR9" s="1"/>
      <c r="BSS9" s="1"/>
      <c r="BST9" s="1"/>
      <c r="BSU9" s="1"/>
      <c r="BSV9" s="1"/>
      <c r="BSW9" s="1"/>
      <c r="BSX9" s="1"/>
      <c r="BSY9" s="1"/>
      <c r="BSZ9" s="1"/>
      <c r="BTA9" s="1"/>
      <c r="BTB9" s="1"/>
      <c r="BTC9" s="1"/>
      <c r="BTD9" s="1"/>
      <c r="BTE9" s="1"/>
      <c r="BTF9" s="1"/>
      <c r="BTG9" s="1"/>
      <c r="BTH9" s="1"/>
      <c r="BTI9" s="1"/>
      <c r="BTJ9" s="1"/>
      <c r="BTK9" s="1"/>
      <c r="BTL9" s="1"/>
      <c r="BTM9" s="1"/>
      <c r="BTN9" s="1"/>
      <c r="BTO9" s="1"/>
      <c r="BTP9" s="1"/>
      <c r="BTQ9" s="1"/>
      <c r="BTR9" s="1"/>
      <c r="BTS9" s="1"/>
      <c r="BTT9" s="1"/>
      <c r="BTU9" s="1"/>
      <c r="BTV9" s="1"/>
      <c r="BTW9" s="1"/>
      <c r="BTX9" s="1"/>
      <c r="BTY9" s="1"/>
      <c r="BTZ9" s="1"/>
      <c r="BUA9" s="1"/>
      <c r="BUB9" s="1"/>
      <c r="BUC9" s="1"/>
      <c r="BUD9" s="1"/>
      <c r="BUE9" s="1"/>
      <c r="BUF9" s="1"/>
      <c r="BUG9" s="1"/>
      <c r="BUH9" s="1"/>
      <c r="BUI9" s="1"/>
      <c r="BUJ9" s="1"/>
      <c r="BUK9" s="1"/>
      <c r="BUL9" s="1"/>
      <c r="BUM9" s="1"/>
      <c r="BUN9" s="1"/>
      <c r="BUO9" s="1"/>
      <c r="BUP9" s="1"/>
      <c r="BUQ9" s="1"/>
      <c r="BUR9" s="1"/>
      <c r="BUS9" s="1"/>
      <c r="BUT9" s="1"/>
      <c r="BUU9" s="1"/>
      <c r="BUV9" s="1"/>
      <c r="BUW9" s="1"/>
      <c r="BUX9" s="1"/>
      <c r="BUY9" s="1"/>
      <c r="BUZ9" s="1"/>
      <c r="BVA9" s="1"/>
      <c r="BVB9" s="1"/>
      <c r="BVC9" s="1"/>
      <c r="BVD9" s="1"/>
      <c r="BVE9" s="1"/>
      <c r="BVF9" s="1"/>
      <c r="BVG9" s="1"/>
      <c r="BVH9" s="1"/>
      <c r="BVI9" s="1"/>
      <c r="BVJ9" s="1"/>
      <c r="BVK9" s="1"/>
      <c r="BVL9" s="1"/>
      <c r="BVM9" s="1"/>
      <c r="BVN9" s="1"/>
      <c r="BVO9" s="1"/>
      <c r="BVP9" s="1"/>
      <c r="BVQ9" s="1"/>
      <c r="BVR9" s="1"/>
      <c r="BVS9" s="1"/>
      <c r="BVT9" s="1"/>
      <c r="BVU9" s="1"/>
      <c r="BVV9" s="1"/>
      <c r="BVW9" s="1"/>
      <c r="BVX9" s="1"/>
      <c r="BVY9" s="1"/>
      <c r="BVZ9" s="1"/>
      <c r="BWA9" s="1"/>
      <c r="BWB9" s="1"/>
      <c r="BWC9" s="1"/>
      <c r="BWD9" s="1"/>
      <c r="BWE9" s="1"/>
      <c r="BWF9" s="1"/>
      <c r="BWG9" s="1"/>
      <c r="BWH9" s="1"/>
      <c r="BWI9" s="1"/>
      <c r="BWJ9" s="1"/>
      <c r="BWK9" s="1"/>
      <c r="BWL9" s="1"/>
      <c r="BWM9" s="1"/>
      <c r="BWN9" s="1"/>
      <c r="BWO9" s="1"/>
      <c r="BWP9" s="1"/>
      <c r="BWQ9" s="1"/>
      <c r="BWR9" s="1"/>
      <c r="BWS9" s="1"/>
      <c r="BWT9" s="1"/>
      <c r="BWU9" s="1"/>
      <c r="BWV9" s="1"/>
      <c r="BWW9" s="1"/>
      <c r="BWX9" s="1"/>
      <c r="BWY9" s="1"/>
      <c r="BWZ9" s="1"/>
      <c r="BXA9" s="1"/>
      <c r="BXB9" s="1"/>
      <c r="BXC9" s="1"/>
      <c r="BXD9" s="1"/>
      <c r="BXE9" s="1"/>
      <c r="BXF9" s="1"/>
      <c r="BXG9" s="1"/>
      <c r="BXH9" s="1"/>
      <c r="BXI9" s="1"/>
      <c r="BXJ9" s="1"/>
      <c r="BXK9" s="1"/>
      <c r="BXL9" s="1"/>
      <c r="BXM9" s="1"/>
      <c r="BXN9" s="1"/>
      <c r="BXO9" s="1"/>
      <c r="BXP9" s="1"/>
      <c r="BXQ9" s="1"/>
      <c r="BXR9" s="1"/>
      <c r="BXS9" s="1"/>
      <c r="BXT9" s="1"/>
      <c r="BXU9" s="1"/>
      <c r="BXV9" s="1"/>
      <c r="BXW9" s="1"/>
      <c r="BXX9" s="1"/>
      <c r="BXY9" s="1"/>
      <c r="BXZ9" s="1"/>
      <c r="BYA9" s="1"/>
      <c r="BYB9" s="1"/>
      <c r="BYC9" s="1"/>
      <c r="BYD9" s="1"/>
      <c r="BYE9" s="1"/>
      <c r="BYF9" s="1"/>
      <c r="BYG9" s="1"/>
      <c r="BYH9" s="1"/>
      <c r="BYI9" s="1"/>
      <c r="BYJ9" s="1"/>
      <c r="BYK9" s="1"/>
      <c r="BYL9" s="1"/>
      <c r="BYM9" s="1"/>
      <c r="BYN9" s="1"/>
      <c r="BYO9" s="1"/>
      <c r="BYP9" s="1"/>
      <c r="BYQ9" s="1"/>
      <c r="BYR9" s="1"/>
      <c r="BYS9" s="1"/>
      <c r="BYT9" s="1"/>
      <c r="BYU9" s="1"/>
      <c r="BYV9" s="1"/>
      <c r="BYW9" s="1"/>
      <c r="BYX9" s="1"/>
      <c r="BYY9" s="1"/>
      <c r="BYZ9" s="1"/>
      <c r="BZA9" s="1"/>
      <c r="BZB9" s="1"/>
      <c r="BZC9" s="1"/>
      <c r="BZD9" s="1"/>
      <c r="BZE9" s="1"/>
      <c r="BZF9" s="1"/>
      <c r="BZG9" s="1"/>
      <c r="BZH9" s="1"/>
      <c r="BZI9" s="1"/>
      <c r="BZJ9" s="1"/>
      <c r="BZK9" s="1"/>
      <c r="BZL9" s="1"/>
      <c r="BZM9" s="1"/>
      <c r="BZN9" s="1"/>
      <c r="BZO9" s="1"/>
      <c r="BZP9" s="1"/>
      <c r="BZQ9" s="1"/>
      <c r="BZR9" s="1"/>
      <c r="BZS9" s="1"/>
      <c r="BZT9" s="1"/>
      <c r="BZU9" s="1"/>
      <c r="BZV9" s="1"/>
      <c r="BZW9" s="1"/>
      <c r="BZX9" s="1"/>
      <c r="BZY9" s="1"/>
      <c r="BZZ9" s="1"/>
      <c r="CAA9" s="1"/>
      <c r="CAB9" s="1"/>
      <c r="CAC9" s="1"/>
      <c r="CAD9" s="1"/>
      <c r="CAE9" s="1"/>
      <c r="CAF9" s="1"/>
      <c r="CAG9" s="1"/>
      <c r="CAH9" s="1"/>
      <c r="CAI9" s="1"/>
      <c r="CAJ9" s="1"/>
      <c r="CAK9" s="1"/>
      <c r="CAL9" s="1"/>
      <c r="CAM9" s="1"/>
      <c r="CAN9" s="1"/>
      <c r="CAO9" s="1"/>
      <c r="CAP9" s="1"/>
      <c r="CAQ9" s="1"/>
      <c r="CAR9" s="1"/>
      <c r="CAS9" s="1"/>
      <c r="CAT9" s="1"/>
      <c r="CAU9" s="1"/>
      <c r="CAV9" s="1"/>
      <c r="CAW9" s="1"/>
      <c r="CAX9" s="1"/>
      <c r="CAY9" s="1"/>
      <c r="CAZ9" s="1"/>
      <c r="CBA9" s="1"/>
      <c r="CBB9" s="1"/>
      <c r="CBC9" s="1"/>
      <c r="CBD9" s="1"/>
      <c r="CBE9" s="1"/>
      <c r="CBF9" s="1"/>
      <c r="CBG9" s="1"/>
      <c r="CBH9" s="1"/>
      <c r="CBI9" s="1"/>
      <c r="CBJ9" s="1"/>
      <c r="CBK9" s="1"/>
      <c r="CBL9" s="1"/>
      <c r="CBM9" s="1"/>
      <c r="CBN9" s="1"/>
      <c r="CBO9" s="1"/>
      <c r="CBP9" s="1"/>
      <c r="CBQ9" s="1"/>
      <c r="CBR9" s="1"/>
      <c r="CBS9" s="1"/>
      <c r="CBT9" s="1"/>
      <c r="CBU9" s="1"/>
      <c r="CBV9" s="1"/>
      <c r="CBW9" s="1"/>
      <c r="CBX9" s="1"/>
      <c r="CBY9" s="1"/>
      <c r="CBZ9" s="1"/>
      <c r="CCA9" s="1"/>
      <c r="CCB9" s="1"/>
      <c r="CCC9" s="1"/>
      <c r="CCD9" s="1"/>
      <c r="CCE9" s="1"/>
      <c r="CCF9" s="1"/>
      <c r="CCG9" s="1"/>
      <c r="CCH9" s="1"/>
      <c r="CCI9" s="1"/>
      <c r="CCJ9" s="1"/>
      <c r="CCK9" s="1"/>
      <c r="CCL9" s="1"/>
      <c r="CCM9" s="1"/>
      <c r="CCN9" s="1"/>
      <c r="CCO9" s="1"/>
      <c r="CCP9" s="1"/>
      <c r="CCQ9" s="1"/>
      <c r="CCR9" s="1"/>
      <c r="CCS9" s="1"/>
      <c r="CCT9" s="1"/>
      <c r="CCU9" s="1"/>
      <c r="CCV9" s="1"/>
      <c r="CCW9" s="1"/>
      <c r="CCX9" s="1"/>
      <c r="CCY9" s="1"/>
      <c r="CCZ9" s="1"/>
      <c r="CDA9" s="1"/>
      <c r="CDB9" s="1"/>
      <c r="CDC9" s="1"/>
      <c r="CDD9" s="1"/>
      <c r="CDE9" s="1"/>
      <c r="CDF9" s="1"/>
      <c r="CDG9" s="1"/>
      <c r="CDH9" s="1"/>
      <c r="CDI9" s="1"/>
      <c r="CDJ9" s="1"/>
      <c r="CDK9" s="1"/>
      <c r="CDL9" s="1"/>
      <c r="CDM9" s="1"/>
      <c r="CDN9" s="1"/>
      <c r="CDO9" s="1"/>
      <c r="CDP9" s="1"/>
      <c r="CDQ9" s="1"/>
      <c r="CDR9" s="1"/>
      <c r="CDS9" s="1"/>
      <c r="CDT9" s="1"/>
      <c r="CDU9" s="1"/>
      <c r="CDV9" s="1"/>
      <c r="CDW9" s="1"/>
      <c r="CDX9" s="1"/>
      <c r="CDY9" s="1"/>
      <c r="CDZ9" s="1"/>
      <c r="CEA9" s="1"/>
      <c r="CEB9" s="1"/>
      <c r="CEC9" s="1"/>
      <c r="CED9" s="1"/>
      <c r="CEE9" s="1"/>
      <c r="CEF9" s="1"/>
      <c r="CEG9" s="1"/>
      <c r="CEH9" s="1"/>
      <c r="CEI9" s="1"/>
      <c r="CEJ9" s="1"/>
      <c r="CEK9" s="1"/>
      <c r="CEL9" s="1"/>
      <c r="CEM9" s="1"/>
      <c r="CEN9" s="1"/>
      <c r="CEO9" s="1"/>
      <c r="CEP9" s="1"/>
      <c r="CEQ9" s="1"/>
      <c r="CER9" s="1"/>
      <c r="CES9" s="1"/>
      <c r="CET9" s="1"/>
      <c r="CEU9" s="1"/>
      <c r="CEV9" s="1"/>
      <c r="CEW9" s="1"/>
      <c r="CEX9" s="1"/>
      <c r="CEY9" s="1"/>
      <c r="CEZ9" s="1"/>
      <c r="CFA9" s="1"/>
      <c r="CFB9" s="1"/>
      <c r="CFC9" s="1"/>
      <c r="CFD9" s="1"/>
      <c r="CFE9" s="1"/>
      <c r="CFF9" s="1"/>
      <c r="CFG9" s="1"/>
      <c r="CFH9" s="1"/>
      <c r="CFI9" s="1"/>
      <c r="CFJ9" s="1"/>
      <c r="CFK9" s="1"/>
      <c r="CFL9" s="1"/>
      <c r="CFM9" s="1"/>
      <c r="CFN9" s="1"/>
      <c r="CFO9" s="1"/>
      <c r="CFP9" s="1"/>
      <c r="CFQ9" s="1"/>
      <c r="CFR9" s="1"/>
      <c r="CFS9" s="1"/>
      <c r="CFT9" s="1"/>
      <c r="CFU9" s="1"/>
      <c r="CFV9" s="1"/>
      <c r="CFW9" s="1"/>
      <c r="CFX9" s="1"/>
      <c r="CFY9" s="1"/>
      <c r="CFZ9" s="1"/>
      <c r="CGA9" s="1"/>
      <c r="CGB9" s="1"/>
      <c r="CGC9" s="1"/>
      <c r="CGD9" s="1"/>
      <c r="CGE9" s="1"/>
      <c r="CGF9" s="1"/>
      <c r="CGG9" s="1"/>
      <c r="CGH9" s="1"/>
      <c r="CGI9" s="1"/>
      <c r="CGJ9" s="1"/>
      <c r="CGK9" s="1"/>
      <c r="CGL9" s="1"/>
      <c r="CGM9" s="1"/>
      <c r="CGN9" s="1"/>
      <c r="CGO9" s="1"/>
      <c r="CGP9" s="1"/>
      <c r="CGQ9" s="1"/>
      <c r="CGR9" s="1"/>
      <c r="CGS9" s="1"/>
      <c r="CGT9" s="1"/>
      <c r="CGU9" s="1"/>
      <c r="CGV9" s="1"/>
      <c r="CGW9" s="1"/>
      <c r="CGX9" s="1"/>
      <c r="CGY9" s="1"/>
      <c r="CGZ9" s="1"/>
      <c r="CHA9" s="1"/>
      <c r="CHB9" s="1"/>
      <c r="CHC9" s="1"/>
      <c r="CHD9" s="1"/>
      <c r="CHE9" s="1"/>
      <c r="CHF9" s="1"/>
      <c r="CHG9" s="1"/>
      <c r="CHH9" s="1"/>
      <c r="CHI9" s="1"/>
      <c r="CHJ9" s="1"/>
      <c r="CHK9" s="1"/>
      <c r="CHL9" s="1"/>
      <c r="CHM9" s="1"/>
      <c r="CHN9" s="1"/>
      <c r="CHO9" s="1"/>
      <c r="CHP9" s="1"/>
      <c r="CHQ9" s="1"/>
      <c r="CHR9" s="1"/>
      <c r="CHS9" s="1"/>
      <c r="CHT9" s="1"/>
      <c r="CHU9" s="1"/>
      <c r="CHV9" s="1"/>
      <c r="CHW9" s="1"/>
      <c r="CHX9" s="1"/>
      <c r="CHY9" s="1"/>
      <c r="CHZ9" s="1"/>
      <c r="CIA9" s="1"/>
      <c r="CIB9" s="1"/>
      <c r="CIC9" s="1"/>
      <c r="CID9" s="1"/>
      <c r="CIE9" s="1"/>
      <c r="CIF9" s="1"/>
      <c r="CIG9" s="1"/>
      <c r="CIH9" s="1"/>
      <c r="CII9" s="1"/>
      <c r="CIJ9" s="1"/>
      <c r="CIK9" s="1"/>
      <c r="CIL9" s="1"/>
      <c r="CIM9" s="1"/>
      <c r="CIN9" s="1"/>
      <c r="CIO9" s="1"/>
      <c r="CIP9" s="1"/>
      <c r="CIQ9" s="1"/>
      <c r="CIR9" s="1"/>
      <c r="CIS9" s="1"/>
      <c r="CIT9" s="1"/>
      <c r="CIU9" s="1"/>
      <c r="CIV9" s="1"/>
      <c r="CIW9" s="1"/>
      <c r="CIX9" s="1"/>
      <c r="CIY9" s="1"/>
      <c r="CIZ9" s="1"/>
      <c r="CJA9" s="1"/>
      <c r="CJB9" s="1"/>
      <c r="CJC9" s="1"/>
      <c r="CJD9" s="1"/>
      <c r="CJE9" s="1"/>
      <c r="CJF9" s="1"/>
      <c r="CJG9" s="1"/>
      <c r="CJH9" s="1"/>
      <c r="CJI9" s="1"/>
      <c r="CJJ9" s="1"/>
      <c r="CJK9" s="1"/>
      <c r="CJL9" s="1"/>
      <c r="CJM9" s="1"/>
      <c r="CJN9" s="1"/>
      <c r="CJO9" s="1"/>
      <c r="CJP9" s="1"/>
      <c r="CJQ9" s="1"/>
      <c r="CJR9" s="1"/>
      <c r="CJS9" s="1"/>
      <c r="CJT9" s="1"/>
      <c r="CJU9" s="1"/>
      <c r="CJV9" s="1"/>
      <c r="CJW9" s="1"/>
      <c r="CJX9" s="1"/>
      <c r="CJY9" s="1"/>
      <c r="CJZ9" s="1"/>
      <c r="CKA9" s="1"/>
      <c r="CKB9" s="1"/>
      <c r="CKC9" s="1"/>
      <c r="CKD9" s="1"/>
      <c r="CKE9" s="1"/>
      <c r="CKF9" s="1"/>
      <c r="CKG9" s="1"/>
      <c r="CKH9" s="1"/>
      <c r="CKI9" s="1"/>
      <c r="CKJ9" s="1"/>
      <c r="CKK9" s="1"/>
      <c r="CKL9" s="1"/>
      <c r="CKM9" s="1"/>
      <c r="CKN9" s="1"/>
      <c r="CKO9" s="1"/>
      <c r="CKP9" s="1"/>
      <c r="CKQ9" s="1"/>
      <c r="CKR9" s="1"/>
      <c r="CKS9" s="1"/>
      <c r="CKT9" s="1"/>
      <c r="CKU9" s="1"/>
      <c r="CKV9" s="1"/>
      <c r="CKW9" s="1"/>
      <c r="CKX9" s="1"/>
      <c r="CKY9" s="1"/>
      <c r="CKZ9" s="1"/>
      <c r="CLA9" s="1"/>
      <c r="CLB9" s="1"/>
      <c r="CLC9" s="1"/>
      <c r="CLD9" s="1"/>
      <c r="CLE9" s="1"/>
      <c r="CLF9" s="1"/>
      <c r="CLG9" s="1"/>
      <c r="CLH9" s="1"/>
      <c r="CLI9" s="1"/>
      <c r="CLJ9" s="1"/>
      <c r="CLK9" s="1"/>
      <c r="CLL9" s="1"/>
      <c r="CLM9" s="1"/>
      <c r="CLN9" s="1"/>
      <c r="CLO9" s="1"/>
      <c r="CLP9" s="1"/>
      <c r="CLQ9" s="1"/>
      <c r="CLR9" s="1"/>
      <c r="CLS9" s="1"/>
      <c r="CLT9" s="1"/>
      <c r="CLU9" s="1"/>
      <c r="CLV9" s="1"/>
      <c r="CLW9" s="1"/>
      <c r="CLX9" s="1"/>
      <c r="CLY9" s="1"/>
      <c r="CLZ9" s="1"/>
      <c r="CMA9" s="1"/>
      <c r="CMB9" s="1"/>
      <c r="CMC9" s="1"/>
      <c r="CMD9" s="1"/>
      <c r="CME9" s="1"/>
      <c r="CMF9" s="1"/>
      <c r="CMG9" s="1"/>
      <c r="CMH9" s="1"/>
      <c r="CMI9" s="1"/>
      <c r="CMJ9" s="1"/>
      <c r="CMK9" s="1"/>
      <c r="CML9" s="1"/>
      <c r="CMM9" s="1"/>
      <c r="CMN9" s="1"/>
      <c r="CMO9" s="1"/>
      <c r="CMP9" s="1"/>
      <c r="CMQ9" s="1"/>
      <c r="CMR9" s="1"/>
      <c r="CMS9" s="1"/>
      <c r="CMT9" s="1"/>
      <c r="CMU9" s="1"/>
      <c r="CMV9" s="1"/>
      <c r="CMW9" s="1"/>
      <c r="CMX9" s="1"/>
      <c r="CMY9" s="1"/>
      <c r="CMZ9" s="1"/>
      <c r="CNA9" s="1"/>
      <c r="CNB9" s="1"/>
      <c r="CNC9" s="1"/>
      <c r="CND9" s="1"/>
      <c r="CNE9" s="1"/>
      <c r="CNF9" s="1"/>
      <c r="CNG9" s="1"/>
      <c r="CNH9" s="1"/>
      <c r="CNI9" s="1"/>
      <c r="CNJ9" s="1"/>
      <c r="CNK9" s="1"/>
      <c r="CNL9" s="1"/>
      <c r="CNM9" s="1"/>
      <c r="CNN9" s="1"/>
      <c r="CNO9" s="1"/>
      <c r="CNP9" s="1"/>
      <c r="CNQ9" s="1"/>
      <c r="CNR9" s="1"/>
      <c r="CNS9" s="1"/>
      <c r="CNT9" s="1"/>
      <c r="CNU9" s="1"/>
      <c r="CNV9" s="1"/>
      <c r="CNW9" s="1"/>
      <c r="CNX9" s="1"/>
      <c r="CNY9" s="1"/>
      <c r="CNZ9" s="1"/>
      <c r="COA9" s="1"/>
      <c r="COB9" s="1"/>
      <c r="COC9" s="1"/>
      <c r="COD9" s="1"/>
      <c r="COE9" s="1"/>
      <c r="COF9" s="1"/>
      <c r="COG9" s="1"/>
      <c r="COH9" s="1"/>
      <c r="COI9" s="1"/>
      <c r="COJ9" s="1"/>
      <c r="COK9" s="1"/>
      <c r="COL9" s="1"/>
      <c r="COM9" s="1"/>
      <c r="CON9" s="1"/>
      <c r="COO9" s="1"/>
      <c r="COP9" s="1"/>
      <c r="COQ9" s="1"/>
      <c r="COR9" s="1"/>
      <c r="COS9" s="1"/>
      <c r="COT9" s="1"/>
      <c r="COU9" s="1"/>
      <c r="COV9" s="1"/>
      <c r="COW9" s="1"/>
      <c r="COX9" s="1"/>
      <c r="COY9" s="1"/>
      <c r="COZ9" s="1"/>
      <c r="CPA9" s="1"/>
      <c r="CPB9" s="1"/>
      <c r="CPC9" s="1"/>
      <c r="CPD9" s="1"/>
      <c r="CPE9" s="1"/>
      <c r="CPF9" s="1"/>
      <c r="CPG9" s="1"/>
      <c r="CPH9" s="1"/>
      <c r="CPI9" s="1"/>
      <c r="CPJ9" s="1"/>
      <c r="CPK9" s="1"/>
      <c r="CPL9" s="1"/>
      <c r="CPM9" s="1"/>
      <c r="CPN9" s="1"/>
      <c r="CPO9" s="1"/>
      <c r="CPP9" s="1"/>
      <c r="CPQ9" s="1"/>
      <c r="CPR9" s="1"/>
      <c r="CPS9" s="1"/>
      <c r="CPT9" s="1"/>
      <c r="CPU9" s="1"/>
      <c r="CPV9" s="1"/>
      <c r="CPW9" s="1"/>
      <c r="CPX9" s="1"/>
      <c r="CPY9" s="1"/>
      <c r="CPZ9" s="1"/>
      <c r="CQA9" s="1"/>
      <c r="CQB9" s="1"/>
      <c r="CQC9" s="1"/>
      <c r="CQD9" s="1"/>
      <c r="CQE9" s="1"/>
      <c r="CQF9" s="1"/>
      <c r="CQG9" s="1"/>
      <c r="CQH9" s="1"/>
      <c r="CQI9" s="1"/>
      <c r="CQJ9" s="1"/>
      <c r="CQK9" s="1"/>
      <c r="CQL9" s="1"/>
      <c r="CQM9" s="1"/>
      <c r="CQN9" s="1"/>
      <c r="CQO9" s="1"/>
      <c r="CQP9" s="1"/>
      <c r="CQQ9" s="1"/>
      <c r="CQR9" s="1"/>
      <c r="CQS9" s="1"/>
      <c r="CQT9" s="1"/>
      <c r="CQU9" s="1"/>
      <c r="CQV9" s="1"/>
      <c r="CQW9" s="1"/>
      <c r="CQX9" s="1"/>
      <c r="CQY9" s="1"/>
      <c r="CQZ9" s="1"/>
      <c r="CRA9" s="1"/>
      <c r="CRB9" s="1"/>
      <c r="CRC9" s="1"/>
      <c r="CRD9" s="1"/>
      <c r="CRE9" s="1"/>
      <c r="CRF9" s="1"/>
      <c r="CRG9" s="1"/>
      <c r="CRH9" s="1"/>
      <c r="CRI9" s="1"/>
      <c r="CRJ9" s="1"/>
      <c r="CRK9" s="1"/>
      <c r="CRL9" s="1"/>
      <c r="CRM9" s="1"/>
      <c r="CRN9" s="1"/>
      <c r="CRO9" s="1"/>
      <c r="CRP9" s="1"/>
      <c r="CRQ9" s="1"/>
      <c r="CRR9" s="1"/>
      <c r="CRS9" s="1"/>
      <c r="CRT9" s="1"/>
      <c r="CRU9" s="1"/>
      <c r="CRV9" s="1"/>
      <c r="CRW9" s="1"/>
      <c r="CRX9" s="1"/>
      <c r="CRY9" s="1"/>
      <c r="CRZ9" s="1"/>
      <c r="CSA9" s="1"/>
      <c r="CSB9" s="1"/>
      <c r="CSC9" s="1"/>
      <c r="CSD9" s="1"/>
      <c r="CSE9" s="1"/>
      <c r="CSF9" s="1"/>
      <c r="CSG9" s="1"/>
      <c r="CSH9" s="1"/>
      <c r="CSI9" s="1"/>
      <c r="CSJ9" s="1"/>
      <c r="CSK9" s="1"/>
      <c r="CSL9" s="1"/>
      <c r="CSM9" s="1"/>
      <c r="CSN9" s="1"/>
      <c r="CSO9" s="1"/>
      <c r="CSP9" s="1"/>
      <c r="CSQ9" s="1"/>
      <c r="CSR9" s="1"/>
      <c r="CSS9" s="1"/>
      <c r="CST9" s="1"/>
      <c r="CSU9" s="1"/>
      <c r="CSV9" s="1"/>
      <c r="CSW9" s="1"/>
      <c r="CSX9" s="1"/>
      <c r="CSY9" s="1"/>
      <c r="CSZ9" s="1"/>
      <c r="CTA9" s="1"/>
      <c r="CTB9" s="1"/>
      <c r="CTC9" s="1"/>
      <c r="CTD9" s="1"/>
      <c r="CTE9" s="1"/>
      <c r="CTF9" s="1"/>
      <c r="CTG9" s="1"/>
      <c r="CTH9" s="1"/>
      <c r="CTI9" s="1"/>
      <c r="CTJ9" s="1"/>
      <c r="CTK9" s="1"/>
      <c r="CTL9" s="1"/>
      <c r="CTM9" s="1"/>
      <c r="CTN9" s="1"/>
      <c r="CTO9" s="1"/>
      <c r="CTP9" s="1"/>
      <c r="CTQ9" s="1"/>
      <c r="CTR9" s="1"/>
      <c r="CTS9" s="1"/>
      <c r="CTT9" s="1"/>
      <c r="CTU9" s="1"/>
      <c r="CTV9" s="1"/>
      <c r="CTW9" s="1"/>
      <c r="CTX9" s="1"/>
      <c r="CTY9" s="1"/>
      <c r="CTZ9" s="1"/>
      <c r="CUA9" s="1"/>
      <c r="CUB9" s="1"/>
      <c r="CUC9" s="1"/>
      <c r="CUD9" s="1"/>
      <c r="CUE9" s="1"/>
      <c r="CUF9" s="1"/>
      <c r="CUG9" s="1"/>
      <c r="CUH9" s="1"/>
      <c r="CUI9" s="1"/>
      <c r="CUJ9" s="1"/>
      <c r="CUK9" s="1"/>
      <c r="CUL9" s="1"/>
      <c r="CUM9" s="1"/>
      <c r="CUN9" s="1"/>
      <c r="CUO9" s="1"/>
      <c r="CUP9" s="1"/>
      <c r="CUQ9" s="1"/>
      <c r="CUR9" s="1"/>
      <c r="CUS9" s="1"/>
      <c r="CUT9" s="1"/>
      <c r="CUU9" s="1"/>
      <c r="CUV9" s="1"/>
      <c r="CUW9" s="1"/>
      <c r="CUX9" s="1"/>
      <c r="CUY9" s="1"/>
      <c r="CUZ9" s="1"/>
      <c r="CVA9" s="1"/>
      <c r="CVB9" s="1"/>
      <c r="CVC9" s="1"/>
      <c r="CVD9" s="1"/>
      <c r="CVE9" s="1"/>
      <c r="CVF9" s="1"/>
      <c r="CVG9" s="1"/>
      <c r="CVH9" s="1"/>
      <c r="CVI9" s="1"/>
      <c r="CVJ9" s="1"/>
      <c r="CVK9" s="1"/>
      <c r="CVL9" s="1"/>
      <c r="CVM9" s="1"/>
      <c r="CVN9" s="1"/>
      <c r="CVO9" s="1"/>
      <c r="CVP9" s="1"/>
      <c r="CVQ9" s="1"/>
      <c r="CVR9" s="1"/>
      <c r="CVS9" s="1"/>
      <c r="CVT9" s="1"/>
      <c r="CVU9" s="1"/>
      <c r="CVV9" s="1"/>
      <c r="CVW9" s="1"/>
      <c r="CVX9" s="1"/>
      <c r="CVY9" s="1"/>
      <c r="CVZ9" s="1"/>
      <c r="CWA9" s="1"/>
      <c r="CWB9" s="1"/>
      <c r="CWC9" s="1"/>
      <c r="CWD9" s="1"/>
      <c r="CWE9" s="1"/>
      <c r="CWF9" s="1"/>
      <c r="CWG9" s="1"/>
      <c r="CWH9" s="1"/>
      <c r="CWI9" s="1"/>
      <c r="CWJ9" s="1"/>
      <c r="CWK9" s="1"/>
      <c r="CWL9" s="1"/>
      <c r="CWM9" s="1"/>
      <c r="CWN9" s="1"/>
      <c r="CWO9" s="1"/>
      <c r="CWP9" s="1"/>
      <c r="CWQ9" s="1"/>
      <c r="CWR9" s="1"/>
      <c r="CWS9" s="1"/>
      <c r="CWT9" s="1"/>
      <c r="CWU9" s="1"/>
      <c r="CWV9" s="1"/>
      <c r="CWW9" s="1"/>
      <c r="CWX9" s="1"/>
      <c r="CWY9" s="1"/>
      <c r="CWZ9" s="1"/>
      <c r="CXA9" s="1"/>
      <c r="CXB9" s="1"/>
      <c r="CXC9" s="1"/>
      <c r="CXD9" s="1"/>
      <c r="CXE9" s="1"/>
      <c r="CXF9" s="1"/>
      <c r="CXG9" s="1"/>
      <c r="CXH9" s="1"/>
      <c r="CXI9" s="1"/>
      <c r="CXJ9" s="1"/>
      <c r="CXK9" s="1"/>
      <c r="CXL9" s="1"/>
      <c r="CXM9" s="1"/>
      <c r="CXN9" s="1"/>
      <c r="CXO9" s="1"/>
      <c r="CXP9" s="1"/>
      <c r="CXQ9" s="1"/>
      <c r="CXR9" s="1"/>
      <c r="CXS9" s="1"/>
      <c r="CXT9" s="1"/>
      <c r="CXU9" s="1"/>
      <c r="CXV9" s="1"/>
      <c r="CXW9" s="1"/>
      <c r="CXX9" s="1"/>
      <c r="CXY9" s="1"/>
      <c r="CXZ9" s="1"/>
      <c r="CYA9" s="1"/>
      <c r="CYB9" s="1"/>
      <c r="CYC9" s="1"/>
      <c r="CYD9" s="1"/>
      <c r="CYE9" s="1"/>
      <c r="CYF9" s="1"/>
      <c r="CYG9" s="1"/>
      <c r="CYH9" s="1"/>
      <c r="CYI9" s="1"/>
      <c r="CYJ9" s="1"/>
      <c r="CYK9" s="1"/>
      <c r="CYL9" s="1"/>
      <c r="CYM9" s="1"/>
      <c r="CYN9" s="1"/>
      <c r="CYO9" s="1"/>
      <c r="CYP9" s="1"/>
      <c r="CYQ9" s="1"/>
      <c r="CYR9" s="1"/>
      <c r="CYS9" s="1"/>
      <c r="CYT9" s="1"/>
      <c r="CYU9" s="1"/>
      <c r="CYV9" s="1"/>
      <c r="CYW9" s="1"/>
      <c r="CYX9" s="1"/>
      <c r="CYY9" s="1"/>
      <c r="CYZ9" s="1"/>
      <c r="CZA9" s="1"/>
      <c r="CZB9" s="1"/>
      <c r="CZC9" s="1"/>
      <c r="CZD9" s="1"/>
      <c r="CZE9" s="1"/>
      <c r="CZF9" s="1"/>
      <c r="CZG9" s="1"/>
      <c r="CZH9" s="1"/>
      <c r="CZI9" s="1"/>
      <c r="CZJ9" s="1"/>
      <c r="CZK9" s="1"/>
      <c r="CZL9" s="1"/>
      <c r="CZM9" s="1"/>
      <c r="CZN9" s="1"/>
      <c r="CZO9" s="1"/>
      <c r="CZP9" s="1"/>
      <c r="CZQ9" s="1"/>
      <c r="CZR9" s="1"/>
      <c r="CZS9" s="1"/>
      <c r="CZT9" s="1"/>
      <c r="CZU9" s="1"/>
      <c r="CZV9" s="1"/>
      <c r="CZW9" s="1"/>
      <c r="CZX9" s="1"/>
      <c r="CZY9" s="1"/>
      <c r="CZZ9" s="1"/>
      <c r="DAA9" s="1"/>
      <c r="DAB9" s="1"/>
      <c r="DAC9" s="1"/>
      <c r="DAD9" s="1"/>
      <c r="DAE9" s="1"/>
      <c r="DAF9" s="1"/>
      <c r="DAG9" s="1"/>
      <c r="DAH9" s="1"/>
      <c r="DAI9" s="1"/>
      <c r="DAJ9" s="1"/>
      <c r="DAK9" s="1"/>
      <c r="DAL9" s="1"/>
      <c r="DAM9" s="1"/>
      <c r="DAN9" s="1"/>
      <c r="DAO9" s="1"/>
      <c r="DAP9" s="1"/>
      <c r="DAQ9" s="1"/>
      <c r="DAR9" s="1"/>
      <c r="DAS9" s="1"/>
      <c r="DAT9" s="1"/>
      <c r="DAU9" s="1"/>
      <c r="DAV9" s="1"/>
      <c r="DAW9" s="1"/>
      <c r="DAX9" s="1"/>
      <c r="DAY9" s="1"/>
      <c r="DAZ9" s="1"/>
      <c r="DBA9" s="1"/>
      <c r="DBB9" s="1"/>
      <c r="DBC9" s="1"/>
      <c r="DBD9" s="1"/>
      <c r="DBE9" s="1"/>
      <c r="DBF9" s="1"/>
      <c r="DBG9" s="1"/>
      <c r="DBH9" s="1"/>
      <c r="DBI9" s="1"/>
      <c r="DBJ9" s="1"/>
      <c r="DBK9" s="1"/>
      <c r="DBL9" s="1"/>
      <c r="DBM9" s="1"/>
      <c r="DBN9" s="1"/>
      <c r="DBO9" s="1"/>
      <c r="DBP9" s="1"/>
      <c r="DBQ9" s="1"/>
      <c r="DBR9" s="1"/>
      <c r="DBS9" s="1"/>
      <c r="DBT9" s="1"/>
      <c r="DBU9" s="1"/>
      <c r="DBV9" s="1"/>
      <c r="DBW9" s="1"/>
      <c r="DBX9" s="1"/>
      <c r="DBY9" s="1"/>
      <c r="DBZ9" s="1"/>
      <c r="DCA9" s="1"/>
      <c r="DCB9" s="1"/>
      <c r="DCC9" s="1"/>
      <c r="DCD9" s="1"/>
      <c r="DCE9" s="1"/>
      <c r="DCF9" s="1"/>
      <c r="DCG9" s="1"/>
      <c r="DCH9" s="1"/>
      <c r="DCI9" s="1"/>
      <c r="DCJ9" s="1"/>
      <c r="DCK9" s="1"/>
      <c r="DCL9" s="1"/>
      <c r="DCM9" s="1"/>
      <c r="DCN9" s="1"/>
      <c r="DCO9" s="1"/>
      <c r="DCP9" s="1"/>
      <c r="DCQ9" s="1"/>
      <c r="DCR9" s="1"/>
      <c r="DCS9" s="1"/>
      <c r="DCT9" s="1"/>
      <c r="DCU9" s="1"/>
      <c r="DCV9" s="1"/>
      <c r="DCW9" s="1"/>
      <c r="DCX9" s="1"/>
      <c r="DCY9" s="1"/>
      <c r="DCZ9" s="1"/>
      <c r="DDA9" s="1"/>
      <c r="DDB9" s="1"/>
      <c r="DDC9" s="1"/>
      <c r="DDD9" s="1"/>
      <c r="DDE9" s="1"/>
      <c r="DDF9" s="1"/>
      <c r="DDG9" s="1"/>
      <c r="DDH9" s="1"/>
      <c r="DDI9" s="1"/>
      <c r="DDJ9" s="1"/>
      <c r="DDK9" s="1"/>
      <c r="DDL9" s="1"/>
      <c r="DDM9" s="1"/>
      <c r="DDN9" s="1"/>
      <c r="DDO9" s="1"/>
      <c r="DDP9" s="1"/>
      <c r="DDQ9" s="1"/>
      <c r="DDR9" s="1"/>
      <c r="DDS9" s="1"/>
      <c r="DDT9" s="1"/>
      <c r="DDU9" s="1"/>
      <c r="DDV9" s="1"/>
      <c r="DDW9" s="1"/>
      <c r="DDX9" s="1"/>
      <c r="DDY9" s="1"/>
      <c r="DDZ9" s="1"/>
      <c r="DEA9" s="1"/>
      <c r="DEB9" s="1"/>
      <c r="DEC9" s="1"/>
      <c r="DED9" s="1"/>
      <c r="DEE9" s="1"/>
      <c r="DEF9" s="1"/>
      <c r="DEG9" s="1"/>
      <c r="DEH9" s="1"/>
      <c r="DEI9" s="1"/>
      <c r="DEJ9" s="1"/>
      <c r="DEK9" s="1"/>
      <c r="DEL9" s="1"/>
      <c r="DEM9" s="1"/>
      <c r="DEN9" s="1"/>
      <c r="DEO9" s="1"/>
      <c r="DEP9" s="1"/>
      <c r="DEQ9" s="1"/>
      <c r="DER9" s="1"/>
      <c r="DES9" s="1"/>
      <c r="DET9" s="1"/>
      <c r="DEU9" s="1"/>
      <c r="DEV9" s="1"/>
      <c r="DEW9" s="1"/>
      <c r="DEX9" s="1"/>
      <c r="DEY9" s="1"/>
      <c r="DEZ9" s="1"/>
      <c r="DFA9" s="1"/>
      <c r="DFB9" s="1"/>
      <c r="DFC9" s="1"/>
      <c r="DFD9" s="1"/>
      <c r="DFE9" s="1"/>
      <c r="DFF9" s="1"/>
      <c r="DFG9" s="1"/>
      <c r="DFH9" s="1"/>
      <c r="DFI9" s="1"/>
      <c r="DFJ9" s="1"/>
      <c r="DFK9" s="1"/>
      <c r="DFL9" s="1"/>
      <c r="DFM9" s="1"/>
      <c r="DFN9" s="1"/>
      <c r="DFO9" s="1"/>
      <c r="DFP9" s="1"/>
      <c r="DFQ9" s="1"/>
      <c r="DFR9" s="1"/>
      <c r="DFS9" s="1"/>
      <c r="DFT9" s="1"/>
      <c r="DFU9" s="1"/>
      <c r="DFV9" s="1"/>
      <c r="DFW9" s="1"/>
      <c r="DFX9" s="1"/>
      <c r="DFY9" s="1"/>
      <c r="DFZ9" s="1"/>
      <c r="DGA9" s="1"/>
      <c r="DGB9" s="1"/>
      <c r="DGC9" s="1"/>
      <c r="DGD9" s="1"/>
      <c r="DGE9" s="1"/>
      <c r="DGF9" s="1"/>
      <c r="DGG9" s="1"/>
      <c r="DGH9" s="1"/>
      <c r="DGI9" s="1"/>
      <c r="DGJ9" s="1"/>
      <c r="DGK9" s="1"/>
      <c r="DGL9" s="1"/>
      <c r="DGM9" s="1"/>
      <c r="DGN9" s="1"/>
      <c r="DGO9" s="1"/>
      <c r="DGP9" s="1"/>
      <c r="DGQ9" s="1"/>
      <c r="DGR9" s="1"/>
      <c r="DGS9" s="1"/>
      <c r="DGT9" s="1"/>
      <c r="DGU9" s="1"/>
      <c r="DGV9" s="1"/>
      <c r="DGW9" s="1"/>
      <c r="DGX9" s="1"/>
      <c r="DGY9" s="1"/>
      <c r="DGZ9" s="1"/>
      <c r="DHA9" s="1"/>
      <c r="DHB9" s="1"/>
      <c r="DHC9" s="1"/>
      <c r="DHD9" s="1"/>
      <c r="DHE9" s="1"/>
      <c r="DHF9" s="1"/>
      <c r="DHG9" s="1"/>
      <c r="DHH9" s="1"/>
      <c r="DHI9" s="1"/>
      <c r="DHJ9" s="1"/>
      <c r="DHK9" s="1"/>
      <c r="DHL9" s="1"/>
      <c r="DHM9" s="1"/>
      <c r="DHN9" s="1"/>
      <c r="DHO9" s="1"/>
      <c r="DHP9" s="1"/>
      <c r="DHQ9" s="1"/>
      <c r="DHR9" s="1"/>
      <c r="DHS9" s="1"/>
      <c r="DHT9" s="1"/>
      <c r="DHU9" s="1"/>
      <c r="DHV9" s="1"/>
      <c r="DHW9" s="1"/>
      <c r="DHX9" s="1"/>
      <c r="DHY9" s="1"/>
      <c r="DHZ9" s="1"/>
      <c r="DIA9" s="1"/>
      <c r="DIB9" s="1"/>
      <c r="DIC9" s="1"/>
      <c r="DID9" s="1"/>
      <c r="DIE9" s="1"/>
      <c r="DIF9" s="1"/>
      <c r="DIG9" s="1"/>
      <c r="DIH9" s="1"/>
      <c r="DII9" s="1"/>
      <c r="DIJ9" s="1"/>
      <c r="DIK9" s="1"/>
      <c r="DIL9" s="1"/>
      <c r="DIM9" s="1"/>
      <c r="DIN9" s="1"/>
      <c r="DIO9" s="1"/>
      <c r="DIP9" s="1"/>
      <c r="DIQ9" s="1"/>
      <c r="DIR9" s="1"/>
      <c r="DIS9" s="1"/>
      <c r="DIT9" s="1"/>
      <c r="DIU9" s="1"/>
      <c r="DIV9" s="1"/>
      <c r="DIW9" s="1"/>
      <c r="DIX9" s="1"/>
      <c r="DIY9" s="1"/>
      <c r="DIZ9" s="1"/>
      <c r="DJA9" s="1"/>
      <c r="DJB9" s="1"/>
      <c r="DJC9" s="1"/>
      <c r="DJD9" s="1"/>
      <c r="DJE9" s="1"/>
      <c r="DJF9" s="1"/>
      <c r="DJG9" s="1"/>
      <c r="DJH9" s="1"/>
      <c r="DJI9" s="1"/>
      <c r="DJJ9" s="1"/>
      <c r="DJK9" s="1"/>
      <c r="DJL9" s="1"/>
      <c r="DJM9" s="1"/>
      <c r="DJN9" s="1"/>
      <c r="DJO9" s="1"/>
      <c r="DJP9" s="1"/>
      <c r="DJQ9" s="1"/>
      <c r="DJR9" s="1"/>
      <c r="DJS9" s="1"/>
      <c r="DJT9" s="1"/>
      <c r="DJU9" s="1"/>
      <c r="DJV9" s="1"/>
      <c r="DJW9" s="1"/>
      <c r="DJX9" s="1"/>
      <c r="DJY9" s="1"/>
      <c r="DJZ9" s="1"/>
      <c r="DKA9" s="1"/>
      <c r="DKB9" s="1"/>
      <c r="DKC9" s="1"/>
      <c r="DKD9" s="1"/>
      <c r="DKE9" s="1"/>
      <c r="DKF9" s="1"/>
      <c r="DKG9" s="1"/>
      <c r="DKH9" s="1"/>
      <c r="DKI9" s="1"/>
      <c r="DKJ9" s="1"/>
      <c r="DKK9" s="1"/>
      <c r="DKL9" s="1"/>
      <c r="DKM9" s="1"/>
      <c r="DKN9" s="1"/>
      <c r="DKO9" s="1"/>
      <c r="DKP9" s="1"/>
      <c r="DKQ9" s="1"/>
      <c r="DKR9" s="1"/>
      <c r="DKS9" s="1"/>
      <c r="DKT9" s="1"/>
      <c r="DKU9" s="1"/>
      <c r="DKV9" s="1"/>
      <c r="DKW9" s="1"/>
      <c r="DKX9" s="1"/>
      <c r="DKY9" s="1"/>
      <c r="DKZ9" s="1"/>
      <c r="DLA9" s="1"/>
      <c r="DLB9" s="1"/>
      <c r="DLC9" s="1"/>
      <c r="DLD9" s="1"/>
      <c r="DLE9" s="1"/>
      <c r="DLF9" s="1"/>
      <c r="DLG9" s="1"/>
      <c r="DLH9" s="1"/>
      <c r="DLI9" s="1"/>
      <c r="DLJ9" s="1"/>
      <c r="DLK9" s="1"/>
      <c r="DLL9" s="1"/>
      <c r="DLM9" s="1"/>
      <c r="DLN9" s="1"/>
      <c r="DLO9" s="1"/>
      <c r="DLP9" s="1"/>
      <c r="DLQ9" s="1"/>
      <c r="DLR9" s="1"/>
      <c r="DLS9" s="1"/>
      <c r="DLT9" s="1"/>
      <c r="DLU9" s="1"/>
      <c r="DLV9" s="1"/>
      <c r="DLW9" s="1"/>
      <c r="DLX9" s="1"/>
      <c r="DLY9" s="1"/>
      <c r="DLZ9" s="1"/>
      <c r="DMA9" s="1"/>
      <c r="DMB9" s="1"/>
      <c r="DMC9" s="1"/>
      <c r="DMD9" s="1"/>
      <c r="DME9" s="1"/>
      <c r="DMF9" s="1"/>
      <c r="DMG9" s="1"/>
      <c r="DMH9" s="1"/>
      <c r="DMI9" s="1"/>
      <c r="DMJ9" s="1"/>
      <c r="DMK9" s="1"/>
      <c r="DML9" s="1"/>
      <c r="DMM9" s="1"/>
      <c r="DMN9" s="1"/>
      <c r="DMO9" s="1"/>
      <c r="DMP9" s="1"/>
      <c r="DMQ9" s="1"/>
      <c r="DMR9" s="1"/>
      <c r="DMS9" s="1"/>
      <c r="DMT9" s="1"/>
      <c r="DMU9" s="1"/>
      <c r="DMV9" s="1"/>
      <c r="DMW9" s="1"/>
      <c r="DMX9" s="1"/>
      <c r="DMY9" s="1"/>
      <c r="DMZ9" s="1"/>
      <c r="DNA9" s="1"/>
      <c r="DNB9" s="1"/>
      <c r="DNC9" s="1"/>
      <c r="DND9" s="1"/>
      <c r="DNE9" s="1"/>
      <c r="DNF9" s="1"/>
      <c r="DNG9" s="1"/>
      <c r="DNH9" s="1"/>
      <c r="DNI9" s="1"/>
      <c r="DNJ9" s="1"/>
      <c r="DNK9" s="1"/>
      <c r="DNL9" s="1"/>
      <c r="DNM9" s="1"/>
      <c r="DNN9" s="1"/>
      <c r="DNO9" s="1"/>
      <c r="DNP9" s="1"/>
      <c r="DNQ9" s="1"/>
      <c r="DNR9" s="1"/>
      <c r="DNS9" s="1"/>
      <c r="DNT9" s="1"/>
      <c r="DNU9" s="1"/>
      <c r="DNV9" s="1"/>
      <c r="DNW9" s="1"/>
      <c r="DNX9" s="1"/>
      <c r="DNY9" s="1"/>
      <c r="DNZ9" s="1"/>
      <c r="DOA9" s="1"/>
      <c r="DOB9" s="1"/>
      <c r="DOC9" s="1"/>
      <c r="DOD9" s="1"/>
      <c r="DOE9" s="1"/>
      <c r="DOF9" s="1"/>
      <c r="DOG9" s="1"/>
      <c r="DOH9" s="1"/>
      <c r="DOI9" s="1"/>
      <c r="DOJ9" s="1"/>
      <c r="DOK9" s="1"/>
      <c r="DOL9" s="1"/>
      <c r="DOM9" s="1"/>
      <c r="DON9" s="1"/>
      <c r="DOO9" s="1"/>
      <c r="DOP9" s="1"/>
      <c r="DOQ9" s="1"/>
      <c r="DOR9" s="1"/>
      <c r="DOS9" s="1"/>
      <c r="DOT9" s="1"/>
      <c r="DOU9" s="1"/>
      <c r="DOV9" s="1"/>
      <c r="DOW9" s="1"/>
      <c r="DOX9" s="1"/>
      <c r="DOY9" s="1"/>
      <c r="DOZ9" s="1"/>
      <c r="DPA9" s="1"/>
      <c r="DPB9" s="1"/>
      <c r="DPC9" s="1"/>
      <c r="DPD9" s="1"/>
      <c r="DPE9" s="1"/>
      <c r="DPF9" s="1"/>
      <c r="DPG9" s="1"/>
      <c r="DPH9" s="1"/>
      <c r="DPI9" s="1"/>
      <c r="DPJ9" s="1"/>
      <c r="DPK9" s="1"/>
      <c r="DPL9" s="1"/>
      <c r="DPM9" s="1"/>
      <c r="DPN9" s="1"/>
      <c r="DPO9" s="1"/>
      <c r="DPP9" s="1"/>
      <c r="DPQ9" s="1"/>
      <c r="DPR9" s="1"/>
      <c r="DPS9" s="1"/>
      <c r="DPT9" s="1"/>
      <c r="DPU9" s="1"/>
      <c r="DPV9" s="1"/>
      <c r="DPW9" s="1"/>
      <c r="DPX9" s="1"/>
      <c r="DPY9" s="1"/>
      <c r="DPZ9" s="1"/>
      <c r="DQA9" s="1"/>
      <c r="DQB9" s="1"/>
      <c r="DQC9" s="1"/>
      <c r="DQD9" s="1"/>
      <c r="DQE9" s="1"/>
      <c r="DQF9" s="1"/>
      <c r="DQG9" s="1"/>
      <c r="DQH9" s="1"/>
      <c r="DQI9" s="1"/>
      <c r="DQJ9" s="1"/>
      <c r="DQK9" s="1"/>
      <c r="DQL9" s="1"/>
      <c r="DQM9" s="1"/>
      <c r="DQN9" s="1"/>
      <c r="DQO9" s="1"/>
      <c r="DQP9" s="1"/>
      <c r="DQQ9" s="1"/>
      <c r="DQR9" s="1"/>
      <c r="DQS9" s="1"/>
      <c r="DQT9" s="1"/>
      <c r="DQU9" s="1"/>
      <c r="DQV9" s="1"/>
      <c r="DQW9" s="1"/>
      <c r="DQX9" s="1"/>
      <c r="DQY9" s="1"/>
      <c r="DQZ9" s="1"/>
      <c r="DRA9" s="1"/>
      <c r="DRB9" s="1"/>
      <c r="DRC9" s="1"/>
      <c r="DRD9" s="1"/>
      <c r="DRE9" s="1"/>
      <c r="DRF9" s="1"/>
      <c r="DRG9" s="1"/>
      <c r="DRH9" s="1"/>
      <c r="DRI9" s="1"/>
      <c r="DRJ9" s="1"/>
      <c r="DRK9" s="1"/>
      <c r="DRL9" s="1"/>
      <c r="DRM9" s="1"/>
      <c r="DRN9" s="1"/>
      <c r="DRO9" s="1"/>
      <c r="DRP9" s="1"/>
      <c r="DRQ9" s="1"/>
      <c r="DRR9" s="1"/>
      <c r="DRS9" s="1"/>
      <c r="DRT9" s="1"/>
      <c r="DRU9" s="1"/>
      <c r="DRV9" s="1"/>
      <c r="DRW9" s="1"/>
      <c r="DRX9" s="1"/>
      <c r="DRY9" s="1"/>
      <c r="DRZ9" s="1"/>
      <c r="DSA9" s="1"/>
      <c r="DSB9" s="1"/>
      <c r="DSC9" s="1"/>
      <c r="DSD9" s="1"/>
      <c r="DSE9" s="1"/>
      <c r="DSF9" s="1"/>
      <c r="DSG9" s="1"/>
      <c r="DSH9" s="1"/>
      <c r="DSI9" s="1"/>
      <c r="DSJ9" s="1"/>
      <c r="DSK9" s="1"/>
      <c r="DSL9" s="1"/>
      <c r="DSM9" s="1"/>
      <c r="DSN9" s="1"/>
      <c r="DSO9" s="1"/>
      <c r="DSP9" s="1"/>
      <c r="DSQ9" s="1"/>
      <c r="DSR9" s="1"/>
      <c r="DSS9" s="1"/>
      <c r="DST9" s="1"/>
      <c r="DSU9" s="1"/>
      <c r="DSV9" s="1"/>
      <c r="DSW9" s="1"/>
      <c r="DSX9" s="1"/>
      <c r="DSY9" s="1"/>
      <c r="DSZ9" s="1"/>
      <c r="DTA9" s="1"/>
      <c r="DTB9" s="1"/>
      <c r="DTC9" s="1"/>
      <c r="DTD9" s="1"/>
      <c r="DTE9" s="1"/>
      <c r="DTF9" s="1"/>
      <c r="DTG9" s="1"/>
      <c r="DTH9" s="1"/>
      <c r="DTI9" s="1"/>
      <c r="DTJ9" s="1"/>
      <c r="DTK9" s="1"/>
      <c r="DTL9" s="1"/>
      <c r="DTM9" s="1"/>
      <c r="DTN9" s="1"/>
      <c r="DTO9" s="1"/>
      <c r="DTP9" s="1"/>
      <c r="DTQ9" s="1"/>
      <c r="DTR9" s="1"/>
      <c r="DTS9" s="1"/>
      <c r="DTT9" s="1"/>
      <c r="DTU9" s="1"/>
      <c r="DTV9" s="1"/>
      <c r="DTW9" s="1"/>
      <c r="DTX9" s="1"/>
      <c r="DTY9" s="1"/>
      <c r="DTZ9" s="1"/>
      <c r="DUA9" s="1"/>
      <c r="DUB9" s="1"/>
      <c r="DUC9" s="1"/>
      <c r="DUD9" s="1"/>
      <c r="DUE9" s="1"/>
      <c r="DUF9" s="1"/>
      <c r="DUG9" s="1"/>
      <c r="DUH9" s="1"/>
      <c r="DUI9" s="1"/>
      <c r="DUJ9" s="1"/>
      <c r="DUK9" s="1"/>
      <c r="DUL9" s="1"/>
      <c r="DUM9" s="1"/>
      <c r="DUN9" s="1"/>
      <c r="DUO9" s="1"/>
      <c r="DUP9" s="1"/>
      <c r="DUQ9" s="1"/>
      <c r="DUR9" s="1"/>
      <c r="DUS9" s="1"/>
      <c r="DUT9" s="1"/>
      <c r="DUU9" s="1"/>
      <c r="DUV9" s="1"/>
      <c r="DUW9" s="1"/>
      <c r="DUX9" s="1"/>
      <c r="DUY9" s="1"/>
      <c r="DUZ9" s="1"/>
      <c r="DVA9" s="1"/>
      <c r="DVB9" s="1"/>
      <c r="DVC9" s="1"/>
      <c r="DVD9" s="1"/>
      <c r="DVE9" s="1"/>
      <c r="DVF9" s="1"/>
      <c r="DVG9" s="1"/>
      <c r="DVH9" s="1"/>
      <c r="DVI9" s="1"/>
      <c r="DVJ9" s="1"/>
      <c r="DVK9" s="1"/>
      <c r="DVL9" s="1"/>
      <c r="DVM9" s="1"/>
      <c r="DVN9" s="1"/>
      <c r="DVO9" s="1"/>
      <c r="DVP9" s="1"/>
      <c r="DVQ9" s="1"/>
      <c r="DVR9" s="1"/>
      <c r="DVS9" s="1"/>
      <c r="DVT9" s="1"/>
      <c r="DVU9" s="1"/>
      <c r="DVV9" s="1"/>
      <c r="DVW9" s="1"/>
      <c r="DVX9" s="1"/>
      <c r="DVY9" s="1"/>
      <c r="DVZ9" s="1"/>
      <c r="DWA9" s="1"/>
      <c r="DWB9" s="1"/>
      <c r="DWC9" s="1"/>
      <c r="DWD9" s="1"/>
      <c r="DWE9" s="1"/>
      <c r="DWF9" s="1"/>
      <c r="DWG9" s="1"/>
      <c r="DWH9" s="1"/>
      <c r="DWI9" s="1"/>
      <c r="DWJ9" s="1"/>
      <c r="DWK9" s="1"/>
      <c r="DWL9" s="1"/>
      <c r="DWM9" s="1"/>
      <c r="DWN9" s="1"/>
      <c r="DWO9" s="1"/>
      <c r="DWP9" s="1"/>
      <c r="DWQ9" s="1"/>
      <c r="DWR9" s="1"/>
      <c r="DWS9" s="1"/>
      <c r="DWT9" s="1"/>
      <c r="DWU9" s="1"/>
      <c r="DWV9" s="1"/>
      <c r="DWW9" s="1"/>
      <c r="DWX9" s="1"/>
      <c r="DWY9" s="1"/>
      <c r="DWZ9" s="1"/>
      <c r="DXA9" s="1"/>
      <c r="DXB9" s="1"/>
      <c r="DXC9" s="1"/>
      <c r="DXD9" s="1"/>
      <c r="DXE9" s="1"/>
      <c r="DXF9" s="1"/>
      <c r="DXG9" s="1"/>
      <c r="DXH9" s="1"/>
      <c r="DXI9" s="1"/>
      <c r="DXJ9" s="1"/>
      <c r="DXK9" s="1"/>
      <c r="DXL9" s="1"/>
      <c r="DXM9" s="1"/>
      <c r="DXN9" s="1"/>
      <c r="DXO9" s="1"/>
      <c r="DXP9" s="1"/>
      <c r="DXQ9" s="1"/>
      <c r="DXR9" s="1"/>
      <c r="DXS9" s="1"/>
      <c r="DXT9" s="1"/>
      <c r="DXU9" s="1"/>
      <c r="DXV9" s="1"/>
      <c r="DXW9" s="1"/>
      <c r="DXX9" s="1"/>
      <c r="DXY9" s="1"/>
      <c r="DXZ9" s="1"/>
      <c r="DYA9" s="1"/>
      <c r="DYB9" s="1"/>
      <c r="DYC9" s="1"/>
      <c r="DYD9" s="1"/>
      <c r="DYE9" s="1"/>
      <c r="DYF9" s="1"/>
      <c r="DYG9" s="1"/>
      <c r="DYH9" s="1"/>
      <c r="DYI9" s="1"/>
      <c r="DYJ9" s="1"/>
      <c r="DYK9" s="1"/>
      <c r="DYL9" s="1"/>
      <c r="DYM9" s="1"/>
      <c r="DYN9" s="1"/>
      <c r="DYO9" s="1"/>
      <c r="DYP9" s="1"/>
      <c r="DYQ9" s="1"/>
      <c r="DYR9" s="1"/>
      <c r="DYS9" s="1"/>
      <c r="DYT9" s="1"/>
      <c r="DYU9" s="1"/>
      <c r="DYV9" s="1"/>
      <c r="DYW9" s="1"/>
      <c r="DYX9" s="1"/>
      <c r="DYY9" s="1"/>
      <c r="DYZ9" s="1"/>
      <c r="DZA9" s="1"/>
      <c r="DZB9" s="1"/>
      <c r="DZC9" s="1"/>
      <c r="DZD9" s="1"/>
      <c r="DZE9" s="1"/>
      <c r="DZF9" s="1"/>
      <c r="DZG9" s="1"/>
      <c r="DZH9" s="1"/>
      <c r="DZI9" s="1"/>
      <c r="DZJ9" s="1"/>
      <c r="DZK9" s="1"/>
      <c r="DZL9" s="1"/>
      <c r="DZM9" s="1"/>
      <c r="DZN9" s="1"/>
      <c r="DZO9" s="1"/>
      <c r="DZP9" s="1"/>
      <c r="DZQ9" s="1"/>
      <c r="DZR9" s="1"/>
      <c r="DZS9" s="1"/>
      <c r="DZT9" s="1"/>
      <c r="DZU9" s="1"/>
      <c r="DZV9" s="1"/>
      <c r="DZW9" s="1"/>
      <c r="DZX9" s="1"/>
      <c r="DZY9" s="1"/>
      <c r="DZZ9" s="1"/>
      <c r="EAA9" s="1"/>
      <c r="EAB9" s="1"/>
      <c r="EAC9" s="1"/>
      <c r="EAD9" s="1"/>
      <c r="EAE9" s="1"/>
      <c r="EAF9" s="1"/>
      <c r="EAG9" s="1"/>
      <c r="EAH9" s="1"/>
      <c r="EAI9" s="1"/>
      <c r="EAJ9" s="1"/>
      <c r="EAK9" s="1"/>
      <c r="EAL9" s="1"/>
      <c r="EAM9" s="1"/>
      <c r="EAN9" s="1"/>
      <c r="EAO9" s="1"/>
      <c r="EAP9" s="1"/>
      <c r="EAQ9" s="1"/>
      <c r="EAR9" s="1"/>
      <c r="EAS9" s="1"/>
      <c r="EAT9" s="1"/>
      <c r="EAU9" s="1"/>
      <c r="EAV9" s="1"/>
      <c r="EAW9" s="1"/>
      <c r="EAX9" s="1"/>
      <c r="EAY9" s="1"/>
      <c r="EAZ9" s="1"/>
      <c r="EBA9" s="1"/>
      <c r="EBB9" s="1"/>
      <c r="EBC9" s="1"/>
      <c r="EBD9" s="1"/>
      <c r="EBE9" s="1"/>
      <c r="EBF9" s="1"/>
      <c r="EBG9" s="1"/>
      <c r="EBH9" s="1"/>
      <c r="EBI9" s="1"/>
      <c r="EBJ9" s="1"/>
      <c r="EBK9" s="1"/>
      <c r="EBL9" s="1"/>
      <c r="EBM9" s="1"/>
      <c r="EBN9" s="1"/>
      <c r="EBO9" s="1"/>
      <c r="EBP9" s="1"/>
      <c r="EBQ9" s="1"/>
      <c r="EBR9" s="1"/>
      <c r="EBS9" s="1"/>
      <c r="EBT9" s="1"/>
      <c r="EBU9" s="1"/>
      <c r="EBV9" s="1"/>
      <c r="EBW9" s="1"/>
      <c r="EBX9" s="1"/>
      <c r="EBY9" s="1"/>
      <c r="EBZ9" s="1"/>
      <c r="ECA9" s="1"/>
      <c r="ECB9" s="1"/>
      <c r="ECC9" s="1"/>
      <c r="ECD9" s="1"/>
      <c r="ECE9" s="1"/>
      <c r="ECF9" s="1"/>
      <c r="ECG9" s="1"/>
      <c r="ECH9" s="1"/>
      <c r="ECI9" s="1"/>
      <c r="ECJ9" s="1"/>
      <c r="ECK9" s="1"/>
      <c r="ECL9" s="1"/>
      <c r="ECM9" s="1"/>
      <c r="ECN9" s="1"/>
      <c r="ECO9" s="1"/>
      <c r="ECP9" s="1"/>
      <c r="ECQ9" s="1"/>
      <c r="ECR9" s="1"/>
      <c r="ECS9" s="1"/>
      <c r="ECT9" s="1"/>
      <c r="ECU9" s="1"/>
      <c r="ECV9" s="1"/>
      <c r="ECW9" s="1"/>
      <c r="ECX9" s="1"/>
      <c r="ECY9" s="1"/>
      <c r="ECZ9" s="1"/>
      <c r="EDA9" s="1"/>
      <c r="EDB9" s="1"/>
      <c r="EDC9" s="1"/>
      <c r="EDD9" s="1"/>
      <c r="EDE9" s="1"/>
      <c r="EDF9" s="1"/>
      <c r="EDG9" s="1"/>
      <c r="EDH9" s="1"/>
      <c r="EDI9" s="1"/>
      <c r="EDJ9" s="1"/>
      <c r="EDK9" s="1"/>
      <c r="EDL9" s="1"/>
      <c r="EDM9" s="1"/>
      <c r="EDN9" s="1"/>
      <c r="EDO9" s="1"/>
      <c r="EDP9" s="1"/>
      <c r="EDQ9" s="1"/>
      <c r="EDR9" s="1"/>
      <c r="EDS9" s="1"/>
      <c r="EDT9" s="1"/>
      <c r="EDU9" s="1"/>
      <c r="EDV9" s="1"/>
      <c r="EDW9" s="1"/>
      <c r="EDX9" s="1"/>
      <c r="EDY9" s="1"/>
      <c r="EDZ9" s="1"/>
      <c r="EEA9" s="1"/>
      <c r="EEB9" s="1"/>
      <c r="EEC9" s="1"/>
      <c r="EED9" s="1"/>
      <c r="EEE9" s="1"/>
      <c r="EEF9" s="1"/>
      <c r="EEG9" s="1"/>
      <c r="EEH9" s="1"/>
      <c r="EEI9" s="1"/>
      <c r="EEJ9" s="1"/>
      <c r="EEK9" s="1"/>
      <c r="EEL9" s="1"/>
      <c r="EEM9" s="1"/>
      <c r="EEN9" s="1"/>
      <c r="EEO9" s="1"/>
      <c r="EEP9" s="1"/>
      <c r="EEQ9" s="1"/>
      <c r="EER9" s="1"/>
      <c r="EES9" s="1"/>
      <c r="EET9" s="1"/>
      <c r="EEU9" s="1"/>
      <c r="EEV9" s="1"/>
      <c r="EEW9" s="1"/>
      <c r="EEX9" s="1"/>
      <c r="EEY9" s="1"/>
      <c r="EEZ9" s="1"/>
      <c r="EFA9" s="1"/>
      <c r="EFB9" s="1"/>
      <c r="EFC9" s="1"/>
      <c r="EFD9" s="1"/>
      <c r="EFE9" s="1"/>
      <c r="EFF9" s="1"/>
      <c r="EFG9" s="1"/>
      <c r="EFH9" s="1"/>
      <c r="EFI9" s="1"/>
      <c r="EFJ9" s="1"/>
      <c r="EFK9" s="1"/>
      <c r="EFL9" s="1"/>
      <c r="EFM9" s="1"/>
      <c r="EFN9" s="1"/>
      <c r="EFO9" s="1"/>
      <c r="EFP9" s="1"/>
      <c r="EFQ9" s="1"/>
      <c r="EFR9" s="1"/>
      <c r="EFS9" s="1"/>
      <c r="EFT9" s="1"/>
      <c r="EFU9" s="1"/>
      <c r="EFV9" s="1"/>
      <c r="EFW9" s="1"/>
      <c r="EFX9" s="1"/>
      <c r="EFY9" s="1"/>
      <c r="EFZ9" s="1"/>
      <c r="EGA9" s="1"/>
      <c r="EGB9" s="1"/>
      <c r="EGC9" s="1"/>
      <c r="EGD9" s="1"/>
      <c r="EGE9" s="1"/>
      <c r="EGF9" s="1"/>
      <c r="EGG9" s="1"/>
      <c r="EGH9" s="1"/>
      <c r="EGI9" s="1"/>
      <c r="EGJ9" s="1"/>
      <c r="EGK9" s="1"/>
      <c r="EGL9" s="1"/>
      <c r="EGM9" s="1"/>
      <c r="EGN9" s="1"/>
      <c r="EGO9" s="1"/>
      <c r="EGP9" s="1"/>
      <c r="EGQ9" s="1"/>
      <c r="EGR9" s="1"/>
      <c r="EGS9" s="1"/>
      <c r="EGT9" s="1"/>
      <c r="EGU9" s="1"/>
      <c r="EGV9" s="1"/>
      <c r="EGW9" s="1"/>
      <c r="EGX9" s="1"/>
      <c r="EGY9" s="1"/>
      <c r="EGZ9" s="1"/>
      <c r="EHA9" s="1"/>
      <c r="EHB9" s="1"/>
      <c r="EHC9" s="1"/>
      <c r="EHD9" s="1"/>
      <c r="EHE9" s="1"/>
      <c r="EHF9" s="1"/>
      <c r="EHG9" s="1"/>
      <c r="EHH9" s="1"/>
      <c r="EHI9" s="1"/>
      <c r="EHJ9" s="1"/>
      <c r="EHK9" s="1"/>
      <c r="EHL9" s="1"/>
      <c r="EHM9" s="1"/>
      <c r="EHN9" s="1"/>
      <c r="EHO9" s="1"/>
      <c r="EHP9" s="1"/>
      <c r="EHQ9" s="1"/>
      <c r="EHR9" s="1"/>
      <c r="EHS9" s="1"/>
      <c r="EHT9" s="1"/>
      <c r="EHU9" s="1"/>
      <c r="EHV9" s="1"/>
      <c r="EHW9" s="1"/>
      <c r="EHX9" s="1"/>
      <c r="EHY9" s="1"/>
      <c r="EHZ9" s="1"/>
      <c r="EIA9" s="1"/>
      <c r="EIB9" s="1"/>
      <c r="EIC9" s="1"/>
      <c r="EID9" s="1"/>
      <c r="EIE9" s="1"/>
      <c r="EIF9" s="1"/>
      <c r="EIG9" s="1"/>
      <c r="EIH9" s="1"/>
      <c r="EII9" s="1"/>
      <c r="EIJ9" s="1"/>
      <c r="EIK9" s="1"/>
      <c r="EIL9" s="1"/>
      <c r="EIM9" s="1"/>
      <c r="EIN9" s="1"/>
      <c r="EIO9" s="1"/>
      <c r="EIP9" s="1"/>
      <c r="EIQ9" s="1"/>
      <c r="EIR9" s="1"/>
      <c r="EIS9" s="1"/>
      <c r="EIT9" s="1"/>
      <c r="EIU9" s="1"/>
      <c r="EIV9" s="1"/>
      <c r="EIW9" s="1"/>
      <c r="EIX9" s="1"/>
      <c r="EIY9" s="1"/>
      <c r="EIZ9" s="1"/>
      <c r="EJA9" s="1"/>
      <c r="EJB9" s="1"/>
      <c r="EJC9" s="1"/>
      <c r="EJD9" s="1"/>
      <c r="EJE9" s="1"/>
      <c r="EJF9" s="1"/>
      <c r="EJG9" s="1"/>
      <c r="EJH9" s="1"/>
      <c r="EJI9" s="1"/>
      <c r="EJJ9" s="1"/>
      <c r="EJK9" s="1"/>
      <c r="EJL9" s="1"/>
      <c r="EJM9" s="1"/>
      <c r="EJN9" s="1"/>
      <c r="EJO9" s="1"/>
      <c r="EJP9" s="1"/>
      <c r="EJQ9" s="1"/>
      <c r="EJR9" s="1"/>
      <c r="EJS9" s="1"/>
      <c r="EJT9" s="1"/>
      <c r="EJU9" s="1"/>
      <c r="EJV9" s="1"/>
      <c r="EJW9" s="1"/>
      <c r="EJX9" s="1"/>
      <c r="EJY9" s="1"/>
      <c r="EJZ9" s="1"/>
      <c r="EKA9" s="1"/>
      <c r="EKB9" s="1"/>
      <c r="EKC9" s="1"/>
      <c r="EKD9" s="1"/>
      <c r="EKE9" s="1"/>
      <c r="EKF9" s="1"/>
      <c r="EKG9" s="1"/>
      <c r="EKH9" s="1"/>
      <c r="EKI9" s="1"/>
      <c r="EKJ9" s="1"/>
      <c r="EKK9" s="1"/>
      <c r="EKL9" s="1"/>
      <c r="EKM9" s="1"/>
      <c r="EKN9" s="1"/>
      <c r="EKO9" s="1"/>
      <c r="EKP9" s="1"/>
      <c r="EKQ9" s="1"/>
      <c r="EKR9" s="1"/>
      <c r="EKS9" s="1"/>
      <c r="EKT9" s="1"/>
      <c r="EKU9" s="1"/>
      <c r="EKV9" s="1"/>
      <c r="EKW9" s="1"/>
      <c r="EKX9" s="1"/>
      <c r="EKY9" s="1"/>
      <c r="EKZ9" s="1"/>
      <c r="ELA9" s="1"/>
      <c r="ELB9" s="1"/>
      <c r="ELC9" s="1"/>
      <c r="ELD9" s="1"/>
      <c r="ELE9" s="1"/>
      <c r="ELF9" s="1"/>
      <c r="ELG9" s="1"/>
      <c r="ELH9" s="1"/>
      <c r="ELI9" s="1"/>
      <c r="ELJ9" s="1"/>
      <c r="ELK9" s="1"/>
      <c r="ELL9" s="1"/>
      <c r="ELM9" s="1"/>
      <c r="ELN9" s="1"/>
      <c r="ELO9" s="1"/>
      <c r="ELP9" s="1"/>
      <c r="ELQ9" s="1"/>
      <c r="ELR9" s="1"/>
      <c r="ELS9" s="1"/>
      <c r="ELT9" s="1"/>
      <c r="ELU9" s="1"/>
      <c r="ELV9" s="1"/>
      <c r="ELW9" s="1"/>
      <c r="ELX9" s="1"/>
      <c r="ELY9" s="1"/>
      <c r="ELZ9" s="1"/>
      <c r="EMA9" s="1"/>
      <c r="EMB9" s="1"/>
      <c r="EMC9" s="1"/>
      <c r="EMD9" s="1"/>
      <c r="EME9" s="1"/>
      <c r="EMF9" s="1"/>
      <c r="EMG9" s="1"/>
      <c r="EMH9" s="1"/>
      <c r="EMI9" s="1"/>
      <c r="EMJ9" s="1"/>
      <c r="EMK9" s="1"/>
      <c r="EML9" s="1"/>
      <c r="EMM9" s="1"/>
      <c r="EMN9" s="1"/>
      <c r="EMO9" s="1"/>
      <c r="EMP9" s="1"/>
      <c r="EMQ9" s="1"/>
      <c r="EMR9" s="1"/>
      <c r="EMS9" s="1"/>
      <c r="EMT9" s="1"/>
      <c r="EMU9" s="1"/>
      <c r="EMV9" s="1"/>
      <c r="EMW9" s="1"/>
      <c r="EMX9" s="1"/>
      <c r="EMY9" s="1"/>
      <c r="EMZ9" s="1"/>
      <c r="ENA9" s="1"/>
      <c r="ENB9" s="1"/>
      <c r="ENC9" s="1"/>
      <c r="END9" s="1"/>
      <c r="ENE9" s="1"/>
      <c r="ENF9" s="1"/>
      <c r="ENG9" s="1"/>
      <c r="ENH9" s="1"/>
      <c r="ENI9" s="1"/>
      <c r="ENJ9" s="1"/>
      <c r="ENK9" s="1"/>
      <c r="ENL9" s="1"/>
      <c r="ENM9" s="1"/>
      <c r="ENN9" s="1"/>
      <c r="ENO9" s="1"/>
      <c r="ENP9" s="1"/>
      <c r="ENQ9" s="1"/>
      <c r="ENR9" s="1"/>
      <c r="ENS9" s="1"/>
      <c r="ENT9" s="1"/>
      <c r="ENU9" s="1"/>
      <c r="ENV9" s="1"/>
      <c r="ENW9" s="1"/>
      <c r="ENX9" s="1"/>
      <c r="ENY9" s="1"/>
      <c r="ENZ9" s="1"/>
      <c r="EOA9" s="1"/>
      <c r="EOB9" s="1"/>
      <c r="EOC9" s="1"/>
      <c r="EOD9" s="1"/>
      <c r="EOE9" s="1"/>
      <c r="EOF9" s="1"/>
      <c r="EOG9" s="1"/>
      <c r="EOH9" s="1"/>
      <c r="EOI9" s="1"/>
      <c r="EOJ9" s="1"/>
      <c r="EOK9" s="1"/>
      <c r="EOL9" s="1"/>
      <c r="EOM9" s="1"/>
      <c r="EON9" s="1"/>
      <c r="EOO9" s="1"/>
      <c r="EOP9" s="1"/>
      <c r="EOQ9" s="1"/>
      <c r="EOR9" s="1"/>
      <c r="EOS9" s="1"/>
      <c r="EOT9" s="1"/>
      <c r="EOU9" s="1"/>
      <c r="EOV9" s="1"/>
      <c r="EOW9" s="1"/>
      <c r="EOX9" s="1"/>
      <c r="EOY9" s="1"/>
      <c r="EOZ9" s="1"/>
      <c r="EPA9" s="1"/>
      <c r="EPB9" s="1"/>
      <c r="EPC9" s="1"/>
      <c r="EPD9" s="1"/>
      <c r="EPE9" s="1"/>
      <c r="EPF9" s="1"/>
      <c r="EPG9" s="1"/>
      <c r="EPH9" s="1"/>
      <c r="EPI9" s="1"/>
      <c r="EPJ9" s="1"/>
      <c r="EPK9" s="1"/>
      <c r="EPL9" s="1"/>
      <c r="EPM9" s="1"/>
      <c r="EPN9" s="1"/>
      <c r="EPO9" s="1"/>
      <c r="EPP9" s="1"/>
      <c r="EPQ9" s="1"/>
      <c r="EPR9" s="1"/>
      <c r="EPS9" s="1"/>
      <c r="EPT9" s="1"/>
      <c r="EPU9" s="1"/>
      <c r="EPV9" s="1"/>
      <c r="EPW9" s="1"/>
      <c r="EPX9" s="1"/>
      <c r="EPY9" s="1"/>
      <c r="EPZ9" s="1"/>
      <c r="EQA9" s="1"/>
      <c r="EQB9" s="1"/>
      <c r="EQC9" s="1"/>
      <c r="EQD9" s="1"/>
      <c r="EQE9" s="1"/>
      <c r="EQF9" s="1"/>
      <c r="EQG9" s="1"/>
      <c r="EQH9" s="1"/>
      <c r="EQI9" s="1"/>
      <c r="EQJ9" s="1"/>
      <c r="EQK9" s="1"/>
      <c r="EQL9" s="1"/>
      <c r="EQM9" s="1"/>
      <c r="EQN9" s="1"/>
      <c r="EQO9" s="1"/>
      <c r="EQP9" s="1"/>
      <c r="EQQ9" s="1"/>
      <c r="EQR9" s="1"/>
      <c r="EQS9" s="1"/>
      <c r="EQT9" s="1"/>
      <c r="EQU9" s="1"/>
      <c r="EQV9" s="1"/>
      <c r="EQW9" s="1"/>
      <c r="EQX9" s="1"/>
      <c r="EQY9" s="1"/>
      <c r="EQZ9" s="1"/>
      <c r="ERA9" s="1"/>
      <c r="ERB9" s="1"/>
      <c r="ERC9" s="1"/>
      <c r="ERD9" s="1"/>
      <c r="ERE9" s="1"/>
      <c r="ERF9" s="1"/>
      <c r="ERG9" s="1"/>
      <c r="ERH9" s="1"/>
      <c r="ERI9" s="1"/>
      <c r="ERJ9" s="1"/>
      <c r="ERK9" s="1"/>
      <c r="ERL9" s="1"/>
      <c r="ERM9" s="1"/>
      <c r="ERN9" s="1"/>
      <c r="ERO9" s="1"/>
      <c r="ERP9" s="1"/>
      <c r="ERQ9" s="1"/>
      <c r="ERR9" s="1"/>
      <c r="ERS9" s="1"/>
      <c r="ERT9" s="1"/>
      <c r="ERU9" s="1"/>
      <c r="ERV9" s="1"/>
      <c r="ERW9" s="1"/>
      <c r="ERX9" s="1"/>
      <c r="ERY9" s="1"/>
      <c r="ERZ9" s="1"/>
      <c r="ESA9" s="1"/>
      <c r="ESB9" s="1"/>
      <c r="ESC9" s="1"/>
      <c r="ESD9" s="1"/>
      <c r="ESE9" s="1"/>
      <c r="ESF9" s="1"/>
      <c r="ESG9" s="1"/>
      <c r="ESH9" s="1"/>
      <c r="ESI9" s="1"/>
      <c r="ESJ9" s="1"/>
      <c r="ESK9" s="1"/>
      <c r="ESL9" s="1"/>
      <c r="ESM9" s="1"/>
      <c r="ESN9" s="1"/>
      <c r="ESO9" s="1"/>
      <c r="ESP9" s="1"/>
      <c r="ESQ9" s="1"/>
      <c r="ESR9" s="1"/>
      <c r="ESS9" s="1"/>
      <c r="EST9" s="1"/>
      <c r="ESU9" s="1"/>
      <c r="ESV9" s="1"/>
      <c r="ESW9" s="1"/>
      <c r="ESX9" s="1"/>
      <c r="ESY9" s="1"/>
      <c r="ESZ9" s="1"/>
      <c r="ETA9" s="1"/>
      <c r="ETB9" s="1"/>
      <c r="ETC9" s="1"/>
      <c r="ETD9" s="1"/>
      <c r="ETE9" s="1"/>
      <c r="ETF9" s="1"/>
      <c r="ETG9" s="1"/>
      <c r="ETH9" s="1"/>
      <c r="ETI9" s="1"/>
      <c r="ETJ9" s="1"/>
      <c r="ETK9" s="1"/>
      <c r="ETL9" s="1"/>
      <c r="ETM9" s="1"/>
      <c r="ETN9" s="1"/>
      <c r="ETO9" s="1"/>
      <c r="ETP9" s="1"/>
      <c r="ETQ9" s="1"/>
      <c r="ETR9" s="1"/>
      <c r="ETS9" s="1"/>
      <c r="ETT9" s="1"/>
      <c r="ETU9" s="1"/>
      <c r="ETV9" s="1"/>
      <c r="ETW9" s="1"/>
      <c r="ETX9" s="1"/>
      <c r="ETY9" s="1"/>
      <c r="ETZ9" s="1"/>
      <c r="EUA9" s="1"/>
      <c r="EUB9" s="1"/>
      <c r="EUC9" s="1"/>
      <c r="EUD9" s="1"/>
      <c r="EUE9" s="1"/>
      <c r="EUF9" s="1"/>
      <c r="EUG9" s="1"/>
      <c r="EUH9" s="1"/>
      <c r="EUI9" s="1"/>
      <c r="EUJ9" s="1"/>
      <c r="EUK9" s="1"/>
      <c r="EUL9" s="1"/>
      <c r="EUM9" s="1"/>
      <c r="EUN9" s="1"/>
      <c r="EUO9" s="1"/>
      <c r="EUP9" s="1"/>
      <c r="EUQ9" s="1"/>
      <c r="EUR9" s="1"/>
      <c r="EUS9" s="1"/>
      <c r="EUT9" s="1"/>
      <c r="EUU9" s="1"/>
      <c r="EUV9" s="1"/>
      <c r="EUW9" s="1"/>
      <c r="EUX9" s="1"/>
      <c r="EUY9" s="1"/>
      <c r="EUZ9" s="1"/>
      <c r="EVA9" s="1"/>
      <c r="EVB9" s="1"/>
      <c r="EVC9" s="1"/>
      <c r="EVD9" s="1"/>
      <c r="EVE9" s="1"/>
      <c r="EVF9" s="1"/>
      <c r="EVG9" s="1"/>
      <c r="EVH9" s="1"/>
      <c r="EVI9" s="1"/>
      <c r="EVJ9" s="1"/>
      <c r="EVK9" s="1"/>
      <c r="EVL9" s="1"/>
      <c r="EVM9" s="1"/>
      <c r="EVN9" s="1"/>
      <c r="EVO9" s="1"/>
      <c r="EVP9" s="1"/>
      <c r="EVQ9" s="1"/>
      <c r="EVR9" s="1"/>
      <c r="EVS9" s="1"/>
      <c r="EVT9" s="1"/>
      <c r="EVU9" s="1"/>
      <c r="EVV9" s="1"/>
      <c r="EVW9" s="1"/>
      <c r="EVX9" s="1"/>
      <c r="EVY9" s="1"/>
      <c r="EVZ9" s="1"/>
      <c r="EWA9" s="1"/>
      <c r="EWB9" s="1"/>
      <c r="EWC9" s="1"/>
      <c r="EWD9" s="1"/>
      <c r="EWE9" s="1"/>
      <c r="EWF9" s="1"/>
      <c r="EWG9" s="1"/>
      <c r="EWH9" s="1"/>
      <c r="EWI9" s="1"/>
      <c r="EWJ9" s="1"/>
      <c r="EWK9" s="1"/>
      <c r="EWL9" s="1"/>
      <c r="EWM9" s="1"/>
      <c r="EWN9" s="1"/>
      <c r="EWO9" s="1"/>
      <c r="EWP9" s="1"/>
      <c r="EWQ9" s="1"/>
      <c r="EWR9" s="1"/>
      <c r="EWS9" s="1"/>
      <c r="EWT9" s="1"/>
      <c r="EWU9" s="1"/>
      <c r="EWV9" s="1"/>
      <c r="EWW9" s="1"/>
      <c r="EWX9" s="1"/>
      <c r="EWY9" s="1"/>
      <c r="EWZ9" s="1"/>
      <c r="EXA9" s="1"/>
      <c r="EXB9" s="1"/>
      <c r="EXC9" s="1"/>
      <c r="EXD9" s="1"/>
      <c r="EXE9" s="1"/>
      <c r="EXF9" s="1"/>
      <c r="EXG9" s="1"/>
      <c r="EXH9" s="1"/>
      <c r="EXI9" s="1"/>
      <c r="EXJ9" s="1"/>
      <c r="EXK9" s="1"/>
      <c r="EXL9" s="1"/>
      <c r="EXM9" s="1"/>
      <c r="EXN9" s="1"/>
      <c r="EXO9" s="1"/>
      <c r="EXP9" s="1"/>
      <c r="EXQ9" s="1"/>
      <c r="EXR9" s="1"/>
      <c r="EXS9" s="1"/>
      <c r="EXT9" s="1"/>
      <c r="EXU9" s="1"/>
      <c r="EXV9" s="1"/>
      <c r="EXW9" s="1"/>
      <c r="EXX9" s="1"/>
      <c r="EXY9" s="1"/>
      <c r="EXZ9" s="1"/>
      <c r="EYA9" s="1"/>
      <c r="EYB9" s="1"/>
      <c r="EYC9" s="1"/>
      <c r="EYD9" s="1"/>
      <c r="EYE9" s="1"/>
      <c r="EYF9" s="1"/>
      <c r="EYG9" s="1"/>
      <c r="EYH9" s="1"/>
      <c r="EYI9" s="1"/>
      <c r="EYJ9" s="1"/>
      <c r="EYK9" s="1"/>
      <c r="EYL9" s="1"/>
      <c r="EYM9" s="1"/>
      <c r="EYN9" s="1"/>
      <c r="EYO9" s="1"/>
      <c r="EYP9" s="1"/>
      <c r="EYQ9" s="1"/>
      <c r="EYR9" s="1"/>
      <c r="EYS9" s="1"/>
      <c r="EYT9" s="1"/>
      <c r="EYU9" s="1"/>
      <c r="EYV9" s="1"/>
      <c r="EYW9" s="1"/>
      <c r="EYX9" s="1"/>
      <c r="EYY9" s="1"/>
      <c r="EYZ9" s="1"/>
      <c r="EZA9" s="1"/>
      <c r="EZB9" s="1"/>
      <c r="EZC9" s="1"/>
      <c r="EZD9" s="1"/>
      <c r="EZE9" s="1"/>
      <c r="EZF9" s="1"/>
      <c r="EZG9" s="1"/>
      <c r="EZH9" s="1"/>
      <c r="EZI9" s="1"/>
      <c r="EZJ9" s="1"/>
      <c r="EZK9" s="1"/>
      <c r="EZL9" s="1"/>
      <c r="EZM9" s="1"/>
      <c r="EZN9" s="1"/>
      <c r="EZO9" s="1"/>
      <c r="EZP9" s="1"/>
      <c r="EZQ9" s="1"/>
      <c r="EZR9" s="1"/>
      <c r="EZS9" s="1"/>
      <c r="EZT9" s="1"/>
      <c r="EZU9" s="1"/>
      <c r="EZV9" s="1"/>
      <c r="EZW9" s="1"/>
      <c r="EZX9" s="1"/>
      <c r="EZY9" s="1"/>
      <c r="EZZ9" s="1"/>
      <c r="FAA9" s="1"/>
      <c r="FAB9" s="1"/>
      <c r="FAC9" s="1"/>
      <c r="FAD9" s="1"/>
      <c r="FAE9" s="1"/>
      <c r="FAF9" s="1"/>
      <c r="FAG9" s="1"/>
      <c r="FAH9" s="1"/>
      <c r="FAI9" s="1"/>
      <c r="FAJ9" s="1"/>
      <c r="FAK9" s="1"/>
      <c r="FAL9" s="1"/>
      <c r="FAM9" s="1"/>
      <c r="FAN9" s="1"/>
      <c r="FAO9" s="1"/>
      <c r="FAP9" s="1"/>
      <c r="FAQ9" s="1"/>
      <c r="FAR9" s="1"/>
      <c r="FAS9" s="1"/>
      <c r="FAT9" s="1"/>
      <c r="FAU9" s="1"/>
      <c r="FAV9" s="1"/>
      <c r="FAW9" s="1"/>
      <c r="FAX9" s="1"/>
      <c r="FAY9" s="1"/>
      <c r="FAZ9" s="1"/>
      <c r="FBA9" s="1"/>
      <c r="FBB9" s="1"/>
      <c r="FBC9" s="1"/>
      <c r="FBD9" s="1"/>
      <c r="FBE9" s="1"/>
      <c r="FBF9" s="1"/>
      <c r="FBG9" s="1"/>
      <c r="FBH9" s="1"/>
      <c r="FBI9" s="1"/>
      <c r="FBJ9" s="1"/>
      <c r="FBK9" s="1"/>
      <c r="FBL9" s="1"/>
      <c r="FBM9" s="1"/>
      <c r="FBN9" s="1"/>
      <c r="FBO9" s="1"/>
      <c r="FBP9" s="1"/>
      <c r="FBQ9" s="1"/>
      <c r="FBR9" s="1"/>
      <c r="FBS9" s="1"/>
      <c r="FBT9" s="1"/>
      <c r="FBU9" s="1"/>
      <c r="FBV9" s="1"/>
      <c r="FBW9" s="1"/>
      <c r="FBX9" s="1"/>
      <c r="FBY9" s="1"/>
      <c r="FBZ9" s="1"/>
      <c r="FCA9" s="1"/>
      <c r="FCB9" s="1"/>
      <c r="FCC9" s="1"/>
      <c r="FCD9" s="1"/>
      <c r="FCE9" s="1"/>
      <c r="FCF9" s="1"/>
      <c r="FCG9" s="1"/>
      <c r="FCH9" s="1"/>
      <c r="FCI9" s="1"/>
      <c r="FCJ9" s="1"/>
      <c r="FCK9" s="1"/>
      <c r="FCL9" s="1"/>
      <c r="FCM9" s="1"/>
      <c r="FCN9" s="1"/>
      <c r="FCO9" s="1"/>
      <c r="FCP9" s="1"/>
      <c r="FCQ9" s="1"/>
      <c r="FCR9" s="1"/>
      <c r="FCS9" s="1"/>
      <c r="FCT9" s="1"/>
      <c r="FCU9" s="1"/>
      <c r="FCV9" s="1"/>
      <c r="FCW9" s="1"/>
      <c r="FCX9" s="1"/>
      <c r="FCY9" s="1"/>
      <c r="FCZ9" s="1"/>
      <c r="FDA9" s="1"/>
      <c r="FDB9" s="1"/>
      <c r="FDC9" s="1"/>
      <c r="FDD9" s="1"/>
      <c r="FDE9" s="1"/>
      <c r="FDF9" s="1"/>
      <c r="FDG9" s="1"/>
      <c r="FDH9" s="1"/>
      <c r="FDI9" s="1"/>
      <c r="FDJ9" s="1"/>
      <c r="FDK9" s="1"/>
      <c r="FDL9" s="1"/>
      <c r="FDM9" s="1"/>
      <c r="FDN9" s="1"/>
      <c r="FDO9" s="1"/>
      <c r="FDP9" s="1"/>
      <c r="FDQ9" s="1"/>
      <c r="FDR9" s="1"/>
      <c r="FDS9" s="1"/>
      <c r="FDT9" s="1"/>
      <c r="FDU9" s="1"/>
      <c r="FDV9" s="1"/>
      <c r="FDW9" s="1"/>
      <c r="FDX9" s="1"/>
      <c r="FDY9" s="1"/>
      <c r="FDZ9" s="1"/>
      <c r="FEA9" s="1"/>
      <c r="FEB9" s="1"/>
      <c r="FEC9" s="1"/>
      <c r="FED9" s="1"/>
      <c r="FEE9" s="1"/>
      <c r="FEF9" s="1"/>
      <c r="FEG9" s="1"/>
      <c r="FEH9" s="1"/>
      <c r="FEI9" s="1"/>
      <c r="FEJ9" s="1"/>
      <c r="FEK9" s="1"/>
      <c r="FEL9" s="1"/>
      <c r="FEM9" s="1"/>
      <c r="FEN9" s="1"/>
      <c r="FEO9" s="1"/>
      <c r="FEP9" s="1"/>
      <c r="FEQ9" s="1"/>
      <c r="FER9" s="1"/>
      <c r="FES9" s="1"/>
      <c r="FET9" s="1"/>
      <c r="FEU9" s="1"/>
      <c r="FEV9" s="1"/>
      <c r="FEW9" s="1"/>
      <c r="FEX9" s="1"/>
      <c r="FEY9" s="1"/>
      <c r="FEZ9" s="1"/>
      <c r="FFA9" s="1"/>
      <c r="FFB9" s="1"/>
      <c r="FFC9" s="1"/>
      <c r="FFD9" s="1"/>
      <c r="FFE9" s="1"/>
      <c r="FFF9" s="1"/>
      <c r="FFG9" s="1"/>
      <c r="FFH9" s="1"/>
      <c r="FFI9" s="1"/>
      <c r="FFJ9" s="1"/>
      <c r="FFK9" s="1"/>
      <c r="FFL9" s="1"/>
      <c r="FFM9" s="1"/>
      <c r="FFN9" s="1"/>
      <c r="FFO9" s="1"/>
      <c r="FFP9" s="1"/>
      <c r="FFQ9" s="1"/>
      <c r="FFR9" s="1"/>
      <c r="FFS9" s="1"/>
      <c r="FFT9" s="1"/>
      <c r="FFU9" s="1"/>
      <c r="FFV9" s="1"/>
      <c r="FFW9" s="1"/>
      <c r="FFX9" s="1"/>
      <c r="FFY9" s="1"/>
      <c r="FFZ9" s="1"/>
      <c r="FGA9" s="1"/>
      <c r="FGB9" s="1"/>
      <c r="FGC9" s="1"/>
      <c r="FGD9" s="1"/>
      <c r="FGE9" s="1"/>
      <c r="FGF9" s="1"/>
      <c r="FGG9" s="1"/>
      <c r="FGH9" s="1"/>
      <c r="FGI9" s="1"/>
      <c r="FGJ9" s="1"/>
      <c r="FGK9" s="1"/>
      <c r="FGL9" s="1"/>
      <c r="FGM9" s="1"/>
      <c r="FGN9" s="1"/>
      <c r="FGO9" s="1"/>
      <c r="FGP9" s="1"/>
      <c r="FGQ9" s="1"/>
      <c r="FGR9" s="1"/>
      <c r="FGS9" s="1"/>
      <c r="FGT9" s="1"/>
      <c r="FGU9" s="1"/>
      <c r="FGV9" s="1"/>
      <c r="FGW9" s="1"/>
      <c r="FGX9" s="1"/>
      <c r="FGY9" s="1"/>
      <c r="FGZ9" s="1"/>
      <c r="FHA9" s="1"/>
      <c r="FHB9" s="1"/>
      <c r="FHC9" s="1"/>
      <c r="FHD9" s="1"/>
      <c r="FHE9" s="1"/>
      <c r="FHF9" s="1"/>
      <c r="FHG9" s="1"/>
      <c r="FHH9" s="1"/>
      <c r="FHI9" s="1"/>
      <c r="FHJ9" s="1"/>
      <c r="FHK9" s="1"/>
      <c r="FHL9" s="1"/>
      <c r="FHM9" s="1"/>
      <c r="FHN9" s="1"/>
      <c r="FHO9" s="1"/>
      <c r="FHP9" s="1"/>
      <c r="FHQ9" s="1"/>
      <c r="FHR9" s="1"/>
      <c r="FHS9" s="1"/>
      <c r="FHT9" s="1"/>
      <c r="FHU9" s="1"/>
      <c r="FHV9" s="1"/>
      <c r="FHW9" s="1"/>
      <c r="FHX9" s="1"/>
      <c r="FHY9" s="1"/>
      <c r="FHZ9" s="1"/>
      <c r="FIA9" s="1"/>
      <c r="FIB9" s="1"/>
      <c r="FIC9" s="1"/>
      <c r="FID9" s="1"/>
      <c r="FIE9" s="1"/>
      <c r="FIF9" s="1"/>
      <c r="FIG9" s="1"/>
      <c r="FIH9" s="1"/>
      <c r="FII9" s="1"/>
      <c r="FIJ9" s="1"/>
      <c r="FIK9" s="1"/>
      <c r="FIL9" s="1"/>
      <c r="FIM9" s="1"/>
      <c r="FIN9" s="1"/>
      <c r="FIO9" s="1"/>
      <c r="FIP9" s="1"/>
      <c r="FIQ9" s="1"/>
      <c r="FIR9" s="1"/>
      <c r="FIS9" s="1"/>
      <c r="FIT9" s="1"/>
      <c r="FIU9" s="1"/>
      <c r="FIV9" s="1"/>
      <c r="FIW9" s="1"/>
      <c r="FIX9" s="1"/>
      <c r="FIY9" s="1"/>
      <c r="FIZ9" s="1"/>
      <c r="FJA9" s="1"/>
      <c r="FJB9" s="1"/>
      <c r="FJC9" s="1"/>
      <c r="FJD9" s="1"/>
      <c r="FJE9" s="1"/>
      <c r="FJF9" s="1"/>
      <c r="FJG9" s="1"/>
      <c r="FJH9" s="1"/>
      <c r="FJI9" s="1"/>
      <c r="FJJ9" s="1"/>
      <c r="FJK9" s="1"/>
      <c r="FJL9" s="1"/>
      <c r="FJM9" s="1"/>
      <c r="FJN9" s="1"/>
      <c r="FJO9" s="1"/>
      <c r="FJP9" s="1"/>
      <c r="FJQ9" s="1"/>
      <c r="FJR9" s="1"/>
      <c r="FJS9" s="1"/>
      <c r="FJT9" s="1"/>
      <c r="FJU9" s="1"/>
      <c r="FJV9" s="1"/>
      <c r="FJW9" s="1"/>
      <c r="FJX9" s="1"/>
      <c r="FJY9" s="1"/>
      <c r="FJZ9" s="1"/>
      <c r="FKA9" s="1"/>
      <c r="FKB9" s="1"/>
      <c r="FKC9" s="1"/>
      <c r="FKD9" s="1"/>
      <c r="FKE9" s="1"/>
      <c r="FKF9" s="1"/>
      <c r="FKG9" s="1"/>
      <c r="FKH9" s="1"/>
      <c r="FKI9" s="1"/>
      <c r="FKJ9" s="1"/>
      <c r="FKK9" s="1"/>
      <c r="FKL9" s="1"/>
      <c r="FKM9" s="1"/>
      <c r="FKN9" s="1"/>
      <c r="FKO9" s="1"/>
      <c r="FKP9" s="1"/>
      <c r="FKQ9" s="1"/>
      <c r="FKR9" s="1"/>
      <c r="FKS9" s="1"/>
      <c r="FKT9" s="1"/>
      <c r="FKU9" s="1"/>
      <c r="FKV9" s="1"/>
      <c r="FKW9" s="1"/>
      <c r="FKX9" s="1"/>
      <c r="FKY9" s="1"/>
      <c r="FKZ9" s="1"/>
      <c r="FLA9" s="1"/>
      <c r="FLB9" s="1"/>
      <c r="FLC9" s="1"/>
      <c r="FLD9" s="1"/>
      <c r="FLE9" s="1"/>
      <c r="FLF9" s="1"/>
      <c r="FLG9" s="1"/>
      <c r="FLH9" s="1"/>
      <c r="FLI9" s="1"/>
      <c r="FLJ9" s="1"/>
      <c r="FLK9" s="1"/>
      <c r="FLL9" s="1"/>
      <c r="FLM9" s="1"/>
      <c r="FLN9" s="1"/>
      <c r="FLO9" s="1"/>
      <c r="FLP9" s="1"/>
      <c r="FLQ9" s="1"/>
      <c r="FLR9" s="1"/>
      <c r="FLS9" s="1"/>
      <c r="FLT9" s="1"/>
      <c r="FLU9" s="1"/>
      <c r="FLV9" s="1"/>
      <c r="FLW9" s="1"/>
      <c r="FLX9" s="1"/>
      <c r="FLY9" s="1"/>
      <c r="FLZ9" s="1"/>
      <c r="FMA9" s="1"/>
      <c r="FMB9" s="1"/>
      <c r="FMC9" s="1"/>
      <c r="FMD9" s="1"/>
      <c r="FME9" s="1"/>
      <c r="FMF9" s="1"/>
      <c r="FMG9" s="1"/>
      <c r="FMH9" s="1"/>
      <c r="FMI9" s="1"/>
      <c r="FMJ9" s="1"/>
      <c r="FMK9" s="1"/>
      <c r="FML9" s="1"/>
      <c r="FMM9" s="1"/>
      <c r="FMN9" s="1"/>
      <c r="FMO9" s="1"/>
      <c r="FMP9" s="1"/>
      <c r="FMQ9" s="1"/>
      <c r="FMR9" s="1"/>
      <c r="FMS9" s="1"/>
      <c r="FMT9" s="1"/>
      <c r="FMU9" s="1"/>
      <c r="FMV9" s="1"/>
      <c r="FMW9" s="1"/>
      <c r="FMX9" s="1"/>
      <c r="FMY9" s="1"/>
      <c r="FMZ9" s="1"/>
      <c r="FNA9" s="1"/>
      <c r="FNB9" s="1"/>
      <c r="FNC9" s="1"/>
      <c r="FND9" s="1"/>
      <c r="FNE9" s="1"/>
      <c r="FNF9" s="1"/>
      <c r="FNG9" s="1"/>
      <c r="FNH9" s="1"/>
      <c r="FNI9" s="1"/>
      <c r="FNJ9" s="1"/>
      <c r="FNK9" s="1"/>
      <c r="FNL9" s="1"/>
      <c r="FNM9" s="1"/>
      <c r="FNN9" s="1"/>
      <c r="FNO9" s="1"/>
      <c r="FNP9" s="1"/>
      <c r="FNQ9" s="1"/>
      <c r="FNR9" s="1"/>
      <c r="FNS9" s="1"/>
      <c r="FNT9" s="1"/>
      <c r="FNU9" s="1"/>
      <c r="FNV9" s="1"/>
      <c r="FNW9" s="1"/>
      <c r="FNX9" s="1"/>
      <c r="FNY9" s="1"/>
      <c r="FNZ9" s="1"/>
      <c r="FOA9" s="1"/>
      <c r="FOB9" s="1"/>
      <c r="FOC9" s="1"/>
      <c r="FOD9" s="1"/>
      <c r="FOE9" s="1"/>
      <c r="FOF9" s="1"/>
      <c r="FOG9" s="1"/>
      <c r="FOH9" s="1"/>
      <c r="FOI9" s="1"/>
      <c r="FOJ9" s="1"/>
      <c r="FOK9" s="1"/>
      <c r="FOL9" s="1"/>
      <c r="FOM9" s="1"/>
      <c r="FON9" s="1"/>
      <c r="FOO9" s="1"/>
      <c r="FOP9" s="1"/>
      <c r="FOQ9" s="1"/>
      <c r="FOR9" s="1"/>
      <c r="FOS9" s="1"/>
      <c r="FOT9" s="1"/>
      <c r="FOU9" s="1"/>
      <c r="FOV9" s="1"/>
      <c r="FOW9" s="1"/>
      <c r="FOX9" s="1"/>
      <c r="FOY9" s="1"/>
      <c r="FOZ9" s="1"/>
      <c r="FPA9" s="1"/>
      <c r="FPB9" s="1"/>
      <c r="FPC9" s="1"/>
      <c r="FPD9" s="1"/>
      <c r="FPE9" s="1"/>
      <c r="FPF9" s="1"/>
      <c r="FPG9" s="1"/>
      <c r="FPH9" s="1"/>
      <c r="FPI9" s="1"/>
      <c r="FPJ9" s="1"/>
      <c r="FPK9" s="1"/>
      <c r="FPL9" s="1"/>
      <c r="FPM9" s="1"/>
      <c r="FPN9" s="1"/>
      <c r="FPO9" s="1"/>
      <c r="FPP9" s="1"/>
      <c r="FPQ9" s="1"/>
      <c r="FPR9" s="1"/>
      <c r="FPS9" s="1"/>
      <c r="FPT9" s="1"/>
      <c r="FPU9" s="1"/>
      <c r="FPV9" s="1"/>
      <c r="FPW9" s="1"/>
      <c r="FPX9" s="1"/>
      <c r="FPY9" s="1"/>
      <c r="FPZ9" s="1"/>
      <c r="FQA9" s="1"/>
      <c r="FQB9" s="1"/>
      <c r="FQC9" s="1"/>
      <c r="FQD9" s="1"/>
      <c r="FQE9" s="1"/>
      <c r="FQF9" s="1"/>
      <c r="FQG9" s="1"/>
      <c r="FQH9" s="1"/>
      <c r="FQI9" s="1"/>
      <c r="FQJ9" s="1"/>
      <c r="FQK9" s="1"/>
      <c r="FQL9" s="1"/>
      <c r="FQM9" s="1"/>
      <c r="FQN9" s="1"/>
      <c r="FQO9" s="1"/>
      <c r="FQP9" s="1"/>
      <c r="FQQ9" s="1"/>
      <c r="FQR9" s="1"/>
      <c r="FQS9" s="1"/>
      <c r="FQT9" s="1"/>
      <c r="FQU9" s="1"/>
      <c r="FQV9" s="1"/>
      <c r="FQW9" s="1"/>
      <c r="FQX9" s="1"/>
      <c r="FQY9" s="1"/>
      <c r="FQZ9" s="1"/>
      <c r="FRA9" s="1"/>
      <c r="FRB9" s="1"/>
      <c r="FRC9" s="1"/>
      <c r="FRD9" s="1"/>
      <c r="FRE9" s="1"/>
      <c r="FRF9" s="1"/>
      <c r="FRG9" s="1"/>
      <c r="FRH9" s="1"/>
      <c r="FRI9" s="1"/>
      <c r="FRJ9" s="1"/>
      <c r="FRK9" s="1"/>
      <c r="FRL9" s="1"/>
      <c r="FRM9" s="1"/>
      <c r="FRN9" s="1"/>
      <c r="FRO9" s="1"/>
      <c r="FRP9" s="1"/>
      <c r="FRQ9" s="1"/>
      <c r="FRR9" s="1"/>
      <c r="FRS9" s="1"/>
      <c r="FRT9" s="1"/>
      <c r="FRU9" s="1"/>
      <c r="FRV9" s="1"/>
      <c r="FRW9" s="1"/>
      <c r="FRX9" s="1"/>
      <c r="FRY9" s="1"/>
      <c r="FRZ9" s="1"/>
      <c r="FSA9" s="1"/>
      <c r="FSB9" s="1"/>
      <c r="FSC9" s="1"/>
      <c r="FSD9" s="1"/>
      <c r="FSE9" s="1"/>
      <c r="FSF9" s="1"/>
      <c r="FSG9" s="1"/>
      <c r="FSH9" s="1"/>
      <c r="FSI9" s="1"/>
      <c r="FSJ9" s="1"/>
      <c r="FSK9" s="1"/>
      <c r="FSL9" s="1"/>
      <c r="FSM9" s="1"/>
      <c r="FSN9" s="1"/>
      <c r="FSO9" s="1"/>
      <c r="FSP9" s="1"/>
      <c r="FSQ9" s="1"/>
      <c r="FSR9" s="1"/>
      <c r="FSS9" s="1"/>
      <c r="FST9" s="1"/>
      <c r="FSU9" s="1"/>
      <c r="FSV9" s="1"/>
      <c r="FSW9" s="1"/>
      <c r="FSX9" s="1"/>
      <c r="FSY9" s="1"/>
      <c r="FSZ9" s="1"/>
      <c r="FTA9" s="1"/>
      <c r="FTB9" s="1"/>
      <c r="FTC9" s="1"/>
      <c r="FTD9" s="1"/>
      <c r="FTE9" s="1"/>
      <c r="FTF9" s="1"/>
      <c r="FTG9" s="1"/>
      <c r="FTH9" s="1"/>
      <c r="FTI9" s="1"/>
      <c r="FTJ9" s="1"/>
      <c r="FTK9" s="1"/>
      <c r="FTL9" s="1"/>
      <c r="FTM9" s="1"/>
      <c r="FTN9" s="1"/>
      <c r="FTO9" s="1"/>
      <c r="FTP9" s="1"/>
      <c r="FTQ9" s="1"/>
      <c r="FTR9" s="1"/>
      <c r="FTS9" s="1"/>
      <c r="FTT9" s="1"/>
      <c r="FTU9" s="1"/>
      <c r="FTV9" s="1"/>
      <c r="FTW9" s="1"/>
      <c r="FTX9" s="1"/>
      <c r="FTY9" s="1"/>
      <c r="FTZ9" s="1"/>
      <c r="FUA9" s="1"/>
      <c r="FUB9" s="1"/>
      <c r="FUC9" s="1"/>
      <c r="FUD9" s="1"/>
      <c r="FUE9" s="1"/>
      <c r="FUF9" s="1"/>
      <c r="FUG9" s="1"/>
      <c r="FUH9" s="1"/>
      <c r="FUI9" s="1"/>
      <c r="FUJ9" s="1"/>
      <c r="FUK9" s="1"/>
      <c r="FUL9" s="1"/>
      <c r="FUM9" s="1"/>
      <c r="FUN9" s="1"/>
      <c r="FUO9" s="1"/>
      <c r="FUP9" s="1"/>
      <c r="FUQ9" s="1"/>
      <c r="FUR9" s="1"/>
      <c r="FUS9" s="1"/>
      <c r="FUT9" s="1"/>
      <c r="FUU9" s="1"/>
      <c r="FUV9" s="1"/>
      <c r="FUW9" s="1"/>
      <c r="FUX9" s="1"/>
      <c r="FUY9" s="1"/>
      <c r="FUZ9" s="1"/>
      <c r="FVA9" s="1"/>
      <c r="FVB9" s="1"/>
      <c r="FVC9" s="1"/>
      <c r="FVD9" s="1"/>
      <c r="FVE9" s="1"/>
      <c r="FVF9" s="1"/>
      <c r="FVG9" s="1"/>
      <c r="FVH9" s="1"/>
      <c r="FVI9" s="1"/>
      <c r="FVJ9" s="1"/>
      <c r="FVK9" s="1"/>
      <c r="FVL9" s="1"/>
      <c r="FVM9" s="1"/>
      <c r="FVN9" s="1"/>
      <c r="FVO9" s="1"/>
      <c r="FVP9" s="1"/>
      <c r="FVQ9" s="1"/>
      <c r="FVR9" s="1"/>
      <c r="FVS9" s="1"/>
      <c r="FVT9" s="1"/>
      <c r="FVU9" s="1"/>
      <c r="FVV9" s="1"/>
      <c r="FVW9" s="1"/>
      <c r="FVX9" s="1"/>
      <c r="FVY9" s="1"/>
      <c r="FVZ9" s="1"/>
      <c r="FWA9" s="1"/>
      <c r="FWB9" s="1"/>
      <c r="FWC9" s="1"/>
      <c r="FWD9" s="1"/>
      <c r="FWE9" s="1"/>
      <c r="FWF9" s="1"/>
      <c r="FWG9" s="1"/>
      <c r="FWH9" s="1"/>
      <c r="FWI9" s="1"/>
      <c r="FWJ9" s="1"/>
      <c r="FWK9" s="1"/>
      <c r="FWL9" s="1"/>
      <c r="FWM9" s="1"/>
      <c r="FWN9" s="1"/>
      <c r="FWO9" s="1"/>
      <c r="FWP9" s="1"/>
      <c r="FWQ9" s="1"/>
      <c r="FWR9" s="1"/>
      <c r="FWS9" s="1"/>
      <c r="FWT9" s="1"/>
      <c r="FWU9" s="1"/>
      <c r="FWV9" s="1"/>
      <c r="FWW9" s="1"/>
      <c r="FWX9" s="1"/>
      <c r="FWY9" s="1"/>
      <c r="FWZ9" s="1"/>
      <c r="FXA9" s="1"/>
      <c r="FXB9" s="1"/>
      <c r="FXC9" s="1"/>
      <c r="FXD9" s="1"/>
      <c r="FXE9" s="1"/>
      <c r="FXF9" s="1"/>
      <c r="FXG9" s="1"/>
      <c r="FXH9" s="1"/>
      <c r="FXI9" s="1"/>
      <c r="FXJ9" s="1"/>
      <c r="FXK9" s="1"/>
      <c r="FXL9" s="1"/>
      <c r="FXM9" s="1"/>
      <c r="FXN9" s="1"/>
      <c r="FXO9" s="1"/>
      <c r="FXP9" s="1"/>
      <c r="FXQ9" s="1"/>
      <c r="FXR9" s="1"/>
      <c r="FXS9" s="1"/>
      <c r="FXT9" s="1"/>
      <c r="FXU9" s="1"/>
      <c r="FXV9" s="1"/>
      <c r="FXW9" s="1"/>
      <c r="FXX9" s="1"/>
      <c r="FXY9" s="1"/>
      <c r="FXZ9" s="1"/>
      <c r="FYA9" s="1"/>
      <c r="FYB9" s="1"/>
      <c r="FYC9" s="1"/>
      <c r="FYD9" s="1"/>
      <c r="FYE9" s="1"/>
      <c r="FYF9" s="1"/>
      <c r="FYG9" s="1"/>
      <c r="FYH9" s="1"/>
      <c r="FYI9" s="1"/>
      <c r="FYJ9" s="1"/>
      <c r="FYK9" s="1"/>
      <c r="FYL9" s="1"/>
      <c r="FYM9" s="1"/>
      <c r="FYN9" s="1"/>
      <c r="FYO9" s="1"/>
      <c r="FYP9" s="1"/>
      <c r="FYQ9" s="1"/>
      <c r="FYR9" s="1"/>
      <c r="FYS9" s="1"/>
      <c r="FYT9" s="1"/>
      <c r="FYU9" s="1"/>
      <c r="FYV9" s="1"/>
      <c r="FYW9" s="1"/>
      <c r="FYX9" s="1"/>
      <c r="FYY9" s="1"/>
      <c r="FYZ9" s="1"/>
      <c r="FZA9" s="1"/>
      <c r="FZB9" s="1"/>
      <c r="FZC9" s="1"/>
      <c r="FZD9" s="1"/>
      <c r="FZE9" s="1"/>
      <c r="FZF9" s="1"/>
      <c r="FZG9" s="1"/>
      <c r="FZH9" s="1"/>
      <c r="FZI9" s="1"/>
      <c r="FZJ9" s="1"/>
      <c r="FZK9" s="1"/>
      <c r="FZL9" s="1"/>
      <c r="FZM9" s="1"/>
      <c r="FZN9" s="1"/>
      <c r="FZO9" s="1"/>
      <c r="FZP9" s="1"/>
      <c r="FZQ9" s="1"/>
      <c r="FZR9" s="1"/>
      <c r="FZS9" s="1"/>
      <c r="FZT9" s="1"/>
      <c r="FZU9" s="1"/>
      <c r="FZV9" s="1"/>
      <c r="FZW9" s="1"/>
      <c r="FZX9" s="1"/>
      <c r="FZY9" s="1"/>
      <c r="FZZ9" s="1"/>
      <c r="GAA9" s="1"/>
      <c r="GAB9" s="1"/>
      <c r="GAC9" s="1"/>
      <c r="GAD9" s="1"/>
      <c r="GAE9" s="1"/>
      <c r="GAF9" s="1"/>
      <c r="GAG9" s="1"/>
      <c r="GAH9" s="1"/>
      <c r="GAI9" s="1"/>
      <c r="GAJ9" s="1"/>
      <c r="GAK9" s="1"/>
      <c r="GAL9" s="1"/>
      <c r="GAM9" s="1"/>
      <c r="GAN9" s="1"/>
      <c r="GAO9" s="1"/>
      <c r="GAP9" s="1"/>
      <c r="GAQ9" s="1"/>
      <c r="GAR9" s="1"/>
      <c r="GAS9" s="1"/>
      <c r="GAT9" s="1"/>
      <c r="GAU9" s="1"/>
      <c r="GAV9" s="1"/>
      <c r="GAW9" s="1"/>
      <c r="GAX9" s="1"/>
      <c r="GAY9" s="1"/>
      <c r="GAZ9" s="1"/>
      <c r="GBA9" s="1"/>
      <c r="GBB9" s="1"/>
      <c r="GBC9" s="1"/>
      <c r="GBD9" s="1"/>
      <c r="GBE9" s="1"/>
      <c r="GBF9" s="1"/>
      <c r="GBG9" s="1"/>
      <c r="GBH9" s="1"/>
      <c r="GBI9" s="1"/>
      <c r="GBJ9" s="1"/>
      <c r="GBK9" s="1"/>
      <c r="GBL9" s="1"/>
      <c r="GBM9" s="1"/>
      <c r="GBN9" s="1"/>
      <c r="GBO9" s="1"/>
      <c r="GBP9" s="1"/>
      <c r="GBQ9" s="1"/>
      <c r="GBR9" s="1"/>
      <c r="GBS9" s="1"/>
      <c r="GBT9" s="1"/>
      <c r="GBU9" s="1"/>
      <c r="GBV9" s="1"/>
      <c r="GBW9" s="1"/>
      <c r="GBX9" s="1"/>
      <c r="GBY9" s="1"/>
      <c r="GBZ9" s="1"/>
      <c r="GCA9" s="1"/>
      <c r="GCB9" s="1"/>
      <c r="GCC9" s="1"/>
      <c r="GCD9" s="1"/>
      <c r="GCE9" s="1"/>
      <c r="GCF9" s="1"/>
      <c r="GCG9" s="1"/>
      <c r="GCH9" s="1"/>
      <c r="GCI9" s="1"/>
      <c r="GCJ9" s="1"/>
      <c r="GCK9" s="1"/>
      <c r="GCL9" s="1"/>
      <c r="GCM9" s="1"/>
      <c r="GCN9" s="1"/>
      <c r="GCO9" s="1"/>
      <c r="GCP9" s="1"/>
      <c r="GCQ9" s="1"/>
      <c r="GCR9" s="1"/>
      <c r="GCS9" s="1"/>
      <c r="GCT9" s="1"/>
      <c r="GCU9" s="1"/>
      <c r="GCV9" s="1"/>
      <c r="GCW9" s="1"/>
      <c r="GCX9" s="1"/>
      <c r="GCY9" s="1"/>
      <c r="GCZ9" s="1"/>
      <c r="GDA9" s="1"/>
      <c r="GDB9" s="1"/>
      <c r="GDC9" s="1"/>
      <c r="GDD9" s="1"/>
      <c r="GDE9" s="1"/>
      <c r="GDF9" s="1"/>
      <c r="GDG9" s="1"/>
      <c r="GDH9" s="1"/>
      <c r="GDI9" s="1"/>
      <c r="GDJ9" s="1"/>
      <c r="GDK9" s="1"/>
      <c r="GDL9" s="1"/>
      <c r="GDM9" s="1"/>
      <c r="GDN9" s="1"/>
      <c r="GDO9" s="1"/>
      <c r="GDP9" s="1"/>
      <c r="GDQ9" s="1"/>
      <c r="GDR9" s="1"/>
      <c r="GDS9" s="1"/>
      <c r="GDT9" s="1"/>
      <c r="GDU9" s="1"/>
      <c r="GDV9" s="1"/>
      <c r="GDW9" s="1"/>
      <c r="GDX9" s="1"/>
      <c r="GDY9" s="1"/>
      <c r="GDZ9" s="1"/>
      <c r="GEA9" s="1"/>
      <c r="GEB9" s="1"/>
      <c r="GEC9" s="1"/>
      <c r="GED9" s="1"/>
      <c r="GEE9" s="1"/>
      <c r="GEF9" s="1"/>
      <c r="GEG9" s="1"/>
      <c r="GEH9" s="1"/>
      <c r="GEI9" s="1"/>
      <c r="GEJ9" s="1"/>
      <c r="GEK9" s="1"/>
      <c r="GEL9" s="1"/>
      <c r="GEM9" s="1"/>
      <c r="GEN9" s="1"/>
      <c r="GEO9" s="1"/>
      <c r="GEP9" s="1"/>
      <c r="GEQ9" s="1"/>
      <c r="GER9" s="1"/>
      <c r="GES9" s="1"/>
      <c r="GET9" s="1"/>
      <c r="GEU9" s="1"/>
      <c r="GEV9" s="1"/>
      <c r="GEW9" s="1"/>
      <c r="GEX9" s="1"/>
      <c r="GEY9" s="1"/>
      <c r="GEZ9" s="1"/>
      <c r="GFA9" s="1"/>
      <c r="GFB9" s="1"/>
      <c r="GFC9" s="1"/>
      <c r="GFD9" s="1"/>
      <c r="GFE9" s="1"/>
      <c r="GFF9" s="1"/>
      <c r="GFG9" s="1"/>
      <c r="GFH9" s="1"/>
      <c r="GFI9" s="1"/>
      <c r="GFJ9" s="1"/>
      <c r="GFK9" s="1"/>
      <c r="GFL9" s="1"/>
      <c r="GFM9" s="1"/>
      <c r="GFN9" s="1"/>
      <c r="GFO9" s="1"/>
      <c r="GFP9" s="1"/>
      <c r="GFQ9" s="1"/>
      <c r="GFR9" s="1"/>
      <c r="GFS9" s="1"/>
      <c r="GFT9" s="1"/>
      <c r="GFU9" s="1"/>
      <c r="GFV9" s="1"/>
      <c r="GFW9" s="1"/>
      <c r="GFX9" s="1"/>
      <c r="GFY9" s="1"/>
      <c r="GFZ9" s="1"/>
      <c r="GGA9" s="1"/>
      <c r="GGB9" s="1"/>
      <c r="GGC9" s="1"/>
      <c r="GGD9" s="1"/>
      <c r="GGE9" s="1"/>
      <c r="GGF9" s="1"/>
      <c r="GGG9" s="1"/>
      <c r="GGH9" s="1"/>
      <c r="GGI9" s="1"/>
      <c r="GGJ9" s="1"/>
      <c r="GGK9" s="1"/>
      <c r="GGL9" s="1"/>
      <c r="GGM9" s="1"/>
      <c r="GGN9" s="1"/>
      <c r="GGO9" s="1"/>
      <c r="GGP9" s="1"/>
      <c r="GGQ9" s="1"/>
      <c r="GGR9" s="1"/>
      <c r="GGS9" s="1"/>
      <c r="GGT9" s="1"/>
      <c r="GGU9" s="1"/>
      <c r="GGV9" s="1"/>
      <c r="GGW9" s="1"/>
      <c r="GGX9" s="1"/>
      <c r="GGY9" s="1"/>
      <c r="GGZ9" s="1"/>
      <c r="GHA9" s="1"/>
      <c r="GHB9" s="1"/>
      <c r="GHC9" s="1"/>
      <c r="GHD9" s="1"/>
      <c r="GHE9" s="1"/>
      <c r="GHF9" s="1"/>
      <c r="GHG9" s="1"/>
      <c r="GHH9" s="1"/>
      <c r="GHI9" s="1"/>
      <c r="GHJ9" s="1"/>
      <c r="GHK9" s="1"/>
      <c r="GHL9" s="1"/>
      <c r="GHM9" s="1"/>
      <c r="GHN9" s="1"/>
      <c r="GHO9" s="1"/>
      <c r="GHP9" s="1"/>
      <c r="GHQ9" s="1"/>
      <c r="GHR9" s="1"/>
      <c r="GHS9" s="1"/>
      <c r="GHT9" s="1"/>
      <c r="GHU9" s="1"/>
      <c r="GHV9" s="1"/>
      <c r="GHW9" s="1"/>
      <c r="GHX9" s="1"/>
      <c r="GHY9" s="1"/>
      <c r="GHZ9" s="1"/>
      <c r="GIA9" s="1"/>
      <c r="GIB9" s="1"/>
      <c r="GIC9" s="1"/>
      <c r="GID9" s="1"/>
      <c r="GIE9" s="1"/>
      <c r="GIF9" s="1"/>
      <c r="GIG9" s="1"/>
      <c r="GIH9" s="1"/>
      <c r="GII9" s="1"/>
      <c r="GIJ9" s="1"/>
      <c r="GIK9" s="1"/>
      <c r="GIL9" s="1"/>
      <c r="GIM9" s="1"/>
      <c r="GIN9" s="1"/>
      <c r="GIO9" s="1"/>
      <c r="GIP9" s="1"/>
      <c r="GIQ9" s="1"/>
      <c r="GIR9" s="1"/>
      <c r="GIS9" s="1"/>
      <c r="GIT9" s="1"/>
      <c r="GIU9" s="1"/>
      <c r="GIV9" s="1"/>
      <c r="GIW9" s="1"/>
      <c r="GIX9" s="1"/>
      <c r="GIY9" s="1"/>
      <c r="GIZ9" s="1"/>
      <c r="GJA9" s="1"/>
      <c r="GJB9" s="1"/>
      <c r="GJC9" s="1"/>
      <c r="GJD9" s="1"/>
      <c r="GJE9" s="1"/>
      <c r="GJF9" s="1"/>
      <c r="GJG9" s="1"/>
      <c r="GJH9" s="1"/>
      <c r="GJI9" s="1"/>
      <c r="GJJ9" s="1"/>
      <c r="GJK9" s="1"/>
      <c r="GJL9" s="1"/>
      <c r="GJM9" s="1"/>
      <c r="GJN9" s="1"/>
      <c r="GJO9" s="1"/>
      <c r="GJP9" s="1"/>
      <c r="GJQ9" s="1"/>
      <c r="GJR9" s="1"/>
      <c r="GJS9" s="1"/>
      <c r="GJT9" s="1"/>
      <c r="GJU9" s="1"/>
      <c r="GJV9" s="1"/>
      <c r="GJW9" s="1"/>
      <c r="GJX9" s="1"/>
      <c r="GJY9" s="1"/>
      <c r="GJZ9" s="1"/>
      <c r="GKA9" s="1"/>
      <c r="GKB9" s="1"/>
      <c r="GKC9" s="1"/>
      <c r="GKD9" s="1"/>
      <c r="GKE9" s="1"/>
      <c r="GKF9" s="1"/>
      <c r="GKG9" s="1"/>
      <c r="GKH9" s="1"/>
      <c r="GKI9" s="1"/>
      <c r="GKJ9" s="1"/>
      <c r="GKK9" s="1"/>
      <c r="GKL9" s="1"/>
      <c r="GKM9" s="1"/>
      <c r="GKN9" s="1"/>
      <c r="GKO9" s="1"/>
      <c r="GKP9" s="1"/>
      <c r="GKQ9" s="1"/>
      <c r="GKR9" s="1"/>
      <c r="GKS9" s="1"/>
      <c r="GKT9" s="1"/>
      <c r="GKU9" s="1"/>
      <c r="GKV9" s="1"/>
      <c r="GKW9" s="1"/>
      <c r="GKX9" s="1"/>
      <c r="GKY9" s="1"/>
      <c r="GKZ9" s="1"/>
      <c r="GLA9" s="1"/>
      <c r="GLB9" s="1"/>
      <c r="GLC9" s="1"/>
      <c r="GLD9" s="1"/>
      <c r="GLE9" s="1"/>
      <c r="GLF9" s="1"/>
      <c r="GLG9" s="1"/>
      <c r="GLH9" s="1"/>
      <c r="GLI9" s="1"/>
      <c r="GLJ9" s="1"/>
      <c r="GLK9" s="1"/>
      <c r="GLL9" s="1"/>
      <c r="GLM9" s="1"/>
      <c r="GLN9" s="1"/>
      <c r="GLO9" s="1"/>
      <c r="GLP9" s="1"/>
      <c r="GLQ9" s="1"/>
      <c r="GLR9" s="1"/>
      <c r="GLS9" s="1"/>
      <c r="GLT9" s="1"/>
      <c r="GLU9" s="1"/>
      <c r="GLV9" s="1"/>
      <c r="GLW9" s="1"/>
      <c r="GLX9" s="1"/>
      <c r="GLY9" s="1"/>
      <c r="GLZ9" s="1"/>
      <c r="GMA9" s="1"/>
      <c r="GMB9" s="1"/>
      <c r="GMC9" s="1"/>
      <c r="GMD9" s="1"/>
      <c r="GME9" s="1"/>
      <c r="GMF9" s="1"/>
      <c r="GMG9" s="1"/>
      <c r="GMH9" s="1"/>
      <c r="GMI9" s="1"/>
      <c r="GMJ9" s="1"/>
      <c r="GMK9" s="1"/>
      <c r="GML9" s="1"/>
      <c r="GMM9" s="1"/>
      <c r="GMN9" s="1"/>
      <c r="GMO9" s="1"/>
      <c r="GMP9" s="1"/>
      <c r="GMQ9" s="1"/>
      <c r="GMR9" s="1"/>
      <c r="GMS9" s="1"/>
      <c r="GMT9" s="1"/>
      <c r="GMU9" s="1"/>
      <c r="GMV9" s="1"/>
      <c r="GMW9" s="1"/>
      <c r="GMX9" s="1"/>
      <c r="GMY9" s="1"/>
      <c r="GMZ9" s="1"/>
      <c r="GNA9" s="1"/>
      <c r="GNB9" s="1"/>
      <c r="GNC9" s="1"/>
      <c r="GND9" s="1"/>
      <c r="GNE9" s="1"/>
      <c r="GNF9" s="1"/>
      <c r="GNG9" s="1"/>
      <c r="GNH9" s="1"/>
      <c r="GNI9" s="1"/>
      <c r="GNJ9" s="1"/>
      <c r="GNK9" s="1"/>
      <c r="GNL9" s="1"/>
      <c r="GNM9" s="1"/>
      <c r="GNN9" s="1"/>
      <c r="GNO9" s="1"/>
      <c r="GNP9" s="1"/>
      <c r="GNQ9" s="1"/>
      <c r="GNR9" s="1"/>
      <c r="GNS9" s="1"/>
      <c r="GNT9" s="1"/>
      <c r="GNU9" s="1"/>
      <c r="GNV9" s="1"/>
      <c r="GNW9" s="1"/>
      <c r="GNX9" s="1"/>
      <c r="GNY9" s="1"/>
      <c r="GNZ9" s="1"/>
      <c r="GOA9" s="1"/>
      <c r="GOB9" s="1"/>
      <c r="GOC9" s="1"/>
      <c r="GOD9" s="1"/>
      <c r="GOE9" s="1"/>
      <c r="GOF9" s="1"/>
      <c r="GOG9" s="1"/>
      <c r="GOH9" s="1"/>
      <c r="GOI9" s="1"/>
      <c r="GOJ9" s="1"/>
      <c r="GOK9" s="1"/>
      <c r="GOL9" s="1"/>
      <c r="GOM9" s="1"/>
      <c r="GON9" s="1"/>
      <c r="GOO9" s="1"/>
      <c r="GOP9" s="1"/>
      <c r="GOQ9" s="1"/>
      <c r="GOR9" s="1"/>
      <c r="GOS9" s="1"/>
      <c r="GOT9" s="1"/>
      <c r="GOU9" s="1"/>
      <c r="GOV9" s="1"/>
      <c r="GOW9" s="1"/>
      <c r="GOX9" s="1"/>
      <c r="GOY9" s="1"/>
      <c r="GOZ9" s="1"/>
      <c r="GPA9" s="1"/>
      <c r="GPB9" s="1"/>
      <c r="GPC9" s="1"/>
      <c r="GPD9" s="1"/>
      <c r="GPE9" s="1"/>
      <c r="GPF9" s="1"/>
      <c r="GPG9" s="1"/>
      <c r="GPH9" s="1"/>
      <c r="GPI9" s="1"/>
      <c r="GPJ9" s="1"/>
      <c r="GPK9" s="1"/>
      <c r="GPL9" s="1"/>
      <c r="GPM9" s="1"/>
      <c r="GPN9" s="1"/>
      <c r="GPO9" s="1"/>
      <c r="GPP9" s="1"/>
      <c r="GPQ9" s="1"/>
      <c r="GPR9" s="1"/>
      <c r="GPS9" s="1"/>
      <c r="GPT9" s="1"/>
      <c r="GPU9" s="1"/>
      <c r="GPV9" s="1"/>
      <c r="GPW9" s="1"/>
      <c r="GPX9" s="1"/>
      <c r="GPY9" s="1"/>
      <c r="GPZ9" s="1"/>
      <c r="GQA9" s="1"/>
      <c r="GQB9" s="1"/>
      <c r="GQC9" s="1"/>
      <c r="GQD9" s="1"/>
      <c r="GQE9" s="1"/>
      <c r="GQF9" s="1"/>
      <c r="GQG9" s="1"/>
      <c r="GQH9" s="1"/>
      <c r="GQI9" s="1"/>
      <c r="GQJ9" s="1"/>
      <c r="GQK9" s="1"/>
      <c r="GQL9" s="1"/>
      <c r="GQM9" s="1"/>
      <c r="GQN9" s="1"/>
      <c r="GQO9" s="1"/>
      <c r="GQP9" s="1"/>
      <c r="GQQ9" s="1"/>
      <c r="GQR9" s="1"/>
      <c r="GQS9" s="1"/>
      <c r="GQT9" s="1"/>
      <c r="GQU9" s="1"/>
      <c r="GQV9" s="1"/>
      <c r="GQW9" s="1"/>
      <c r="GQX9" s="1"/>
      <c r="GQY9" s="1"/>
      <c r="GQZ9" s="1"/>
      <c r="GRA9" s="1"/>
      <c r="GRB9" s="1"/>
      <c r="GRC9" s="1"/>
      <c r="GRD9" s="1"/>
      <c r="GRE9" s="1"/>
      <c r="GRF9" s="1"/>
      <c r="GRG9" s="1"/>
      <c r="GRH9" s="1"/>
      <c r="GRI9" s="1"/>
      <c r="GRJ9" s="1"/>
      <c r="GRK9" s="1"/>
      <c r="GRL9" s="1"/>
      <c r="GRM9" s="1"/>
      <c r="GRN9" s="1"/>
      <c r="GRO9" s="1"/>
      <c r="GRP9" s="1"/>
      <c r="GRQ9" s="1"/>
      <c r="GRR9" s="1"/>
      <c r="GRS9" s="1"/>
      <c r="GRT9" s="1"/>
      <c r="GRU9" s="1"/>
      <c r="GRV9" s="1"/>
      <c r="GRW9" s="1"/>
      <c r="GRX9" s="1"/>
      <c r="GRY9" s="1"/>
      <c r="GRZ9" s="1"/>
      <c r="GSA9" s="1"/>
      <c r="GSB9" s="1"/>
      <c r="GSC9" s="1"/>
      <c r="GSD9" s="1"/>
      <c r="GSE9" s="1"/>
      <c r="GSF9" s="1"/>
      <c r="GSG9" s="1"/>
      <c r="GSH9" s="1"/>
      <c r="GSI9" s="1"/>
      <c r="GSJ9" s="1"/>
      <c r="GSK9" s="1"/>
      <c r="GSL9" s="1"/>
      <c r="GSM9" s="1"/>
      <c r="GSN9" s="1"/>
      <c r="GSO9" s="1"/>
      <c r="GSP9" s="1"/>
      <c r="GSQ9" s="1"/>
      <c r="GSR9" s="1"/>
      <c r="GSS9" s="1"/>
      <c r="GST9" s="1"/>
      <c r="GSU9" s="1"/>
      <c r="GSV9" s="1"/>
      <c r="GSW9" s="1"/>
      <c r="GSX9" s="1"/>
      <c r="GSY9" s="1"/>
      <c r="GSZ9" s="1"/>
      <c r="GTA9" s="1"/>
      <c r="GTB9" s="1"/>
      <c r="GTC9" s="1"/>
      <c r="GTD9" s="1"/>
      <c r="GTE9" s="1"/>
      <c r="GTF9" s="1"/>
      <c r="GTG9" s="1"/>
      <c r="GTH9" s="1"/>
      <c r="GTI9" s="1"/>
      <c r="GTJ9" s="1"/>
      <c r="GTK9" s="1"/>
      <c r="GTL9" s="1"/>
      <c r="GTM9" s="1"/>
      <c r="GTN9" s="1"/>
      <c r="GTO9" s="1"/>
      <c r="GTP9" s="1"/>
      <c r="GTQ9" s="1"/>
      <c r="GTR9" s="1"/>
      <c r="GTS9" s="1"/>
      <c r="GTT9" s="1"/>
      <c r="GTU9" s="1"/>
      <c r="GTV9" s="1"/>
      <c r="GTW9" s="1"/>
      <c r="GTX9" s="1"/>
      <c r="GTY9" s="1"/>
      <c r="GTZ9" s="1"/>
      <c r="GUA9" s="1"/>
      <c r="GUB9" s="1"/>
      <c r="GUC9" s="1"/>
      <c r="GUD9" s="1"/>
      <c r="GUE9" s="1"/>
      <c r="GUF9" s="1"/>
      <c r="GUG9" s="1"/>
      <c r="GUH9" s="1"/>
      <c r="GUI9" s="1"/>
      <c r="GUJ9" s="1"/>
      <c r="GUK9" s="1"/>
      <c r="GUL9" s="1"/>
      <c r="GUM9" s="1"/>
      <c r="GUN9" s="1"/>
      <c r="GUO9" s="1"/>
      <c r="GUP9" s="1"/>
      <c r="GUQ9" s="1"/>
      <c r="GUR9" s="1"/>
      <c r="GUS9" s="1"/>
      <c r="GUT9" s="1"/>
      <c r="GUU9" s="1"/>
      <c r="GUV9" s="1"/>
      <c r="GUW9" s="1"/>
      <c r="GUX9" s="1"/>
      <c r="GUY9" s="1"/>
      <c r="GUZ9" s="1"/>
      <c r="GVA9" s="1"/>
      <c r="GVB9" s="1"/>
      <c r="GVC9" s="1"/>
      <c r="GVD9" s="1"/>
      <c r="GVE9" s="1"/>
      <c r="GVF9" s="1"/>
      <c r="GVG9" s="1"/>
      <c r="GVH9" s="1"/>
      <c r="GVI9" s="1"/>
      <c r="GVJ9" s="1"/>
      <c r="GVK9" s="1"/>
      <c r="GVL9" s="1"/>
      <c r="GVM9" s="1"/>
      <c r="GVN9" s="1"/>
      <c r="GVO9" s="1"/>
      <c r="GVP9" s="1"/>
      <c r="GVQ9" s="1"/>
      <c r="GVR9" s="1"/>
      <c r="GVS9" s="1"/>
      <c r="GVT9" s="1"/>
      <c r="GVU9" s="1"/>
      <c r="GVV9" s="1"/>
      <c r="GVW9" s="1"/>
      <c r="GVX9" s="1"/>
      <c r="GVY9" s="1"/>
      <c r="GVZ9" s="1"/>
      <c r="GWA9" s="1"/>
      <c r="GWB9" s="1"/>
      <c r="GWC9" s="1"/>
      <c r="GWD9" s="1"/>
      <c r="GWE9" s="1"/>
      <c r="GWF9" s="1"/>
      <c r="GWG9" s="1"/>
      <c r="GWH9" s="1"/>
      <c r="GWI9" s="1"/>
      <c r="GWJ9" s="1"/>
      <c r="GWK9" s="1"/>
      <c r="GWL9" s="1"/>
      <c r="GWM9" s="1"/>
      <c r="GWN9" s="1"/>
      <c r="GWO9" s="1"/>
      <c r="GWP9" s="1"/>
      <c r="GWQ9" s="1"/>
      <c r="GWR9" s="1"/>
      <c r="GWS9" s="1"/>
      <c r="GWT9" s="1"/>
      <c r="GWU9" s="1"/>
      <c r="GWV9" s="1"/>
      <c r="GWW9" s="1"/>
      <c r="GWX9" s="1"/>
      <c r="GWY9" s="1"/>
      <c r="GWZ9" s="1"/>
      <c r="GXA9" s="1"/>
      <c r="GXB9" s="1"/>
      <c r="GXC9" s="1"/>
      <c r="GXD9" s="1"/>
      <c r="GXE9" s="1"/>
      <c r="GXF9" s="1"/>
      <c r="GXG9" s="1"/>
      <c r="GXH9" s="1"/>
      <c r="GXI9" s="1"/>
      <c r="GXJ9" s="1"/>
      <c r="GXK9" s="1"/>
      <c r="GXL9" s="1"/>
      <c r="GXM9" s="1"/>
      <c r="GXN9" s="1"/>
      <c r="GXO9" s="1"/>
      <c r="GXP9" s="1"/>
      <c r="GXQ9" s="1"/>
      <c r="GXR9" s="1"/>
      <c r="GXS9" s="1"/>
      <c r="GXT9" s="1"/>
      <c r="GXU9" s="1"/>
      <c r="GXV9" s="1"/>
      <c r="GXW9" s="1"/>
      <c r="GXX9" s="1"/>
      <c r="GXY9" s="1"/>
      <c r="GXZ9" s="1"/>
      <c r="GYA9" s="1"/>
      <c r="GYB9" s="1"/>
      <c r="GYC9" s="1"/>
      <c r="GYD9" s="1"/>
      <c r="GYE9" s="1"/>
      <c r="GYF9" s="1"/>
      <c r="GYG9" s="1"/>
      <c r="GYH9" s="1"/>
      <c r="GYI9" s="1"/>
      <c r="GYJ9" s="1"/>
      <c r="GYK9" s="1"/>
      <c r="GYL9" s="1"/>
      <c r="GYM9" s="1"/>
      <c r="GYN9" s="1"/>
      <c r="GYO9" s="1"/>
      <c r="GYP9" s="1"/>
      <c r="GYQ9" s="1"/>
      <c r="GYR9" s="1"/>
      <c r="GYS9" s="1"/>
      <c r="GYT9" s="1"/>
      <c r="GYU9" s="1"/>
      <c r="GYV9" s="1"/>
      <c r="GYW9" s="1"/>
      <c r="GYX9" s="1"/>
      <c r="GYY9" s="1"/>
      <c r="GYZ9" s="1"/>
      <c r="GZA9" s="1"/>
      <c r="GZB9" s="1"/>
      <c r="GZC9" s="1"/>
      <c r="GZD9" s="1"/>
      <c r="GZE9" s="1"/>
      <c r="GZF9" s="1"/>
      <c r="GZG9" s="1"/>
      <c r="GZH9" s="1"/>
      <c r="GZI9" s="1"/>
      <c r="GZJ9" s="1"/>
      <c r="GZK9" s="1"/>
      <c r="GZL9" s="1"/>
      <c r="GZM9" s="1"/>
      <c r="GZN9" s="1"/>
      <c r="GZO9" s="1"/>
      <c r="GZP9" s="1"/>
      <c r="GZQ9" s="1"/>
      <c r="GZR9" s="1"/>
      <c r="GZS9" s="1"/>
      <c r="GZT9" s="1"/>
      <c r="GZU9" s="1"/>
      <c r="GZV9" s="1"/>
      <c r="GZW9" s="1"/>
      <c r="GZX9" s="1"/>
      <c r="GZY9" s="1"/>
      <c r="GZZ9" s="1"/>
      <c r="HAA9" s="1"/>
      <c r="HAB9" s="1"/>
      <c r="HAC9" s="1"/>
      <c r="HAD9" s="1"/>
      <c r="HAE9" s="1"/>
      <c r="HAF9" s="1"/>
      <c r="HAG9" s="1"/>
      <c r="HAH9" s="1"/>
      <c r="HAI9" s="1"/>
      <c r="HAJ9" s="1"/>
      <c r="HAK9" s="1"/>
      <c r="HAL9" s="1"/>
      <c r="HAM9" s="1"/>
      <c r="HAN9" s="1"/>
      <c r="HAO9" s="1"/>
      <c r="HAP9" s="1"/>
      <c r="HAQ9" s="1"/>
      <c r="HAR9" s="1"/>
      <c r="HAS9" s="1"/>
      <c r="HAT9" s="1"/>
      <c r="HAU9" s="1"/>
      <c r="HAV9" s="1"/>
      <c r="HAW9" s="1"/>
      <c r="HAX9" s="1"/>
      <c r="HAY9" s="1"/>
      <c r="HAZ9" s="1"/>
      <c r="HBA9" s="1"/>
      <c r="HBB9" s="1"/>
      <c r="HBC9" s="1"/>
      <c r="HBD9" s="1"/>
      <c r="HBE9" s="1"/>
      <c r="HBF9" s="1"/>
      <c r="HBG9" s="1"/>
      <c r="HBH9" s="1"/>
      <c r="HBI9" s="1"/>
      <c r="HBJ9" s="1"/>
      <c r="HBK9" s="1"/>
      <c r="HBL9" s="1"/>
      <c r="HBM9" s="1"/>
      <c r="HBN9" s="1"/>
      <c r="HBO9" s="1"/>
      <c r="HBP9" s="1"/>
      <c r="HBQ9" s="1"/>
      <c r="HBR9" s="1"/>
      <c r="HBS9" s="1"/>
      <c r="HBT9" s="1"/>
      <c r="HBU9" s="1"/>
      <c r="HBV9" s="1"/>
      <c r="HBW9" s="1"/>
      <c r="HBX9" s="1"/>
      <c r="HBY9" s="1"/>
      <c r="HBZ9" s="1"/>
      <c r="HCA9" s="1"/>
      <c r="HCB9" s="1"/>
      <c r="HCC9" s="1"/>
      <c r="HCD9" s="1"/>
      <c r="HCE9" s="1"/>
      <c r="HCF9" s="1"/>
      <c r="HCG9" s="1"/>
      <c r="HCH9" s="1"/>
      <c r="HCI9" s="1"/>
      <c r="HCJ9" s="1"/>
      <c r="HCK9" s="1"/>
      <c r="HCL9" s="1"/>
      <c r="HCM9" s="1"/>
      <c r="HCN9" s="1"/>
      <c r="HCO9" s="1"/>
      <c r="HCP9" s="1"/>
      <c r="HCQ9" s="1"/>
      <c r="HCR9" s="1"/>
      <c r="HCS9" s="1"/>
      <c r="HCT9" s="1"/>
      <c r="HCU9" s="1"/>
      <c r="HCV9" s="1"/>
      <c r="HCW9" s="1"/>
      <c r="HCX9" s="1"/>
      <c r="HCY9" s="1"/>
      <c r="HCZ9" s="1"/>
      <c r="HDA9" s="1"/>
      <c r="HDB9" s="1"/>
      <c r="HDC9" s="1"/>
      <c r="HDD9" s="1"/>
      <c r="HDE9" s="1"/>
      <c r="HDF9" s="1"/>
      <c r="HDG9" s="1"/>
      <c r="HDH9" s="1"/>
      <c r="HDI9" s="1"/>
      <c r="HDJ9" s="1"/>
      <c r="HDK9" s="1"/>
      <c r="HDL9" s="1"/>
      <c r="HDM9" s="1"/>
      <c r="HDN9" s="1"/>
      <c r="HDO9" s="1"/>
      <c r="HDP9" s="1"/>
      <c r="HDQ9" s="1"/>
      <c r="HDR9" s="1"/>
      <c r="HDS9" s="1"/>
      <c r="HDT9" s="1"/>
      <c r="HDU9" s="1"/>
      <c r="HDV9" s="1"/>
      <c r="HDW9" s="1"/>
      <c r="HDX9" s="1"/>
      <c r="HDY9" s="1"/>
      <c r="HDZ9" s="1"/>
      <c r="HEA9" s="1"/>
      <c r="HEB9" s="1"/>
      <c r="HEC9" s="1"/>
      <c r="HED9" s="1"/>
      <c r="HEE9" s="1"/>
      <c r="HEF9" s="1"/>
      <c r="HEG9" s="1"/>
      <c r="HEH9" s="1"/>
      <c r="HEI9" s="1"/>
      <c r="HEJ9" s="1"/>
      <c r="HEK9" s="1"/>
      <c r="HEL9" s="1"/>
      <c r="HEM9" s="1"/>
      <c r="HEN9" s="1"/>
      <c r="HEO9" s="1"/>
      <c r="HEP9" s="1"/>
      <c r="HEQ9" s="1"/>
      <c r="HER9" s="1"/>
      <c r="HES9" s="1"/>
      <c r="HET9" s="1"/>
      <c r="HEU9" s="1"/>
      <c r="HEV9" s="1"/>
      <c r="HEW9" s="1"/>
      <c r="HEX9" s="1"/>
      <c r="HEY9" s="1"/>
      <c r="HEZ9" s="1"/>
      <c r="HFA9" s="1"/>
      <c r="HFB9" s="1"/>
      <c r="HFC9" s="1"/>
      <c r="HFD9" s="1"/>
      <c r="HFE9" s="1"/>
      <c r="HFF9" s="1"/>
      <c r="HFG9" s="1"/>
      <c r="HFH9" s="1"/>
      <c r="HFI9" s="1"/>
      <c r="HFJ9" s="1"/>
      <c r="HFK9" s="1"/>
      <c r="HFL9" s="1"/>
      <c r="HFM9" s="1"/>
      <c r="HFN9" s="1"/>
      <c r="HFO9" s="1"/>
      <c r="HFP9" s="1"/>
      <c r="HFQ9" s="1"/>
      <c r="HFR9" s="1"/>
      <c r="HFS9" s="1"/>
      <c r="HFT9" s="1"/>
      <c r="HFU9" s="1"/>
      <c r="HFV9" s="1"/>
      <c r="HFW9" s="1"/>
      <c r="HFX9" s="1"/>
      <c r="HFY9" s="1"/>
      <c r="HFZ9" s="1"/>
      <c r="HGA9" s="1"/>
      <c r="HGB9" s="1"/>
      <c r="HGC9" s="1"/>
      <c r="HGD9" s="1"/>
      <c r="HGE9" s="1"/>
      <c r="HGF9" s="1"/>
      <c r="HGG9" s="1"/>
      <c r="HGH9" s="1"/>
      <c r="HGI9" s="1"/>
      <c r="HGJ9" s="1"/>
      <c r="HGK9" s="1"/>
      <c r="HGL9" s="1"/>
      <c r="HGM9" s="1"/>
      <c r="HGN9" s="1"/>
      <c r="HGO9" s="1"/>
      <c r="HGP9" s="1"/>
      <c r="HGQ9" s="1"/>
      <c r="HGR9" s="1"/>
      <c r="HGS9" s="1"/>
      <c r="HGT9" s="1"/>
      <c r="HGU9" s="1"/>
      <c r="HGV9" s="1"/>
      <c r="HGW9" s="1"/>
      <c r="HGX9" s="1"/>
      <c r="HGY9" s="1"/>
      <c r="HGZ9" s="1"/>
      <c r="HHA9" s="1"/>
      <c r="HHB9" s="1"/>
      <c r="HHC9" s="1"/>
      <c r="HHD9" s="1"/>
      <c r="HHE9" s="1"/>
      <c r="HHF9" s="1"/>
      <c r="HHG9" s="1"/>
      <c r="HHH9" s="1"/>
      <c r="HHI9" s="1"/>
      <c r="HHJ9" s="1"/>
      <c r="HHK9" s="1"/>
      <c r="HHL9" s="1"/>
      <c r="HHM9" s="1"/>
      <c r="HHN9" s="1"/>
      <c r="HHO9" s="1"/>
      <c r="HHP9" s="1"/>
      <c r="HHQ9" s="1"/>
      <c r="HHR9" s="1"/>
      <c r="HHS9" s="1"/>
      <c r="HHT9" s="1"/>
      <c r="HHU9" s="1"/>
      <c r="HHV9" s="1"/>
      <c r="HHW9" s="1"/>
      <c r="HHX9" s="1"/>
      <c r="HHY9" s="1"/>
      <c r="HHZ9" s="1"/>
      <c r="HIA9" s="1"/>
      <c r="HIB9" s="1"/>
      <c r="HIC9" s="1"/>
      <c r="HID9" s="1"/>
      <c r="HIE9" s="1"/>
      <c r="HIF9" s="1"/>
      <c r="HIG9" s="1"/>
      <c r="HIH9" s="1"/>
      <c r="HII9" s="1"/>
      <c r="HIJ9" s="1"/>
      <c r="HIK9" s="1"/>
      <c r="HIL9" s="1"/>
      <c r="HIM9" s="1"/>
      <c r="HIN9" s="1"/>
      <c r="HIO9" s="1"/>
      <c r="HIP9" s="1"/>
      <c r="HIQ9" s="1"/>
      <c r="HIR9" s="1"/>
      <c r="HIS9" s="1"/>
      <c r="HIT9" s="1"/>
      <c r="HIU9" s="1"/>
      <c r="HIV9" s="1"/>
      <c r="HIW9" s="1"/>
      <c r="HIX9" s="1"/>
      <c r="HIY9" s="1"/>
      <c r="HIZ9" s="1"/>
      <c r="HJA9" s="1"/>
      <c r="HJB9" s="1"/>
      <c r="HJC9" s="1"/>
      <c r="HJD9" s="1"/>
      <c r="HJE9" s="1"/>
      <c r="HJF9" s="1"/>
      <c r="HJG9" s="1"/>
      <c r="HJH9" s="1"/>
      <c r="HJI9" s="1"/>
      <c r="HJJ9" s="1"/>
      <c r="HJK9" s="1"/>
      <c r="HJL9" s="1"/>
      <c r="HJM9" s="1"/>
      <c r="HJN9" s="1"/>
      <c r="HJO9" s="1"/>
      <c r="HJP9" s="1"/>
      <c r="HJQ9" s="1"/>
      <c r="HJR9" s="1"/>
      <c r="HJS9" s="1"/>
      <c r="HJT9" s="1"/>
      <c r="HJU9" s="1"/>
      <c r="HJV9" s="1"/>
      <c r="HJW9" s="1"/>
      <c r="HJX9" s="1"/>
      <c r="HJY9" s="1"/>
      <c r="HJZ9" s="1"/>
      <c r="HKA9" s="1"/>
      <c r="HKB9" s="1"/>
      <c r="HKC9" s="1"/>
      <c r="HKD9" s="1"/>
      <c r="HKE9" s="1"/>
      <c r="HKF9" s="1"/>
      <c r="HKG9" s="1"/>
      <c r="HKH9" s="1"/>
      <c r="HKI9" s="1"/>
      <c r="HKJ9" s="1"/>
      <c r="HKK9" s="1"/>
      <c r="HKL9" s="1"/>
      <c r="HKM9" s="1"/>
      <c r="HKN9" s="1"/>
      <c r="HKO9" s="1"/>
      <c r="HKP9" s="1"/>
      <c r="HKQ9" s="1"/>
      <c r="HKR9" s="1"/>
      <c r="HKS9" s="1"/>
      <c r="HKT9" s="1"/>
      <c r="HKU9" s="1"/>
      <c r="HKV9" s="1"/>
      <c r="HKW9" s="1"/>
      <c r="HKX9" s="1"/>
      <c r="HKY9" s="1"/>
      <c r="HKZ9" s="1"/>
      <c r="HLA9" s="1"/>
      <c r="HLB9" s="1"/>
      <c r="HLC9" s="1"/>
      <c r="HLD9" s="1"/>
      <c r="HLE9" s="1"/>
      <c r="HLF9" s="1"/>
      <c r="HLG9" s="1"/>
      <c r="HLH9" s="1"/>
      <c r="HLI9" s="1"/>
      <c r="HLJ9" s="1"/>
      <c r="HLK9" s="1"/>
      <c r="HLL9" s="1"/>
      <c r="HLM9" s="1"/>
      <c r="HLN9" s="1"/>
      <c r="HLO9" s="1"/>
      <c r="HLP9" s="1"/>
      <c r="HLQ9" s="1"/>
      <c r="HLR9" s="1"/>
      <c r="HLS9" s="1"/>
      <c r="HLT9" s="1"/>
      <c r="HLU9" s="1"/>
      <c r="HLV9" s="1"/>
      <c r="HLW9" s="1"/>
      <c r="HLX9" s="1"/>
      <c r="HLY9" s="1"/>
      <c r="HLZ9" s="1"/>
      <c r="HMA9" s="1"/>
      <c r="HMB9" s="1"/>
      <c r="HMC9" s="1"/>
      <c r="HMD9" s="1"/>
      <c r="HME9" s="1"/>
      <c r="HMF9" s="1"/>
      <c r="HMG9" s="1"/>
      <c r="HMH9" s="1"/>
      <c r="HMI9" s="1"/>
      <c r="HMJ9" s="1"/>
      <c r="HMK9" s="1"/>
      <c r="HML9" s="1"/>
      <c r="HMM9" s="1"/>
      <c r="HMN9" s="1"/>
      <c r="HMO9" s="1"/>
      <c r="HMP9" s="1"/>
      <c r="HMQ9" s="1"/>
      <c r="HMR9" s="1"/>
      <c r="HMS9" s="1"/>
      <c r="HMT9" s="1"/>
      <c r="HMU9" s="1"/>
      <c r="HMV9" s="1"/>
      <c r="HMW9" s="1"/>
      <c r="HMX9" s="1"/>
      <c r="HMY9" s="1"/>
      <c r="HMZ9" s="1"/>
      <c r="HNA9" s="1"/>
      <c r="HNB9" s="1"/>
      <c r="HNC9" s="1"/>
      <c r="HND9" s="1"/>
      <c r="HNE9" s="1"/>
      <c r="HNF9" s="1"/>
      <c r="HNG9" s="1"/>
      <c r="HNH9" s="1"/>
      <c r="HNI9" s="1"/>
      <c r="HNJ9" s="1"/>
      <c r="HNK9" s="1"/>
      <c r="HNL9" s="1"/>
      <c r="HNM9" s="1"/>
      <c r="HNN9" s="1"/>
      <c r="HNO9" s="1"/>
      <c r="HNP9" s="1"/>
      <c r="HNQ9" s="1"/>
      <c r="HNR9" s="1"/>
      <c r="HNS9" s="1"/>
      <c r="HNT9" s="1"/>
      <c r="HNU9" s="1"/>
      <c r="HNV9" s="1"/>
      <c r="HNW9" s="1"/>
      <c r="HNX9" s="1"/>
      <c r="HNY9" s="1"/>
      <c r="HNZ9" s="1"/>
      <c r="HOA9" s="1"/>
      <c r="HOB9" s="1"/>
      <c r="HOC9" s="1"/>
      <c r="HOD9" s="1"/>
      <c r="HOE9" s="1"/>
      <c r="HOF9" s="1"/>
      <c r="HOG9" s="1"/>
      <c r="HOH9" s="1"/>
      <c r="HOI9" s="1"/>
      <c r="HOJ9" s="1"/>
      <c r="HOK9" s="1"/>
      <c r="HOL9" s="1"/>
      <c r="HOM9" s="1"/>
      <c r="HON9" s="1"/>
      <c r="HOO9" s="1"/>
      <c r="HOP9" s="1"/>
      <c r="HOQ9" s="1"/>
      <c r="HOR9" s="1"/>
      <c r="HOS9" s="1"/>
      <c r="HOT9" s="1"/>
      <c r="HOU9" s="1"/>
      <c r="HOV9" s="1"/>
      <c r="HOW9" s="1"/>
      <c r="HOX9" s="1"/>
      <c r="HOY9" s="1"/>
      <c r="HOZ9" s="1"/>
      <c r="HPA9" s="1"/>
      <c r="HPB9" s="1"/>
      <c r="HPC9" s="1"/>
      <c r="HPD9" s="1"/>
      <c r="HPE9" s="1"/>
      <c r="HPF9" s="1"/>
      <c r="HPG9" s="1"/>
      <c r="HPH9" s="1"/>
      <c r="HPI9" s="1"/>
      <c r="HPJ9" s="1"/>
      <c r="HPK9" s="1"/>
      <c r="HPL9" s="1"/>
      <c r="HPM9" s="1"/>
      <c r="HPN9" s="1"/>
      <c r="HPO9" s="1"/>
      <c r="HPP9" s="1"/>
      <c r="HPQ9" s="1"/>
      <c r="HPR9" s="1"/>
      <c r="HPS9" s="1"/>
      <c r="HPT9" s="1"/>
      <c r="HPU9" s="1"/>
      <c r="HPV9" s="1"/>
      <c r="HPW9" s="1"/>
      <c r="HPX9" s="1"/>
      <c r="HPY9" s="1"/>
      <c r="HPZ9" s="1"/>
      <c r="HQA9" s="1"/>
      <c r="HQB9" s="1"/>
      <c r="HQC9" s="1"/>
      <c r="HQD9" s="1"/>
      <c r="HQE9" s="1"/>
      <c r="HQF9" s="1"/>
      <c r="HQG9" s="1"/>
      <c r="HQH9" s="1"/>
      <c r="HQI9" s="1"/>
      <c r="HQJ9" s="1"/>
      <c r="HQK9" s="1"/>
      <c r="HQL9" s="1"/>
      <c r="HQM9" s="1"/>
      <c r="HQN9" s="1"/>
      <c r="HQO9" s="1"/>
      <c r="HQP9" s="1"/>
      <c r="HQQ9" s="1"/>
      <c r="HQR9" s="1"/>
      <c r="HQS9" s="1"/>
      <c r="HQT9" s="1"/>
      <c r="HQU9" s="1"/>
      <c r="HQV9" s="1"/>
      <c r="HQW9" s="1"/>
      <c r="HQX9" s="1"/>
      <c r="HQY9" s="1"/>
      <c r="HQZ9" s="1"/>
      <c r="HRA9" s="1"/>
      <c r="HRB9" s="1"/>
      <c r="HRC9" s="1"/>
      <c r="HRD9" s="1"/>
      <c r="HRE9" s="1"/>
      <c r="HRF9" s="1"/>
      <c r="HRG9" s="1"/>
      <c r="HRH9" s="1"/>
      <c r="HRI9" s="1"/>
      <c r="HRJ9" s="1"/>
      <c r="HRK9" s="1"/>
      <c r="HRL9" s="1"/>
      <c r="HRM9" s="1"/>
      <c r="HRN9" s="1"/>
      <c r="HRO9" s="1"/>
      <c r="HRP9" s="1"/>
      <c r="HRQ9" s="1"/>
      <c r="HRR9" s="1"/>
      <c r="HRS9" s="1"/>
      <c r="HRT9" s="1"/>
      <c r="HRU9" s="1"/>
      <c r="HRV9" s="1"/>
      <c r="HRW9" s="1"/>
      <c r="HRX9" s="1"/>
      <c r="HRY9" s="1"/>
      <c r="HRZ9" s="1"/>
      <c r="HSA9" s="1"/>
      <c r="HSB9" s="1"/>
      <c r="HSC9" s="1"/>
      <c r="HSD9" s="1"/>
      <c r="HSE9" s="1"/>
      <c r="HSF9" s="1"/>
      <c r="HSG9" s="1"/>
      <c r="HSH9" s="1"/>
      <c r="HSI9" s="1"/>
      <c r="HSJ9" s="1"/>
      <c r="HSK9" s="1"/>
      <c r="HSL9" s="1"/>
      <c r="HSM9" s="1"/>
      <c r="HSN9" s="1"/>
      <c r="HSO9" s="1"/>
      <c r="HSP9" s="1"/>
      <c r="HSQ9" s="1"/>
      <c r="HSR9" s="1"/>
      <c r="HSS9" s="1"/>
      <c r="HST9" s="1"/>
      <c r="HSU9" s="1"/>
      <c r="HSV9" s="1"/>
      <c r="HSW9" s="1"/>
      <c r="HSX9" s="1"/>
      <c r="HSY9" s="1"/>
      <c r="HSZ9" s="1"/>
      <c r="HTA9" s="1"/>
      <c r="HTB9" s="1"/>
      <c r="HTC9" s="1"/>
      <c r="HTD9" s="1"/>
      <c r="HTE9" s="1"/>
      <c r="HTF9" s="1"/>
      <c r="HTG9" s="1"/>
      <c r="HTH9" s="1"/>
      <c r="HTI9" s="1"/>
      <c r="HTJ9" s="1"/>
      <c r="HTK9" s="1"/>
      <c r="HTL9" s="1"/>
      <c r="HTM9" s="1"/>
      <c r="HTN9" s="1"/>
      <c r="HTO9" s="1"/>
      <c r="HTP9" s="1"/>
      <c r="HTQ9" s="1"/>
      <c r="HTR9" s="1"/>
      <c r="HTS9" s="1"/>
      <c r="HTT9" s="1"/>
      <c r="HTU9" s="1"/>
      <c r="HTV9" s="1"/>
      <c r="HTW9" s="1"/>
      <c r="HTX9" s="1"/>
      <c r="HTY9" s="1"/>
      <c r="HTZ9" s="1"/>
      <c r="HUA9" s="1"/>
      <c r="HUB9" s="1"/>
      <c r="HUC9" s="1"/>
      <c r="HUD9" s="1"/>
      <c r="HUE9" s="1"/>
      <c r="HUF9" s="1"/>
      <c r="HUG9" s="1"/>
      <c r="HUH9" s="1"/>
      <c r="HUI9" s="1"/>
      <c r="HUJ9" s="1"/>
      <c r="HUK9" s="1"/>
      <c r="HUL9" s="1"/>
      <c r="HUM9" s="1"/>
      <c r="HUN9" s="1"/>
      <c r="HUO9" s="1"/>
      <c r="HUP9" s="1"/>
      <c r="HUQ9" s="1"/>
      <c r="HUR9" s="1"/>
      <c r="HUS9" s="1"/>
      <c r="HUT9" s="1"/>
      <c r="HUU9" s="1"/>
      <c r="HUV9" s="1"/>
      <c r="HUW9" s="1"/>
      <c r="HUX9" s="1"/>
      <c r="HUY9" s="1"/>
      <c r="HUZ9" s="1"/>
      <c r="HVA9" s="1"/>
      <c r="HVB9" s="1"/>
      <c r="HVC9" s="1"/>
      <c r="HVD9" s="1"/>
      <c r="HVE9" s="1"/>
      <c r="HVF9" s="1"/>
      <c r="HVG9" s="1"/>
      <c r="HVH9" s="1"/>
      <c r="HVI9" s="1"/>
      <c r="HVJ9" s="1"/>
      <c r="HVK9" s="1"/>
      <c r="HVL9" s="1"/>
      <c r="HVM9" s="1"/>
      <c r="HVN9" s="1"/>
      <c r="HVO9" s="1"/>
      <c r="HVP9" s="1"/>
      <c r="HVQ9" s="1"/>
      <c r="HVR9" s="1"/>
      <c r="HVS9" s="1"/>
      <c r="HVT9" s="1"/>
      <c r="HVU9" s="1"/>
      <c r="HVV9" s="1"/>
      <c r="HVW9" s="1"/>
      <c r="HVX9" s="1"/>
      <c r="HVY9" s="1"/>
      <c r="HVZ9" s="1"/>
      <c r="HWA9" s="1"/>
      <c r="HWB9" s="1"/>
      <c r="HWC9" s="1"/>
      <c r="HWD9" s="1"/>
      <c r="HWE9" s="1"/>
      <c r="HWF9" s="1"/>
      <c r="HWG9" s="1"/>
      <c r="HWH9" s="1"/>
      <c r="HWI9" s="1"/>
      <c r="HWJ9" s="1"/>
      <c r="HWK9" s="1"/>
      <c r="HWL9" s="1"/>
      <c r="HWM9" s="1"/>
      <c r="HWN9" s="1"/>
      <c r="HWO9" s="1"/>
      <c r="HWP9" s="1"/>
      <c r="HWQ9" s="1"/>
      <c r="HWR9" s="1"/>
      <c r="HWS9" s="1"/>
      <c r="HWT9" s="1"/>
      <c r="HWU9" s="1"/>
      <c r="HWV9" s="1"/>
      <c r="HWW9" s="1"/>
      <c r="HWX9" s="1"/>
      <c r="HWY9" s="1"/>
      <c r="HWZ9" s="1"/>
      <c r="HXA9" s="1"/>
      <c r="HXB9" s="1"/>
      <c r="HXC9" s="1"/>
      <c r="HXD9" s="1"/>
      <c r="HXE9" s="1"/>
      <c r="HXF9" s="1"/>
      <c r="HXG9" s="1"/>
      <c r="HXH9" s="1"/>
      <c r="HXI9" s="1"/>
      <c r="HXJ9" s="1"/>
      <c r="HXK9" s="1"/>
      <c r="HXL9" s="1"/>
      <c r="HXM9" s="1"/>
      <c r="HXN9" s="1"/>
      <c r="HXO9" s="1"/>
      <c r="HXP9" s="1"/>
      <c r="HXQ9" s="1"/>
      <c r="HXR9" s="1"/>
      <c r="HXS9" s="1"/>
      <c r="HXT9" s="1"/>
      <c r="HXU9" s="1"/>
      <c r="HXV9" s="1"/>
      <c r="HXW9" s="1"/>
      <c r="HXX9" s="1"/>
      <c r="HXY9" s="1"/>
      <c r="HXZ9" s="1"/>
      <c r="HYA9" s="1"/>
      <c r="HYB9" s="1"/>
      <c r="HYC9" s="1"/>
      <c r="HYD9" s="1"/>
      <c r="HYE9" s="1"/>
      <c r="HYF9" s="1"/>
      <c r="HYG9" s="1"/>
      <c r="HYH9" s="1"/>
      <c r="HYI9" s="1"/>
      <c r="HYJ9" s="1"/>
      <c r="HYK9" s="1"/>
      <c r="HYL9" s="1"/>
      <c r="HYM9" s="1"/>
      <c r="HYN9" s="1"/>
      <c r="HYO9" s="1"/>
      <c r="HYP9" s="1"/>
      <c r="HYQ9" s="1"/>
      <c r="HYR9" s="1"/>
      <c r="HYS9" s="1"/>
      <c r="HYT9" s="1"/>
      <c r="HYU9" s="1"/>
      <c r="HYV9" s="1"/>
      <c r="HYW9" s="1"/>
      <c r="HYX9" s="1"/>
      <c r="HYY9" s="1"/>
      <c r="HYZ9" s="1"/>
      <c r="HZA9" s="1"/>
      <c r="HZB9" s="1"/>
      <c r="HZC9" s="1"/>
      <c r="HZD9" s="1"/>
      <c r="HZE9" s="1"/>
      <c r="HZF9" s="1"/>
      <c r="HZG9" s="1"/>
      <c r="HZH9" s="1"/>
      <c r="HZI9" s="1"/>
      <c r="HZJ9" s="1"/>
      <c r="HZK9" s="1"/>
      <c r="HZL9" s="1"/>
      <c r="HZM9" s="1"/>
      <c r="HZN9" s="1"/>
      <c r="HZO9" s="1"/>
      <c r="HZP9" s="1"/>
      <c r="HZQ9" s="1"/>
      <c r="HZR9" s="1"/>
      <c r="HZS9" s="1"/>
      <c r="HZT9" s="1"/>
      <c r="HZU9" s="1"/>
      <c r="HZV9" s="1"/>
      <c r="HZW9" s="1"/>
      <c r="HZX9" s="1"/>
      <c r="HZY9" s="1"/>
      <c r="HZZ9" s="1"/>
      <c r="IAA9" s="1"/>
      <c r="IAB9" s="1"/>
      <c r="IAC9" s="1"/>
      <c r="IAD9" s="1"/>
      <c r="IAE9" s="1"/>
      <c r="IAF9" s="1"/>
      <c r="IAG9" s="1"/>
      <c r="IAH9" s="1"/>
      <c r="IAI9" s="1"/>
      <c r="IAJ9" s="1"/>
      <c r="IAK9" s="1"/>
      <c r="IAL9" s="1"/>
      <c r="IAM9" s="1"/>
      <c r="IAN9" s="1"/>
      <c r="IAO9" s="1"/>
      <c r="IAP9" s="1"/>
      <c r="IAQ9" s="1"/>
      <c r="IAR9" s="1"/>
      <c r="IAS9" s="1"/>
      <c r="IAT9" s="1"/>
      <c r="IAU9" s="1"/>
      <c r="IAV9" s="1"/>
      <c r="IAW9" s="1"/>
      <c r="IAX9" s="1"/>
      <c r="IAY9" s="1"/>
      <c r="IAZ9" s="1"/>
      <c r="IBA9" s="1"/>
      <c r="IBB9" s="1"/>
      <c r="IBC9" s="1"/>
      <c r="IBD9" s="1"/>
      <c r="IBE9" s="1"/>
      <c r="IBF9" s="1"/>
      <c r="IBG9" s="1"/>
      <c r="IBH9" s="1"/>
      <c r="IBI9" s="1"/>
      <c r="IBJ9" s="1"/>
      <c r="IBK9" s="1"/>
      <c r="IBL9" s="1"/>
      <c r="IBM9" s="1"/>
      <c r="IBN9" s="1"/>
      <c r="IBO9" s="1"/>
      <c r="IBP9" s="1"/>
      <c r="IBQ9" s="1"/>
      <c r="IBR9" s="1"/>
      <c r="IBS9" s="1"/>
      <c r="IBT9" s="1"/>
      <c r="IBU9" s="1"/>
      <c r="IBV9" s="1"/>
      <c r="IBW9" s="1"/>
      <c r="IBX9" s="1"/>
      <c r="IBY9" s="1"/>
      <c r="IBZ9" s="1"/>
      <c r="ICA9" s="1"/>
      <c r="ICB9" s="1"/>
      <c r="ICC9" s="1"/>
      <c r="ICD9" s="1"/>
      <c r="ICE9" s="1"/>
      <c r="ICF9" s="1"/>
      <c r="ICG9" s="1"/>
      <c r="ICH9" s="1"/>
      <c r="ICI9" s="1"/>
      <c r="ICJ9" s="1"/>
      <c r="ICK9" s="1"/>
      <c r="ICL9" s="1"/>
      <c r="ICM9" s="1"/>
      <c r="ICN9" s="1"/>
      <c r="ICO9" s="1"/>
      <c r="ICP9" s="1"/>
      <c r="ICQ9" s="1"/>
      <c r="ICR9" s="1"/>
      <c r="ICS9" s="1"/>
      <c r="ICT9" s="1"/>
      <c r="ICU9" s="1"/>
      <c r="ICV9" s="1"/>
      <c r="ICW9" s="1"/>
      <c r="ICX9" s="1"/>
      <c r="ICY9" s="1"/>
      <c r="ICZ9" s="1"/>
      <c r="IDA9" s="1"/>
      <c r="IDB9" s="1"/>
      <c r="IDC9" s="1"/>
      <c r="IDD9" s="1"/>
      <c r="IDE9" s="1"/>
      <c r="IDF9" s="1"/>
      <c r="IDG9" s="1"/>
      <c r="IDH9" s="1"/>
      <c r="IDI9" s="1"/>
      <c r="IDJ9" s="1"/>
      <c r="IDK9" s="1"/>
      <c r="IDL9" s="1"/>
      <c r="IDM9" s="1"/>
      <c r="IDN9" s="1"/>
      <c r="IDO9" s="1"/>
      <c r="IDP9" s="1"/>
      <c r="IDQ9" s="1"/>
      <c r="IDR9" s="1"/>
      <c r="IDS9" s="1"/>
      <c r="IDT9" s="1"/>
      <c r="IDU9" s="1"/>
      <c r="IDV9" s="1"/>
      <c r="IDW9" s="1"/>
      <c r="IDX9" s="1"/>
      <c r="IDY9" s="1"/>
      <c r="IDZ9" s="1"/>
      <c r="IEA9" s="1"/>
      <c r="IEB9" s="1"/>
      <c r="IEC9" s="1"/>
      <c r="IED9" s="1"/>
      <c r="IEE9" s="1"/>
      <c r="IEF9" s="1"/>
      <c r="IEG9" s="1"/>
      <c r="IEH9" s="1"/>
      <c r="IEI9" s="1"/>
      <c r="IEJ9" s="1"/>
      <c r="IEK9" s="1"/>
      <c r="IEL9" s="1"/>
      <c r="IEM9" s="1"/>
      <c r="IEN9" s="1"/>
      <c r="IEO9" s="1"/>
      <c r="IEP9" s="1"/>
      <c r="IEQ9" s="1"/>
      <c r="IER9" s="1"/>
      <c r="IES9" s="1"/>
      <c r="IET9" s="1"/>
      <c r="IEU9" s="1"/>
      <c r="IEV9" s="1"/>
      <c r="IEW9" s="1"/>
      <c r="IEX9" s="1"/>
      <c r="IEY9" s="1"/>
      <c r="IEZ9" s="1"/>
      <c r="IFA9" s="1"/>
      <c r="IFB9" s="1"/>
      <c r="IFC9" s="1"/>
      <c r="IFD9" s="1"/>
      <c r="IFE9" s="1"/>
      <c r="IFF9" s="1"/>
      <c r="IFG9" s="1"/>
      <c r="IFH9" s="1"/>
      <c r="IFI9" s="1"/>
      <c r="IFJ9" s="1"/>
      <c r="IFK9" s="1"/>
      <c r="IFL9" s="1"/>
      <c r="IFM9" s="1"/>
      <c r="IFN9" s="1"/>
      <c r="IFO9" s="1"/>
      <c r="IFP9" s="1"/>
      <c r="IFQ9" s="1"/>
      <c r="IFR9" s="1"/>
      <c r="IFS9" s="1"/>
      <c r="IFT9" s="1"/>
      <c r="IFU9" s="1"/>
      <c r="IFV9" s="1"/>
      <c r="IFW9" s="1"/>
      <c r="IFX9" s="1"/>
      <c r="IFY9" s="1"/>
      <c r="IFZ9" s="1"/>
      <c r="IGA9" s="1"/>
      <c r="IGB9" s="1"/>
      <c r="IGC9" s="1"/>
      <c r="IGD9" s="1"/>
      <c r="IGE9" s="1"/>
      <c r="IGF9" s="1"/>
      <c r="IGG9" s="1"/>
      <c r="IGH9" s="1"/>
      <c r="IGI9" s="1"/>
      <c r="IGJ9" s="1"/>
      <c r="IGK9" s="1"/>
      <c r="IGL9" s="1"/>
      <c r="IGM9" s="1"/>
      <c r="IGN9" s="1"/>
      <c r="IGO9" s="1"/>
      <c r="IGP9" s="1"/>
      <c r="IGQ9" s="1"/>
      <c r="IGR9" s="1"/>
      <c r="IGS9" s="1"/>
      <c r="IGT9" s="1"/>
      <c r="IGU9" s="1"/>
      <c r="IGV9" s="1"/>
      <c r="IGW9" s="1"/>
      <c r="IGX9" s="1"/>
      <c r="IGY9" s="1"/>
      <c r="IGZ9" s="1"/>
      <c r="IHA9" s="1"/>
      <c r="IHB9" s="1"/>
      <c r="IHC9" s="1"/>
      <c r="IHD9" s="1"/>
      <c r="IHE9" s="1"/>
      <c r="IHF9" s="1"/>
      <c r="IHG9" s="1"/>
      <c r="IHH9" s="1"/>
      <c r="IHI9" s="1"/>
      <c r="IHJ9" s="1"/>
      <c r="IHK9" s="1"/>
      <c r="IHL9" s="1"/>
      <c r="IHM9" s="1"/>
      <c r="IHN9" s="1"/>
      <c r="IHO9" s="1"/>
      <c r="IHP9" s="1"/>
      <c r="IHQ9" s="1"/>
      <c r="IHR9" s="1"/>
      <c r="IHS9" s="1"/>
      <c r="IHT9" s="1"/>
      <c r="IHU9" s="1"/>
      <c r="IHV9" s="1"/>
      <c r="IHW9" s="1"/>
      <c r="IHX9" s="1"/>
      <c r="IHY9" s="1"/>
      <c r="IHZ9" s="1"/>
      <c r="IIA9" s="1"/>
      <c r="IIB9" s="1"/>
      <c r="IIC9" s="1"/>
      <c r="IID9" s="1"/>
      <c r="IIE9" s="1"/>
      <c r="IIF9" s="1"/>
      <c r="IIG9" s="1"/>
      <c r="IIH9" s="1"/>
      <c r="III9" s="1"/>
      <c r="IIJ9" s="1"/>
      <c r="IIK9" s="1"/>
      <c r="IIL9" s="1"/>
      <c r="IIM9" s="1"/>
      <c r="IIN9" s="1"/>
      <c r="IIO9" s="1"/>
      <c r="IIP9" s="1"/>
      <c r="IIQ9" s="1"/>
      <c r="IIR9" s="1"/>
      <c r="IIS9" s="1"/>
      <c r="IIT9" s="1"/>
      <c r="IIU9" s="1"/>
      <c r="IIV9" s="1"/>
      <c r="IIW9" s="1"/>
      <c r="IIX9" s="1"/>
      <c r="IIY9" s="1"/>
      <c r="IIZ9" s="1"/>
      <c r="IJA9" s="1"/>
      <c r="IJB9" s="1"/>
      <c r="IJC9" s="1"/>
      <c r="IJD9" s="1"/>
      <c r="IJE9" s="1"/>
      <c r="IJF9" s="1"/>
      <c r="IJG9" s="1"/>
      <c r="IJH9" s="1"/>
      <c r="IJI9" s="1"/>
      <c r="IJJ9" s="1"/>
      <c r="IJK9" s="1"/>
      <c r="IJL9" s="1"/>
      <c r="IJM9" s="1"/>
      <c r="IJN9" s="1"/>
      <c r="IJO9" s="1"/>
      <c r="IJP9" s="1"/>
      <c r="IJQ9" s="1"/>
      <c r="IJR9" s="1"/>
      <c r="IJS9" s="1"/>
      <c r="IJT9" s="1"/>
      <c r="IJU9" s="1"/>
      <c r="IJV9" s="1"/>
      <c r="IJW9" s="1"/>
      <c r="IJX9" s="1"/>
      <c r="IJY9" s="1"/>
      <c r="IJZ9" s="1"/>
      <c r="IKA9" s="1"/>
      <c r="IKB9" s="1"/>
      <c r="IKC9" s="1"/>
      <c r="IKD9" s="1"/>
      <c r="IKE9" s="1"/>
      <c r="IKF9" s="1"/>
      <c r="IKG9" s="1"/>
      <c r="IKH9" s="1"/>
      <c r="IKI9" s="1"/>
      <c r="IKJ9" s="1"/>
      <c r="IKK9" s="1"/>
      <c r="IKL9" s="1"/>
      <c r="IKM9" s="1"/>
      <c r="IKN9" s="1"/>
      <c r="IKO9" s="1"/>
      <c r="IKP9" s="1"/>
      <c r="IKQ9" s="1"/>
      <c r="IKR9" s="1"/>
      <c r="IKS9" s="1"/>
      <c r="IKT9" s="1"/>
      <c r="IKU9" s="1"/>
      <c r="IKV9" s="1"/>
      <c r="IKW9" s="1"/>
      <c r="IKX9" s="1"/>
      <c r="IKY9" s="1"/>
      <c r="IKZ9" s="1"/>
      <c r="ILA9" s="1"/>
      <c r="ILB9" s="1"/>
      <c r="ILC9" s="1"/>
      <c r="ILD9" s="1"/>
      <c r="ILE9" s="1"/>
      <c r="ILF9" s="1"/>
      <c r="ILG9" s="1"/>
      <c r="ILH9" s="1"/>
      <c r="ILI9" s="1"/>
      <c r="ILJ9" s="1"/>
      <c r="ILK9" s="1"/>
      <c r="ILL9" s="1"/>
      <c r="ILM9" s="1"/>
      <c r="ILN9" s="1"/>
      <c r="ILO9" s="1"/>
      <c r="ILP9" s="1"/>
      <c r="ILQ9" s="1"/>
      <c r="ILR9" s="1"/>
      <c r="ILS9" s="1"/>
      <c r="ILT9" s="1"/>
      <c r="ILU9" s="1"/>
      <c r="ILV9" s="1"/>
      <c r="ILW9" s="1"/>
      <c r="ILX9" s="1"/>
      <c r="ILY9" s="1"/>
      <c r="ILZ9" s="1"/>
      <c r="IMA9" s="1"/>
      <c r="IMB9" s="1"/>
      <c r="IMC9" s="1"/>
      <c r="IMD9" s="1"/>
      <c r="IME9" s="1"/>
      <c r="IMF9" s="1"/>
      <c r="IMG9" s="1"/>
      <c r="IMH9" s="1"/>
      <c r="IMI9" s="1"/>
      <c r="IMJ9" s="1"/>
      <c r="IMK9" s="1"/>
      <c r="IML9" s="1"/>
      <c r="IMM9" s="1"/>
      <c r="IMN9" s="1"/>
      <c r="IMO9" s="1"/>
      <c r="IMP9" s="1"/>
      <c r="IMQ9" s="1"/>
      <c r="IMR9" s="1"/>
      <c r="IMS9" s="1"/>
      <c r="IMT9" s="1"/>
      <c r="IMU9" s="1"/>
      <c r="IMV9" s="1"/>
      <c r="IMW9" s="1"/>
      <c r="IMX9" s="1"/>
      <c r="IMY9" s="1"/>
      <c r="IMZ9" s="1"/>
      <c r="INA9" s="1"/>
      <c r="INB9" s="1"/>
      <c r="INC9" s="1"/>
      <c r="IND9" s="1"/>
      <c r="INE9" s="1"/>
      <c r="INF9" s="1"/>
      <c r="ING9" s="1"/>
      <c r="INH9" s="1"/>
      <c r="INI9" s="1"/>
      <c r="INJ9" s="1"/>
      <c r="INK9" s="1"/>
      <c r="INL9" s="1"/>
      <c r="INM9" s="1"/>
      <c r="INN9" s="1"/>
      <c r="INO9" s="1"/>
      <c r="INP9" s="1"/>
      <c r="INQ9" s="1"/>
      <c r="INR9" s="1"/>
      <c r="INS9" s="1"/>
      <c r="INT9" s="1"/>
      <c r="INU9" s="1"/>
      <c r="INV9" s="1"/>
      <c r="INW9" s="1"/>
      <c r="INX9" s="1"/>
      <c r="INY9" s="1"/>
      <c r="INZ9" s="1"/>
      <c r="IOA9" s="1"/>
      <c r="IOB9" s="1"/>
      <c r="IOC9" s="1"/>
      <c r="IOD9" s="1"/>
      <c r="IOE9" s="1"/>
      <c r="IOF9" s="1"/>
      <c r="IOG9" s="1"/>
      <c r="IOH9" s="1"/>
      <c r="IOI9" s="1"/>
      <c r="IOJ9" s="1"/>
      <c r="IOK9" s="1"/>
      <c r="IOL9" s="1"/>
      <c r="IOM9" s="1"/>
      <c r="ION9" s="1"/>
      <c r="IOO9" s="1"/>
      <c r="IOP9" s="1"/>
      <c r="IOQ9" s="1"/>
      <c r="IOR9" s="1"/>
      <c r="IOS9" s="1"/>
      <c r="IOT9" s="1"/>
      <c r="IOU9" s="1"/>
      <c r="IOV9" s="1"/>
      <c r="IOW9" s="1"/>
      <c r="IOX9" s="1"/>
      <c r="IOY9" s="1"/>
      <c r="IOZ9" s="1"/>
      <c r="IPA9" s="1"/>
      <c r="IPB9" s="1"/>
      <c r="IPC9" s="1"/>
      <c r="IPD9" s="1"/>
      <c r="IPE9" s="1"/>
      <c r="IPF9" s="1"/>
      <c r="IPG9" s="1"/>
      <c r="IPH9" s="1"/>
      <c r="IPI9" s="1"/>
      <c r="IPJ9" s="1"/>
      <c r="IPK9" s="1"/>
      <c r="IPL9" s="1"/>
      <c r="IPM9" s="1"/>
      <c r="IPN9" s="1"/>
      <c r="IPO9" s="1"/>
      <c r="IPP9" s="1"/>
      <c r="IPQ9" s="1"/>
      <c r="IPR9" s="1"/>
      <c r="IPS9" s="1"/>
      <c r="IPT9" s="1"/>
      <c r="IPU9" s="1"/>
      <c r="IPV9" s="1"/>
      <c r="IPW9" s="1"/>
      <c r="IPX9" s="1"/>
      <c r="IPY9" s="1"/>
      <c r="IPZ9" s="1"/>
      <c r="IQA9" s="1"/>
      <c r="IQB9" s="1"/>
      <c r="IQC9" s="1"/>
      <c r="IQD9" s="1"/>
      <c r="IQE9" s="1"/>
      <c r="IQF9" s="1"/>
      <c r="IQG9" s="1"/>
      <c r="IQH9" s="1"/>
      <c r="IQI9" s="1"/>
      <c r="IQJ9" s="1"/>
      <c r="IQK9" s="1"/>
      <c r="IQL9" s="1"/>
      <c r="IQM9" s="1"/>
      <c r="IQN9" s="1"/>
      <c r="IQO9" s="1"/>
      <c r="IQP9" s="1"/>
      <c r="IQQ9" s="1"/>
      <c r="IQR9" s="1"/>
      <c r="IQS9" s="1"/>
      <c r="IQT9" s="1"/>
      <c r="IQU9" s="1"/>
      <c r="IQV9" s="1"/>
      <c r="IQW9" s="1"/>
      <c r="IQX9" s="1"/>
      <c r="IQY9" s="1"/>
      <c r="IQZ9" s="1"/>
      <c r="IRA9" s="1"/>
      <c r="IRB9" s="1"/>
      <c r="IRC9" s="1"/>
      <c r="IRD9" s="1"/>
      <c r="IRE9" s="1"/>
      <c r="IRF9" s="1"/>
      <c r="IRG9" s="1"/>
      <c r="IRH9" s="1"/>
      <c r="IRI9" s="1"/>
      <c r="IRJ9" s="1"/>
      <c r="IRK9" s="1"/>
      <c r="IRL9" s="1"/>
      <c r="IRM9" s="1"/>
      <c r="IRN9" s="1"/>
      <c r="IRO9" s="1"/>
      <c r="IRP9" s="1"/>
      <c r="IRQ9" s="1"/>
      <c r="IRR9" s="1"/>
      <c r="IRS9" s="1"/>
      <c r="IRT9" s="1"/>
      <c r="IRU9" s="1"/>
      <c r="IRV9" s="1"/>
      <c r="IRW9" s="1"/>
      <c r="IRX9" s="1"/>
      <c r="IRY9" s="1"/>
      <c r="IRZ9" s="1"/>
      <c r="ISA9" s="1"/>
      <c r="ISB9" s="1"/>
      <c r="ISC9" s="1"/>
      <c r="ISD9" s="1"/>
      <c r="ISE9" s="1"/>
      <c r="ISF9" s="1"/>
      <c r="ISG9" s="1"/>
      <c r="ISH9" s="1"/>
      <c r="ISI9" s="1"/>
      <c r="ISJ9" s="1"/>
      <c r="ISK9" s="1"/>
      <c r="ISL9" s="1"/>
      <c r="ISM9" s="1"/>
      <c r="ISN9" s="1"/>
      <c r="ISO9" s="1"/>
      <c r="ISP9" s="1"/>
      <c r="ISQ9" s="1"/>
      <c r="ISR9" s="1"/>
      <c r="ISS9" s="1"/>
      <c r="IST9" s="1"/>
      <c r="ISU9" s="1"/>
      <c r="ISV9" s="1"/>
      <c r="ISW9" s="1"/>
      <c r="ISX9" s="1"/>
      <c r="ISY9" s="1"/>
      <c r="ISZ9" s="1"/>
      <c r="ITA9" s="1"/>
      <c r="ITB9" s="1"/>
      <c r="ITC9" s="1"/>
      <c r="ITD9" s="1"/>
      <c r="ITE9" s="1"/>
      <c r="ITF9" s="1"/>
      <c r="ITG9" s="1"/>
      <c r="ITH9" s="1"/>
      <c r="ITI9" s="1"/>
      <c r="ITJ9" s="1"/>
      <c r="ITK9" s="1"/>
      <c r="ITL9" s="1"/>
      <c r="ITM9" s="1"/>
      <c r="ITN9" s="1"/>
      <c r="ITO9" s="1"/>
      <c r="ITP9" s="1"/>
      <c r="ITQ9" s="1"/>
      <c r="ITR9" s="1"/>
      <c r="ITS9" s="1"/>
      <c r="ITT9" s="1"/>
      <c r="ITU9" s="1"/>
      <c r="ITV9" s="1"/>
      <c r="ITW9" s="1"/>
      <c r="ITX9" s="1"/>
      <c r="ITY9" s="1"/>
      <c r="ITZ9" s="1"/>
      <c r="IUA9" s="1"/>
      <c r="IUB9" s="1"/>
      <c r="IUC9" s="1"/>
      <c r="IUD9" s="1"/>
      <c r="IUE9" s="1"/>
      <c r="IUF9" s="1"/>
      <c r="IUG9" s="1"/>
      <c r="IUH9" s="1"/>
      <c r="IUI9" s="1"/>
      <c r="IUJ9" s="1"/>
      <c r="IUK9" s="1"/>
      <c r="IUL9" s="1"/>
      <c r="IUM9" s="1"/>
      <c r="IUN9" s="1"/>
      <c r="IUO9" s="1"/>
      <c r="IUP9" s="1"/>
      <c r="IUQ9" s="1"/>
      <c r="IUR9" s="1"/>
      <c r="IUS9" s="1"/>
      <c r="IUT9" s="1"/>
      <c r="IUU9" s="1"/>
      <c r="IUV9" s="1"/>
      <c r="IUW9" s="1"/>
      <c r="IUX9" s="1"/>
      <c r="IUY9" s="1"/>
      <c r="IUZ9" s="1"/>
      <c r="IVA9" s="1"/>
      <c r="IVB9" s="1"/>
      <c r="IVC9" s="1"/>
      <c r="IVD9" s="1"/>
      <c r="IVE9" s="1"/>
      <c r="IVF9" s="1"/>
      <c r="IVG9" s="1"/>
      <c r="IVH9" s="1"/>
      <c r="IVI9" s="1"/>
      <c r="IVJ9" s="1"/>
      <c r="IVK9" s="1"/>
      <c r="IVL9" s="1"/>
      <c r="IVM9" s="1"/>
      <c r="IVN9" s="1"/>
      <c r="IVO9" s="1"/>
      <c r="IVP9" s="1"/>
      <c r="IVQ9" s="1"/>
      <c r="IVR9" s="1"/>
      <c r="IVS9" s="1"/>
      <c r="IVT9" s="1"/>
      <c r="IVU9" s="1"/>
      <c r="IVV9" s="1"/>
      <c r="IVW9" s="1"/>
      <c r="IVX9" s="1"/>
      <c r="IVY9" s="1"/>
      <c r="IVZ9" s="1"/>
      <c r="IWA9" s="1"/>
      <c r="IWB9" s="1"/>
      <c r="IWC9" s="1"/>
      <c r="IWD9" s="1"/>
      <c r="IWE9" s="1"/>
      <c r="IWF9" s="1"/>
      <c r="IWG9" s="1"/>
      <c r="IWH9" s="1"/>
      <c r="IWI9" s="1"/>
      <c r="IWJ9" s="1"/>
      <c r="IWK9" s="1"/>
      <c r="IWL9" s="1"/>
      <c r="IWM9" s="1"/>
      <c r="IWN9" s="1"/>
      <c r="IWO9" s="1"/>
      <c r="IWP9" s="1"/>
      <c r="IWQ9" s="1"/>
      <c r="IWR9" s="1"/>
      <c r="IWS9" s="1"/>
      <c r="IWT9" s="1"/>
      <c r="IWU9" s="1"/>
      <c r="IWV9" s="1"/>
      <c r="IWW9" s="1"/>
      <c r="IWX9" s="1"/>
      <c r="IWY9" s="1"/>
      <c r="IWZ9" s="1"/>
      <c r="IXA9" s="1"/>
      <c r="IXB9" s="1"/>
      <c r="IXC9" s="1"/>
      <c r="IXD9" s="1"/>
      <c r="IXE9" s="1"/>
      <c r="IXF9" s="1"/>
      <c r="IXG9" s="1"/>
      <c r="IXH9" s="1"/>
      <c r="IXI9" s="1"/>
      <c r="IXJ9" s="1"/>
      <c r="IXK9" s="1"/>
      <c r="IXL9" s="1"/>
      <c r="IXM9" s="1"/>
      <c r="IXN9" s="1"/>
      <c r="IXO9" s="1"/>
      <c r="IXP9" s="1"/>
      <c r="IXQ9" s="1"/>
      <c r="IXR9" s="1"/>
      <c r="IXS9" s="1"/>
      <c r="IXT9" s="1"/>
      <c r="IXU9" s="1"/>
      <c r="IXV9" s="1"/>
      <c r="IXW9" s="1"/>
      <c r="IXX9" s="1"/>
      <c r="IXY9" s="1"/>
      <c r="IXZ9" s="1"/>
      <c r="IYA9" s="1"/>
      <c r="IYB9" s="1"/>
      <c r="IYC9" s="1"/>
      <c r="IYD9" s="1"/>
      <c r="IYE9" s="1"/>
      <c r="IYF9" s="1"/>
      <c r="IYG9" s="1"/>
      <c r="IYH9" s="1"/>
      <c r="IYI9" s="1"/>
      <c r="IYJ9" s="1"/>
      <c r="IYK9" s="1"/>
      <c r="IYL9" s="1"/>
      <c r="IYM9" s="1"/>
      <c r="IYN9" s="1"/>
      <c r="IYO9" s="1"/>
      <c r="IYP9" s="1"/>
      <c r="IYQ9" s="1"/>
      <c r="IYR9" s="1"/>
      <c r="IYS9" s="1"/>
      <c r="IYT9" s="1"/>
      <c r="IYU9" s="1"/>
      <c r="IYV9" s="1"/>
      <c r="IYW9" s="1"/>
      <c r="IYX9" s="1"/>
      <c r="IYY9" s="1"/>
      <c r="IYZ9" s="1"/>
      <c r="IZA9" s="1"/>
      <c r="IZB9" s="1"/>
      <c r="IZC9" s="1"/>
      <c r="IZD9" s="1"/>
      <c r="IZE9" s="1"/>
      <c r="IZF9" s="1"/>
      <c r="IZG9" s="1"/>
      <c r="IZH9" s="1"/>
      <c r="IZI9" s="1"/>
      <c r="IZJ9" s="1"/>
      <c r="IZK9" s="1"/>
      <c r="IZL9" s="1"/>
      <c r="IZM9" s="1"/>
      <c r="IZN9" s="1"/>
      <c r="IZO9" s="1"/>
      <c r="IZP9" s="1"/>
      <c r="IZQ9" s="1"/>
      <c r="IZR9" s="1"/>
      <c r="IZS9" s="1"/>
      <c r="IZT9" s="1"/>
      <c r="IZU9" s="1"/>
      <c r="IZV9" s="1"/>
      <c r="IZW9" s="1"/>
      <c r="IZX9" s="1"/>
      <c r="IZY9" s="1"/>
      <c r="IZZ9" s="1"/>
      <c r="JAA9" s="1"/>
      <c r="JAB9" s="1"/>
      <c r="JAC9" s="1"/>
      <c r="JAD9" s="1"/>
      <c r="JAE9" s="1"/>
      <c r="JAF9" s="1"/>
      <c r="JAG9" s="1"/>
      <c r="JAH9" s="1"/>
      <c r="JAI9" s="1"/>
      <c r="JAJ9" s="1"/>
      <c r="JAK9" s="1"/>
      <c r="JAL9" s="1"/>
      <c r="JAM9" s="1"/>
      <c r="JAN9" s="1"/>
      <c r="JAO9" s="1"/>
      <c r="JAP9" s="1"/>
      <c r="JAQ9" s="1"/>
      <c r="JAR9" s="1"/>
      <c r="JAS9" s="1"/>
      <c r="JAT9" s="1"/>
      <c r="JAU9" s="1"/>
      <c r="JAV9" s="1"/>
      <c r="JAW9" s="1"/>
      <c r="JAX9" s="1"/>
      <c r="JAY9" s="1"/>
      <c r="JAZ9" s="1"/>
      <c r="JBA9" s="1"/>
      <c r="JBB9" s="1"/>
      <c r="JBC9" s="1"/>
      <c r="JBD9" s="1"/>
      <c r="JBE9" s="1"/>
      <c r="JBF9" s="1"/>
      <c r="JBG9" s="1"/>
      <c r="JBH9" s="1"/>
      <c r="JBI9" s="1"/>
      <c r="JBJ9" s="1"/>
      <c r="JBK9" s="1"/>
      <c r="JBL9" s="1"/>
      <c r="JBM9" s="1"/>
      <c r="JBN9" s="1"/>
      <c r="JBO9" s="1"/>
      <c r="JBP9" s="1"/>
      <c r="JBQ9" s="1"/>
      <c r="JBR9" s="1"/>
      <c r="JBS9" s="1"/>
      <c r="JBT9" s="1"/>
      <c r="JBU9" s="1"/>
      <c r="JBV9" s="1"/>
      <c r="JBW9" s="1"/>
      <c r="JBX9" s="1"/>
      <c r="JBY9" s="1"/>
      <c r="JBZ9" s="1"/>
      <c r="JCA9" s="1"/>
      <c r="JCB9" s="1"/>
      <c r="JCC9" s="1"/>
      <c r="JCD9" s="1"/>
      <c r="JCE9" s="1"/>
      <c r="JCF9" s="1"/>
      <c r="JCG9" s="1"/>
      <c r="JCH9" s="1"/>
      <c r="JCI9" s="1"/>
      <c r="JCJ9" s="1"/>
      <c r="JCK9" s="1"/>
      <c r="JCL9" s="1"/>
      <c r="JCM9" s="1"/>
      <c r="JCN9" s="1"/>
      <c r="JCO9" s="1"/>
      <c r="JCP9" s="1"/>
      <c r="JCQ9" s="1"/>
      <c r="JCR9" s="1"/>
      <c r="JCS9" s="1"/>
      <c r="JCT9" s="1"/>
      <c r="JCU9" s="1"/>
      <c r="JCV9" s="1"/>
      <c r="JCW9" s="1"/>
      <c r="JCX9" s="1"/>
      <c r="JCY9" s="1"/>
      <c r="JCZ9" s="1"/>
      <c r="JDA9" s="1"/>
      <c r="JDB9" s="1"/>
      <c r="JDC9" s="1"/>
      <c r="JDD9" s="1"/>
      <c r="JDE9" s="1"/>
      <c r="JDF9" s="1"/>
      <c r="JDG9" s="1"/>
      <c r="JDH9" s="1"/>
      <c r="JDI9" s="1"/>
      <c r="JDJ9" s="1"/>
      <c r="JDK9" s="1"/>
      <c r="JDL9" s="1"/>
      <c r="JDM9" s="1"/>
      <c r="JDN9" s="1"/>
      <c r="JDO9" s="1"/>
      <c r="JDP9" s="1"/>
      <c r="JDQ9" s="1"/>
      <c r="JDR9" s="1"/>
      <c r="JDS9" s="1"/>
      <c r="JDT9" s="1"/>
      <c r="JDU9" s="1"/>
      <c r="JDV9" s="1"/>
      <c r="JDW9" s="1"/>
      <c r="JDX9" s="1"/>
      <c r="JDY9" s="1"/>
      <c r="JDZ9" s="1"/>
      <c r="JEA9" s="1"/>
      <c r="JEB9" s="1"/>
      <c r="JEC9" s="1"/>
      <c r="JED9" s="1"/>
      <c r="JEE9" s="1"/>
      <c r="JEF9" s="1"/>
      <c r="JEG9" s="1"/>
      <c r="JEH9" s="1"/>
      <c r="JEI9" s="1"/>
      <c r="JEJ9" s="1"/>
      <c r="JEK9" s="1"/>
      <c r="JEL9" s="1"/>
      <c r="JEM9" s="1"/>
      <c r="JEN9" s="1"/>
      <c r="JEO9" s="1"/>
      <c r="JEP9" s="1"/>
      <c r="JEQ9" s="1"/>
      <c r="JER9" s="1"/>
      <c r="JES9" s="1"/>
      <c r="JET9" s="1"/>
      <c r="JEU9" s="1"/>
      <c r="JEV9" s="1"/>
      <c r="JEW9" s="1"/>
      <c r="JEX9" s="1"/>
      <c r="JEY9" s="1"/>
      <c r="JEZ9" s="1"/>
      <c r="JFA9" s="1"/>
      <c r="JFB9" s="1"/>
      <c r="JFC9" s="1"/>
      <c r="JFD9" s="1"/>
      <c r="JFE9" s="1"/>
      <c r="JFF9" s="1"/>
      <c r="JFG9" s="1"/>
      <c r="JFH9" s="1"/>
      <c r="JFI9" s="1"/>
      <c r="JFJ9" s="1"/>
      <c r="JFK9" s="1"/>
      <c r="JFL9" s="1"/>
      <c r="JFM9" s="1"/>
      <c r="JFN9" s="1"/>
      <c r="JFO9" s="1"/>
      <c r="JFP9" s="1"/>
      <c r="JFQ9" s="1"/>
      <c r="JFR9" s="1"/>
      <c r="JFS9" s="1"/>
      <c r="JFT9" s="1"/>
      <c r="JFU9" s="1"/>
      <c r="JFV9" s="1"/>
      <c r="JFW9" s="1"/>
      <c r="JFX9" s="1"/>
      <c r="JFY9" s="1"/>
      <c r="JFZ9" s="1"/>
      <c r="JGA9" s="1"/>
      <c r="JGB9" s="1"/>
      <c r="JGC9" s="1"/>
      <c r="JGD9" s="1"/>
      <c r="JGE9" s="1"/>
      <c r="JGF9" s="1"/>
      <c r="JGG9" s="1"/>
      <c r="JGH9" s="1"/>
      <c r="JGI9" s="1"/>
      <c r="JGJ9" s="1"/>
      <c r="JGK9" s="1"/>
      <c r="JGL9" s="1"/>
      <c r="JGM9" s="1"/>
      <c r="JGN9" s="1"/>
      <c r="JGO9" s="1"/>
      <c r="JGP9" s="1"/>
      <c r="JGQ9" s="1"/>
      <c r="JGR9" s="1"/>
      <c r="JGS9" s="1"/>
      <c r="JGT9" s="1"/>
      <c r="JGU9" s="1"/>
      <c r="JGV9" s="1"/>
      <c r="JGW9" s="1"/>
      <c r="JGX9" s="1"/>
      <c r="JGY9" s="1"/>
      <c r="JGZ9" s="1"/>
      <c r="JHA9" s="1"/>
      <c r="JHB9" s="1"/>
      <c r="JHC9" s="1"/>
      <c r="JHD9" s="1"/>
      <c r="JHE9" s="1"/>
      <c r="JHF9" s="1"/>
      <c r="JHG9" s="1"/>
      <c r="JHH9" s="1"/>
      <c r="JHI9" s="1"/>
      <c r="JHJ9" s="1"/>
      <c r="JHK9" s="1"/>
      <c r="JHL9" s="1"/>
      <c r="JHM9" s="1"/>
      <c r="JHN9" s="1"/>
      <c r="JHO9" s="1"/>
      <c r="JHP9" s="1"/>
      <c r="JHQ9" s="1"/>
      <c r="JHR9" s="1"/>
      <c r="JHS9" s="1"/>
      <c r="JHT9" s="1"/>
      <c r="JHU9" s="1"/>
      <c r="JHV9" s="1"/>
      <c r="JHW9" s="1"/>
      <c r="JHX9" s="1"/>
      <c r="JHY9" s="1"/>
      <c r="JHZ9" s="1"/>
      <c r="JIA9" s="1"/>
      <c r="JIB9" s="1"/>
      <c r="JIC9" s="1"/>
      <c r="JID9" s="1"/>
      <c r="JIE9" s="1"/>
      <c r="JIF9" s="1"/>
      <c r="JIG9" s="1"/>
      <c r="JIH9" s="1"/>
      <c r="JII9" s="1"/>
      <c r="JIJ9" s="1"/>
      <c r="JIK9" s="1"/>
      <c r="JIL9" s="1"/>
      <c r="JIM9" s="1"/>
      <c r="JIN9" s="1"/>
      <c r="JIO9" s="1"/>
      <c r="JIP9" s="1"/>
      <c r="JIQ9" s="1"/>
      <c r="JIR9" s="1"/>
      <c r="JIS9" s="1"/>
      <c r="JIT9" s="1"/>
      <c r="JIU9" s="1"/>
      <c r="JIV9" s="1"/>
      <c r="JIW9" s="1"/>
      <c r="JIX9" s="1"/>
      <c r="JIY9" s="1"/>
      <c r="JIZ9" s="1"/>
      <c r="JJA9" s="1"/>
      <c r="JJB9" s="1"/>
      <c r="JJC9" s="1"/>
      <c r="JJD9" s="1"/>
      <c r="JJE9" s="1"/>
      <c r="JJF9" s="1"/>
      <c r="JJG9" s="1"/>
      <c r="JJH9" s="1"/>
      <c r="JJI9" s="1"/>
      <c r="JJJ9" s="1"/>
      <c r="JJK9" s="1"/>
      <c r="JJL9" s="1"/>
      <c r="JJM9" s="1"/>
      <c r="JJN9" s="1"/>
      <c r="JJO9" s="1"/>
      <c r="JJP9" s="1"/>
      <c r="JJQ9" s="1"/>
      <c r="JJR9" s="1"/>
      <c r="JJS9" s="1"/>
      <c r="JJT9" s="1"/>
      <c r="JJU9" s="1"/>
      <c r="JJV9" s="1"/>
      <c r="JJW9" s="1"/>
      <c r="JJX9" s="1"/>
      <c r="JJY9" s="1"/>
      <c r="JJZ9" s="1"/>
      <c r="JKA9" s="1"/>
      <c r="JKB9" s="1"/>
      <c r="JKC9" s="1"/>
      <c r="JKD9" s="1"/>
      <c r="JKE9" s="1"/>
      <c r="JKF9" s="1"/>
      <c r="JKG9" s="1"/>
      <c r="JKH9" s="1"/>
      <c r="JKI9" s="1"/>
      <c r="JKJ9" s="1"/>
      <c r="JKK9" s="1"/>
      <c r="JKL9" s="1"/>
      <c r="JKM9" s="1"/>
      <c r="JKN9" s="1"/>
      <c r="JKO9" s="1"/>
      <c r="JKP9" s="1"/>
      <c r="JKQ9" s="1"/>
      <c r="JKR9" s="1"/>
      <c r="JKS9" s="1"/>
      <c r="JKT9" s="1"/>
      <c r="JKU9" s="1"/>
      <c r="JKV9" s="1"/>
      <c r="JKW9" s="1"/>
      <c r="JKX9" s="1"/>
      <c r="JKY9" s="1"/>
      <c r="JKZ9" s="1"/>
      <c r="JLA9" s="1"/>
      <c r="JLB9" s="1"/>
      <c r="JLC9" s="1"/>
      <c r="JLD9" s="1"/>
      <c r="JLE9" s="1"/>
      <c r="JLF9" s="1"/>
      <c r="JLG9" s="1"/>
      <c r="JLH9" s="1"/>
      <c r="JLI9" s="1"/>
      <c r="JLJ9" s="1"/>
      <c r="JLK9" s="1"/>
      <c r="JLL9" s="1"/>
      <c r="JLM9" s="1"/>
      <c r="JLN9" s="1"/>
      <c r="JLO9" s="1"/>
      <c r="JLP9" s="1"/>
      <c r="JLQ9" s="1"/>
      <c r="JLR9" s="1"/>
      <c r="JLS9" s="1"/>
      <c r="JLT9" s="1"/>
      <c r="JLU9" s="1"/>
      <c r="JLV9" s="1"/>
      <c r="JLW9" s="1"/>
      <c r="JLX9" s="1"/>
      <c r="JLY9" s="1"/>
      <c r="JLZ9" s="1"/>
      <c r="JMA9" s="1"/>
      <c r="JMB9" s="1"/>
      <c r="JMC9" s="1"/>
      <c r="JMD9" s="1"/>
      <c r="JME9" s="1"/>
      <c r="JMF9" s="1"/>
      <c r="JMG9" s="1"/>
      <c r="JMH9" s="1"/>
      <c r="JMI9" s="1"/>
      <c r="JMJ9" s="1"/>
      <c r="JMK9" s="1"/>
      <c r="JML9" s="1"/>
      <c r="JMM9" s="1"/>
      <c r="JMN9" s="1"/>
      <c r="JMO9" s="1"/>
      <c r="JMP9" s="1"/>
      <c r="JMQ9" s="1"/>
      <c r="JMR9" s="1"/>
      <c r="JMS9" s="1"/>
      <c r="JMT9" s="1"/>
      <c r="JMU9" s="1"/>
      <c r="JMV9" s="1"/>
      <c r="JMW9" s="1"/>
      <c r="JMX9" s="1"/>
      <c r="JMY9" s="1"/>
      <c r="JMZ9" s="1"/>
      <c r="JNA9" s="1"/>
      <c r="JNB9" s="1"/>
      <c r="JNC9" s="1"/>
      <c r="JND9" s="1"/>
      <c r="JNE9" s="1"/>
      <c r="JNF9" s="1"/>
      <c r="JNG9" s="1"/>
      <c r="JNH9" s="1"/>
      <c r="JNI9" s="1"/>
      <c r="JNJ9" s="1"/>
      <c r="JNK9" s="1"/>
      <c r="JNL9" s="1"/>
      <c r="JNM9" s="1"/>
      <c r="JNN9" s="1"/>
      <c r="JNO9" s="1"/>
      <c r="JNP9" s="1"/>
      <c r="JNQ9" s="1"/>
      <c r="JNR9" s="1"/>
      <c r="JNS9" s="1"/>
      <c r="JNT9" s="1"/>
      <c r="JNU9" s="1"/>
      <c r="JNV9" s="1"/>
      <c r="JNW9" s="1"/>
      <c r="JNX9" s="1"/>
      <c r="JNY9" s="1"/>
      <c r="JNZ9" s="1"/>
      <c r="JOA9" s="1"/>
      <c r="JOB9" s="1"/>
      <c r="JOC9" s="1"/>
      <c r="JOD9" s="1"/>
      <c r="JOE9" s="1"/>
      <c r="JOF9" s="1"/>
      <c r="JOG9" s="1"/>
      <c r="JOH9" s="1"/>
      <c r="JOI9" s="1"/>
      <c r="JOJ9" s="1"/>
      <c r="JOK9" s="1"/>
      <c r="JOL9" s="1"/>
      <c r="JOM9" s="1"/>
      <c r="JON9" s="1"/>
      <c r="JOO9" s="1"/>
      <c r="JOP9" s="1"/>
      <c r="JOQ9" s="1"/>
      <c r="JOR9" s="1"/>
      <c r="JOS9" s="1"/>
      <c r="JOT9" s="1"/>
      <c r="JOU9" s="1"/>
      <c r="JOV9" s="1"/>
      <c r="JOW9" s="1"/>
      <c r="JOX9" s="1"/>
      <c r="JOY9" s="1"/>
      <c r="JOZ9" s="1"/>
      <c r="JPA9" s="1"/>
      <c r="JPB9" s="1"/>
      <c r="JPC9" s="1"/>
      <c r="JPD9" s="1"/>
      <c r="JPE9" s="1"/>
      <c r="JPF9" s="1"/>
      <c r="JPG9" s="1"/>
      <c r="JPH9" s="1"/>
      <c r="JPI9" s="1"/>
      <c r="JPJ9" s="1"/>
      <c r="JPK9" s="1"/>
      <c r="JPL9" s="1"/>
      <c r="JPM9" s="1"/>
      <c r="JPN9" s="1"/>
      <c r="JPO9" s="1"/>
      <c r="JPP9" s="1"/>
      <c r="JPQ9" s="1"/>
      <c r="JPR9" s="1"/>
      <c r="JPS9" s="1"/>
      <c r="JPT9" s="1"/>
      <c r="JPU9" s="1"/>
      <c r="JPV9" s="1"/>
      <c r="JPW9" s="1"/>
      <c r="JPX9" s="1"/>
      <c r="JPY9" s="1"/>
      <c r="JPZ9" s="1"/>
      <c r="JQA9" s="1"/>
      <c r="JQB9" s="1"/>
      <c r="JQC9" s="1"/>
      <c r="JQD9" s="1"/>
      <c r="JQE9" s="1"/>
      <c r="JQF9" s="1"/>
      <c r="JQG9" s="1"/>
      <c r="JQH9" s="1"/>
      <c r="JQI9" s="1"/>
      <c r="JQJ9" s="1"/>
      <c r="JQK9" s="1"/>
      <c r="JQL9" s="1"/>
      <c r="JQM9" s="1"/>
      <c r="JQN9" s="1"/>
      <c r="JQO9" s="1"/>
      <c r="JQP9" s="1"/>
      <c r="JQQ9" s="1"/>
      <c r="JQR9" s="1"/>
      <c r="JQS9" s="1"/>
      <c r="JQT9" s="1"/>
      <c r="JQU9" s="1"/>
      <c r="JQV9" s="1"/>
      <c r="JQW9" s="1"/>
      <c r="JQX9" s="1"/>
      <c r="JQY9" s="1"/>
      <c r="JQZ9" s="1"/>
      <c r="JRA9" s="1"/>
      <c r="JRB9" s="1"/>
      <c r="JRC9" s="1"/>
      <c r="JRD9" s="1"/>
      <c r="JRE9" s="1"/>
      <c r="JRF9" s="1"/>
      <c r="JRG9" s="1"/>
      <c r="JRH9" s="1"/>
      <c r="JRI9" s="1"/>
      <c r="JRJ9" s="1"/>
      <c r="JRK9" s="1"/>
      <c r="JRL9" s="1"/>
      <c r="JRM9" s="1"/>
      <c r="JRN9" s="1"/>
      <c r="JRO9" s="1"/>
      <c r="JRP9" s="1"/>
      <c r="JRQ9" s="1"/>
      <c r="JRR9" s="1"/>
      <c r="JRS9" s="1"/>
      <c r="JRT9" s="1"/>
      <c r="JRU9" s="1"/>
      <c r="JRV9" s="1"/>
      <c r="JRW9" s="1"/>
      <c r="JRX9" s="1"/>
      <c r="JRY9" s="1"/>
      <c r="JRZ9" s="1"/>
      <c r="JSA9" s="1"/>
      <c r="JSB9" s="1"/>
      <c r="JSC9" s="1"/>
      <c r="JSD9" s="1"/>
      <c r="JSE9" s="1"/>
      <c r="JSF9" s="1"/>
      <c r="JSG9" s="1"/>
      <c r="JSH9" s="1"/>
      <c r="JSI9" s="1"/>
      <c r="JSJ9" s="1"/>
      <c r="JSK9" s="1"/>
      <c r="JSL9" s="1"/>
      <c r="JSM9" s="1"/>
      <c r="JSN9" s="1"/>
      <c r="JSO9" s="1"/>
      <c r="JSP9" s="1"/>
      <c r="JSQ9" s="1"/>
      <c r="JSR9" s="1"/>
      <c r="JSS9" s="1"/>
      <c r="JST9" s="1"/>
      <c r="JSU9" s="1"/>
      <c r="JSV9" s="1"/>
      <c r="JSW9" s="1"/>
      <c r="JSX9" s="1"/>
      <c r="JSY9" s="1"/>
      <c r="JSZ9" s="1"/>
      <c r="JTA9" s="1"/>
      <c r="JTB9" s="1"/>
      <c r="JTC9" s="1"/>
      <c r="JTD9" s="1"/>
      <c r="JTE9" s="1"/>
      <c r="JTF9" s="1"/>
      <c r="JTG9" s="1"/>
      <c r="JTH9" s="1"/>
      <c r="JTI9" s="1"/>
      <c r="JTJ9" s="1"/>
      <c r="JTK9" s="1"/>
      <c r="JTL9" s="1"/>
      <c r="JTM9" s="1"/>
      <c r="JTN9" s="1"/>
      <c r="JTO9" s="1"/>
      <c r="JTP9" s="1"/>
      <c r="JTQ9" s="1"/>
      <c r="JTR9" s="1"/>
      <c r="JTS9" s="1"/>
      <c r="JTT9" s="1"/>
      <c r="JTU9" s="1"/>
      <c r="JTV9" s="1"/>
      <c r="JTW9" s="1"/>
      <c r="JTX9" s="1"/>
      <c r="JTY9" s="1"/>
      <c r="JTZ9" s="1"/>
      <c r="JUA9" s="1"/>
      <c r="JUB9" s="1"/>
      <c r="JUC9" s="1"/>
      <c r="JUD9" s="1"/>
      <c r="JUE9" s="1"/>
      <c r="JUF9" s="1"/>
      <c r="JUG9" s="1"/>
      <c r="JUH9" s="1"/>
      <c r="JUI9" s="1"/>
      <c r="JUJ9" s="1"/>
      <c r="JUK9" s="1"/>
      <c r="JUL9" s="1"/>
      <c r="JUM9" s="1"/>
      <c r="JUN9" s="1"/>
      <c r="JUO9" s="1"/>
      <c r="JUP9" s="1"/>
      <c r="JUQ9" s="1"/>
      <c r="JUR9" s="1"/>
      <c r="JUS9" s="1"/>
      <c r="JUT9" s="1"/>
      <c r="JUU9" s="1"/>
      <c r="JUV9" s="1"/>
      <c r="JUW9" s="1"/>
      <c r="JUX9" s="1"/>
      <c r="JUY9" s="1"/>
      <c r="JUZ9" s="1"/>
      <c r="JVA9" s="1"/>
      <c r="JVB9" s="1"/>
      <c r="JVC9" s="1"/>
      <c r="JVD9" s="1"/>
      <c r="JVE9" s="1"/>
      <c r="JVF9" s="1"/>
      <c r="JVG9" s="1"/>
      <c r="JVH9" s="1"/>
      <c r="JVI9" s="1"/>
      <c r="JVJ9" s="1"/>
      <c r="JVK9" s="1"/>
      <c r="JVL9" s="1"/>
      <c r="JVM9" s="1"/>
      <c r="JVN9" s="1"/>
      <c r="JVO9" s="1"/>
      <c r="JVP9" s="1"/>
      <c r="JVQ9" s="1"/>
      <c r="JVR9" s="1"/>
      <c r="JVS9" s="1"/>
      <c r="JVT9" s="1"/>
      <c r="JVU9" s="1"/>
      <c r="JVV9" s="1"/>
      <c r="JVW9" s="1"/>
      <c r="JVX9" s="1"/>
      <c r="JVY9" s="1"/>
      <c r="JVZ9" s="1"/>
      <c r="JWA9" s="1"/>
      <c r="JWB9" s="1"/>
      <c r="JWC9" s="1"/>
      <c r="JWD9" s="1"/>
      <c r="JWE9" s="1"/>
      <c r="JWF9" s="1"/>
      <c r="JWG9" s="1"/>
      <c r="JWH9" s="1"/>
      <c r="JWI9" s="1"/>
      <c r="JWJ9" s="1"/>
      <c r="JWK9" s="1"/>
      <c r="JWL9" s="1"/>
      <c r="JWM9" s="1"/>
      <c r="JWN9" s="1"/>
      <c r="JWO9" s="1"/>
      <c r="JWP9" s="1"/>
      <c r="JWQ9" s="1"/>
      <c r="JWR9" s="1"/>
      <c r="JWS9" s="1"/>
      <c r="JWT9" s="1"/>
      <c r="JWU9" s="1"/>
      <c r="JWV9" s="1"/>
      <c r="JWW9" s="1"/>
      <c r="JWX9" s="1"/>
      <c r="JWY9" s="1"/>
      <c r="JWZ9" s="1"/>
      <c r="JXA9" s="1"/>
      <c r="JXB9" s="1"/>
      <c r="JXC9" s="1"/>
      <c r="JXD9" s="1"/>
      <c r="JXE9" s="1"/>
      <c r="JXF9" s="1"/>
      <c r="JXG9" s="1"/>
      <c r="JXH9" s="1"/>
      <c r="JXI9" s="1"/>
      <c r="JXJ9" s="1"/>
      <c r="JXK9" s="1"/>
      <c r="JXL9" s="1"/>
      <c r="JXM9" s="1"/>
      <c r="JXN9" s="1"/>
      <c r="JXO9" s="1"/>
      <c r="JXP9" s="1"/>
      <c r="JXQ9" s="1"/>
      <c r="JXR9" s="1"/>
      <c r="JXS9" s="1"/>
      <c r="JXT9" s="1"/>
      <c r="JXU9" s="1"/>
      <c r="JXV9" s="1"/>
      <c r="JXW9" s="1"/>
      <c r="JXX9" s="1"/>
      <c r="JXY9" s="1"/>
      <c r="JXZ9" s="1"/>
      <c r="JYA9" s="1"/>
      <c r="JYB9" s="1"/>
      <c r="JYC9" s="1"/>
      <c r="JYD9" s="1"/>
      <c r="JYE9" s="1"/>
      <c r="JYF9" s="1"/>
      <c r="JYG9" s="1"/>
      <c r="JYH9" s="1"/>
      <c r="JYI9" s="1"/>
      <c r="JYJ9" s="1"/>
      <c r="JYK9" s="1"/>
      <c r="JYL9" s="1"/>
      <c r="JYM9" s="1"/>
      <c r="JYN9" s="1"/>
      <c r="JYO9" s="1"/>
      <c r="JYP9" s="1"/>
      <c r="JYQ9" s="1"/>
      <c r="JYR9" s="1"/>
      <c r="JYS9" s="1"/>
      <c r="JYT9" s="1"/>
      <c r="JYU9" s="1"/>
      <c r="JYV9" s="1"/>
      <c r="JYW9" s="1"/>
      <c r="JYX9" s="1"/>
      <c r="JYY9" s="1"/>
      <c r="JYZ9" s="1"/>
      <c r="JZA9" s="1"/>
      <c r="JZB9" s="1"/>
      <c r="JZC9" s="1"/>
      <c r="JZD9" s="1"/>
      <c r="JZE9" s="1"/>
      <c r="JZF9" s="1"/>
      <c r="JZG9" s="1"/>
      <c r="JZH9" s="1"/>
      <c r="JZI9" s="1"/>
      <c r="JZJ9" s="1"/>
      <c r="JZK9" s="1"/>
      <c r="JZL9" s="1"/>
      <c r="JZM9" s="1"/>
      <c r="JZN9" s="1"/>
      <c r="JZO9" s="1"/>
      <c r="JZP9" s="1"/>
      <c r="JZQ9" s="1"/>
      <c r="JZR9" s="1"/>
      <c r="JZS9" s="1"/>
      <c r="JZT9" s="1"/>
      <c r="JZU9" s="1"/>
      <c r="JZV9" s="1"/>
      <c r="JZW9" s="1"/>
      <c r="JZX9" s="1"/>
      <c r="JZY9" s="1"/>
      <c r="JZZ9" s="1"/>
      <c r="KAA9" s="1"/>
      <c r="KAB9" s="1"/>
      <c r="KAC9" s="1"/>
      <c r="KAD9" s="1"/>
      <c r="KAE9" s="1"/>
      <c r="KAF9" s="1"/>
      <c r="KAG9" s="1"/>
      <c r="KAH9" s="1"/>
      <c r="KAI9" s="1"/>
      <c r="KAJ9" s="1"/>
      <c r="KAK9" s="1"/>
      <c r="KAL9" s="1"/>
      <c r="KAM9" s="1"/>
      <c r="KAN9" s="1"/>
      <c r="KAO9" s="1"/>
      <c r="KAP9" s="1"/>
      <c r="KAQ9" s="1"/>
      <c r="KAR9" s="1"/>
      <c r="KAS9" s="1"/>
      <c r="KAT9" s="1"/>
      <c r="KAU9" s="1"/>
      <c r="KAV9" s="1"/>
      <c r="KAW9" s="1"/>
      <c r="KAX9" s="1"/>
      <c r="KAY9" s="1"/>
      <c r="KAZ9" s="1"/>
      <c r="KBA9" s="1"/>
      <c r="KBB9" s="1"/>
      <c r="KBC9" s="1"/>
      <c r="KBD9" s="1"/>
      <c r="KBE9" s="1"/>
      <c r="KBF9" s="1"/>
      <c r="KBG9" s="1"/>
      <c r="KBH9" s="1"/>
      <c r="KBI9" s="1"/>
      <c r="KBJ9" s="1"/>
      <c r="KBK9" s="1"/>
      <c r="KBL9" s="1"/>
      <c r="KBM9" s="1"/>
      <c r="KBN9" s="1"/>
      <c r="KBO9" s="1"/>
      <c r="KBP9" s="1"/>
      <c r="KBQ9" s="1"/>
      <c r="KBR9" s="1"/>
      <c r="KBS9" s="1"/>
      <c r="KBT9" s="1"/>
      <c r="KBU9" s="1"/>
      <c r="KBV9" s="1"/>
      <c r="KBW9" s="1"/>
      <c r="KBX9" s="1"/>
      <c r="KBY9" s="1"/>
      <c r="KBZ9" s="1"/>
      <c r="KCA9" s="1"/>
      <c r="KCB9" s="1"/>
      <c r="KCC9" s="1"/>
      <c r="KCD9" s="1"/>
      <c r="KCE9" s="1"/>
      <c r="KCF9" s="1"/>
      <c r="KCG9" s="1"/>
      <c r="KCH9" s="1"/>
      <c r="KCI9" s="1"/>
      <c r="KCJ9" s="1"/>
      <c r="KCK9" s="1"/>
      <c r="KCL9" s="1"/>
      <c r="KCM9" s="1"/>
      <c r="KCN9" s="1"/>
      <c r="KCO9" s="1"/>
      <c r="KCP9" s="1"/>
      <c r="KCQ9" s="1"/>
      <c r="KCR9" s="1"/>
      <c r="KCS9" s="1"/>
      <c r="KCT9" s="1"/>
      <c r="KCU9" s="1"/>
      <c r="KCV9" s="1"/>
      <c r="KCW9" s="1"/>
      <c r="KCX9" s="1"/>
      <c r="KCY9" s="1"/>
      <c r="KCZ9" s="1"/>
      <c r="KDA9" s="1"/>
      <c r="KDB9" s="1"/>
      <c r="KDC9" s="1"/>
      <c r="KDD9" s="1"/>
      <c r="KDE9" s="1"/>
      <c r="KDF9" s="1"/>
      <c r="KDG9" s="1"/>
      <c r="KDH9" s="1"/>
      <c r="KDI9" s="1"/>
      <c r="KDJ9" s="1"/>
      <c r="KDK9" s="1"/>
      <c r="KDL9" s="1"/>
      <c r="KDM9" s="1"/>
      <c r="KDN9" s="1"/>
      <c r="KDO9" s="1"/>
      <c r="KDP9" s="1"/>
      <c r="KDQ9" s="1"/>
      <c r="KDR9" s="1"/>
      <c r="KDS9" s="1"/>
      <c r="KDT9" s="1"/>
      <c r="KDU9" s="1"/>
      <c r="KDV9" s="1"/>
      <c r="KDW9" s="1"/>
      <c r="KDX9" s="1"/>
      <c r="KDY9" s="1"/>
      <c r="KDZ9" s="1"/>
      <c r="KEA9" s="1"/>
      <c r="KEB9" s="1"/>
      <c r="KEC9" s="1"/>
      <c r="KED9" s="1"/>
      <c r="KEE9" s="1"/>
      <c r="KEF9" s="1"/>
      <c r="KEG9" s="1"/>
      <c r="KEH9" s="1"/>
      <c r="KEI9" s="1"/>
      <c r="KEJ9" s="1"/>
      <c r="KEK9" s="1"/>
      <c r="KEL9" s="1"/>
      <c r="KEM9" s="1"/>
      <c r="KEN9" s="1"/>
      <c r="KEO9" s="1"/>
      <c r="KEP9" s="1"/>
      <c r="KEQ9" s="1"/>
      <c r="KER9" s="1"/>
      <c r="KES9" s="1"/>
      <c r="KET9" s="1"/>
      <c r="KEU9" s="1"/>
      <c r="KEV9" s="1"/>
      <c r="KEW9" s="1"/>
      <c r="KEX9" s="1"/>
      <c r="KEY9" s="1"/>
      <c r="KEZ9" s="1"/>
      <c r="KFA9" s="1"/>
      <c r="KFB9" s="1"/>
      <c r="KFC9" s="1"/>
      <c r="KFD9" s="1"/>
      <c r="KFE9" s="1"/>
      <c r="KFF9" s="1"/>
      <c r="KFG9" s="1"/>
      <c r="KFH9" s="1"/>
      <c r="KFI9" s="1"/>
      <c r="KFJ9" s="1"/>
      <c r="KFK9" s="1"/>
      <c r="KFL9" s="1"/>
      <c r="KFM9" s="1"/>
      <c r="KFN9" s="1"/>
      <c r="KFO9" s="1"/>
      <c r="KFP9" s="1"/>
      <c r="KFQ9" s="1"/>
      <c r="KFR9" s="1"/>
      <c r="KFS9" s="1"/>
      <c r="KFT9" s="1"/>
      <c r="KFU9" s="1"/>
      <c r="KFV9" s="1"/>
      <c r="KFW9" s="1"/>
      <c r="KFX9" s="1"/>
      <c r="KFY9" s="1"/>
      <c r="KFZ9" s="1"/>
      <c r="KGA9" s="1"/>
      <c r="KGB9" s="1"/>
      <c r="KGC9" s="1"/>
      <c r="KGD9" s="1"/>
      <c r="KGE9" s="1"/>
      <c r="KGF9" s="1"/>
      <c r="KGG9" s="1"/>
      <c r="KGH9" s="1"/>
      <c r="KGI9" s="1"/>
      <c r="KGJ9" s="1"/>
      <c r="KGK9" s="1"/>
      <c r="KGL9" s="1"/>
      <c r="KGM9" s="1"/>
      <c r="KGN9" s="1"/>
      <c r="KGO9" s="1"/>
      <c r="KGP9" s="1"/>
      <c r="KGQ9" s="1"/>
      <c r="KGR9" s="1"/>
      <c r="KGS9" s="1"/>
      <c r="KGT9" s="1"/>
      <c r="KGU9" s="1"/>
      <c r="KGV9" s="1"/>
      <c r="KGW9" s="1"/>
      <c r="KGX9" s="1"/>
      <c r="KGY9" s="1"/>
      <c r="KGZ9" s="1"/>
      <c r="KHA9" s="1"/>
      <c r="KHB9" s="1"/>
      <c r="KHC9" s="1"/>
      <c r="KHD9" s="1"/>
      <c r="KHE9" s="1"/>
      <c r="KHF9" s="1"/>
      <c r="KHG9" s="1"/>
      <c r="KHH9" s="1"/>
      <c r="KHI9" s="1"/>
      <c r="KHJ9" s="1"/>
      <c r="KHK9" s="1"/>
      <c r="KHL9" s="1"/>
      <c r="KHM9" s="1"/>
      <c r="KHN9" s="1"/>
      <c r="KHO9" s="1"/>
      <c r="KHP9" s="1"/>
      <c r="KHQ9" s="1"/>
      <c r="KHR9" s="1"/>
      <c r="KHS9" s="1"/>
      <c r="KHT9" s="1"/>
      <c r="KHU9" s="1"/>
      <c r="KHV9" s="1"/>
      <c r="KHW9" s="1"/>
      <c r="KHX9" s="1"/>
      <c r="KHY9" s="1"/>
      <c r="KHZ9" s="1"/>
      <c r="KIA9" s="1"/>
      <c r="KIB9" s="1"/>
      <c r="KIC9" s="1"/>
      <c r="KID9" s="1"/>
      <c r="KIE9" s="1"/>
      <c r="KIF9" s="1"/>
      <c r="KIG9" s="1"/>
      <c r="KIH9" s="1"/>
      <c r="KII9" s="1"/>
      <c r="KIJ9" s="1"/>
      <c r="KIK9" s="1"/>
      <c r="KIL9" s="1"/>
      <c r="KIM9" s="1"/>
      <c r="KIN9" s="1"/>
      <c r="KIO9" s="1"/>
      <c r="KIP9" s="1"/>
      <c r="KIQ9" s="1"/>
      <c r="KIR9" s="1"/>
      <c r="KIS9" s="1"/>
      <c r="KIT9" s="1"/>
      <c r="KIU9" s="1"/>
      <c r="KIV9" s="1"/>
      <c r="KIW9" s="1"/>
      <c r="KIX9" s="1"/>
      <c r="KIY9" s="1"/>
      <c r="KIZ9" s="1"/>
      <c r="KJA9" s="1"/>
      <c r="KJB9" s="1"/>
      <c r="KJC9" s="1"/>
      <c r="KJD9" s="1"/>
      <c r="KJE9" s="1"/>
      <c r="KJF9" s="1"/>
      <c r="KJG9" s="1"/>
      <c r="KJH9" s="1"/>
      <c r="KJI9" s="1"/>
      <c r="KJJ9" s="1"/>
      <c r="KJK9" s="1"/>
      <c r="KJL9" s="1"/>
      <c r="KJM9" s="1"/>
      <c r="KJN9" s="1"/>
      <c r="KJO9" s="1"/>
      <c r="KJP9" s="1"/>
      <c r="KJQ9" s="1"/>
      <c r="KJR9" s="1"/>
      <c r="KJS9" s="1"/>
      <c r="KJT9" s="1"/>
      <c r="KJU9" s="1"/>
      <c r="KJV9" s="1"/>
      <c r="KJW9" s="1"/>
      <c r="KJX9" s="1"/>
      <c r="KJY9" s="1"/>
      <c r="KJZ9" s="1"/>
      <c r="KKA9" s="1"/>
      <c r="KKB9" s="1"/>
      <c r="KKC9" s="1"/>
      <c r="KKD9" s="1"/>
      <c r="KKE9" s="1"/>
      <c r="KKF9" s="1"/>
      <c r="KKG9" s="1"/>
      <c r="KKH9" s="1"/>
      <c r="KKI9" s="1"/>
      <c r="KKJ9" s="1"/>
      <c r="KKK9" s="1"/>
      <c r="KKL9" s="1"/>
      <c r="KKM9" s="1"/>
      <c r="KKN9" s="1"/>
      <c r="KKO9" s="1"/>
      <c r="KKP9" s="1"/>
      <c r="KKQ9" s="1"/>
      <c r="KKR9" s="1"/>
      <c r="KKS9" s="1"/>
      <c r="KKT9" s="1"/>
      <c r="KKU9" s="1"/>
      <c r="KKV9" s="1"/>
      <c r="KKW9" s="1"/>
      <c r="KKX9" s="1"/>
      <c r="KKY9" s="1"/>
      <c r="KKZ9" s="1"/>
      <c r="KLA9" s="1"/>
      <c r="KLB9" s="1"/>
      <c r="KLC9" s="1"/>
      <c r="KLD9" s="1"/>
      <c r="KLE9" s="1"/>
      <c r="KLF9" s="1"/>
      <c r="KLG9" s="1"/>
      <c r="KLH9" s="1"/>
      <c r="KLI9" s="1"/>
      <c r="KLJ9" s="1"/>
      <c r="KLK9" s="1"/>
      <c r="KLL9" s="1"/>
      <c r="KLM9" s="1"/>
      <c r="KLN9" s="1"/>
      <c r="KLO9" s="1"/>
      <c r="KLP9" s="1"/>
      <c r="KLQ9" s="1"/>
      <c r="KLR9" s="1"/>
      <c r="KLS9" s="1"/>
      <c r="KLT9" s="1"/>
      <c r="KLU9" s="1"/>
      <c r="KLV9" s="1"/>
      <c r="KLW9" s="1"/>
      <c r="KLX9" s="1"/>
      <c r="KLY9" s="1"/>
      <c r="KLZ9" s="1"/>
      <c r="KMA9" s="1"/>
      <c r="KMB9" s="1"/>
      <c r="KMC9" s="1"/>
      <c r="KMD9" s="1"/>
      <c r="KME9" s="1"/>
      <c r="KMF9" s="1"/>
      <c r="KMG9" s="1"/>
      <c r="KMH9" s="1"/>
      <c r="KMI9" s="1"/>
      <c r="KMJ9" s="1"/>
      <c r="KMK9" s="1"/>
      <c r="KML9" s="1"/>
      <c r="KMM9" s="1"/>
      <c r="KMN9" s="1"/>
      <c r="KMO9" s="1"/>
      <c r="KMP9" s="1"/>
      <c r="KMQ9" s="1"/>
      <c r="KMR9" s="1"/>
      <c r="KMS9" s="1"/>
      <c r="KMT9" s="1"/>
      <c r="KMU9" s="1"/>
      <c r="KMV9" s="1"/>
      <c r="KMW9" s="1"/>
      <c r="KMX9" s="1"/>
      <c r="KMY9" s="1"/>
      <c r="KMZ9" s="1"/>
      <c r="KNA9" s="1"/>
      <c r="KNB9" s="1"/>
      <c r="KNC9" s="1"/>
      <c r="KND9" s="1"/>
      <c r="KNE9" s="1"/>
      <c r="KNF9" s="1"/>
      <c r="KNG9" s="1"/>
      <c r="KNH9" s="1"/>
      <c r="KNI9" s="1"/>
      <c r="KNJ9" s="1"/>
      <c r="KNK9" s="1"/>
      <c r="KNL9" s="1"/>
      <c r="KNM9" s="1"/>
      <c r="KNN9" s="1"/>
      <c r="KNO9" s="1"/>
      <c r="KNP9" s="1"/>
      <c r="KNQ9" s="1"/>
      <c r="KNR9" s="1"/>
      <c r="KNS9" s="1"/>
      <c r="KNT9" s="1"/>
      <c r="KNU9" s="1"/>
      <c r="KNV9" s="1"/>
      <c r="KNW9" s="1"/>
      <c r="KNX9" s="1"/>
      <c r="KNY9" s="1"/>
      <c r="KNZ9" s="1"/>
      <c r="KOA9" s="1"/>
      <c r="KOB9" s="1"/>
      <c r="KOC9" s="1"/>
      <c r="KOD9" s="1"/>
      <c r="KOE9" s="1"/>
      <c r="KOF9" s="1"/>
      <c r="KOG9" s="1"/>
      <c r="KOH9" s="1"/>
      <c r="KOI9" s="1"/>
      <c r="KOJ9" s="1"/>
      <c r="KOK9" s="1"/>
      <c r="KOL9" s="1"/>
      <c r="KOM9" s="1"/>
      <c r="KON9" s="1"/>
      <c r="KOO9" s="1"/>
      <c r="KOP9" s="1"/>
      <c r="KOQ9" s="1"/>
      <c r="KOR9" s="1"/>
      <c r="KOS9" s="1"/>
      <c r="KOT9" s="1"/>
      <c r="KOU9" s="1"/>
      <c r="KOV9" s="1"/>
      <c r="KOW9" s="1"/>
      <c r="KOX9" s="1"/>
      <c r="KOY9" s="1"/>
      <c r="KOZ9" s="1"/>
      <c r="KPA9" s="1"/>
      <c r="KPB9" s="1"/>
      <c r="KPC9" s="1"/>
      <c r="KPD9" s="1"/>
      <c r="KPE9" s="1"/>
      <c r="KPF9" s="1"/>
      <c r="KPG9" s="1"/>
      <c r="KPH9" s="1"/>
      <c r="KPI9" s="1"/>
      <c r="KPJ9" s="1"/>
      <c r="KPK9" s="1"/>
      <c r="KPL9" s="1"/>
      <c r="KPM9" s="1"/>
      <c r="KPN9" s="1"/>
      <c r="KPO9" s="1"/>
      <c r="KPP9" s="1"/>
      <c r="KPQ9" s="1"/>
      <c r="KPR9" s="1"/>
      <c r="KPS9" s="1"/>
      <c r="KPT9" s="1"/>
      <c r="KPU9" s="1"/>
      <c r="KPV9" s="1"/>
      <c r="KPW9" s="1"/>
      <c r="KPX9" s="1"/>
      <c r="KPY9" s="1"/>
      <c r="KPZ9" s="1"/>
      <c r="KQA9" s="1"/>
      <c r="KQB9" s="1"/>
      <c r="KQC9" s="1"/>
      <c r="KQD9" s="1"/>
      <c r="KQE9" s="1"/>
      <c r="KQF9" s="1"/>
      <c r="KQG9" s="1"/>
      <c r="KQH9" s="1"/>
      <c r="KQI9" s="1"/>
      <c r="KQJ9" s="1"/>
      <c r="KQK9" s="1"/>
      <c r="KQL9" s="1"/>
      <c r="KQM9" s="1"/>
      <c r="KQN9" s="1"/>
      <c r="KQO9" s="1"/>
      <c r="KQP9" s="1"/>
      <c r="KQQ9" s="1"/>
      <c r="KQR9" s="1"/>
      <c r="KQS9" s="1"/>
      <c r="KQT9" s="1"/>
      <c r="KQU9" s="1"/>
      <c r="KQV9" s="1"/>
      <c r="KQW9" s="1"/>
      <c r="KQX9" s="1"/>
      <c r="KQY9" s="1"/>
      <c r="KQZ9" s="1"/>
      <c r="KRA9" s="1"/>
      <c r="KRB9" s="1"/>
      <c r="KRC9" s="1"/>
      <c r="KRD9" s="1"/>
      <c r="KRE9" s="1"/>
      <c r="KRF9" s="1"/>
      <c r="KRG9" s="1"/>
      <c r="KRH9" s="1"/>
      <c r="KRI9" s="1"/>
      <c r="KRJ9" s="1"/>
      <c r="KRK9" s="1"/>
      <c r="KRL9" s="1"/>
      <c r="KRM9" s="1"/>
      <c r="KRN9" s="1"/>
      <c r="KRO9" s="1"/>
      <c r="KRP9" s="1"/>
      <c r="KRQ9" s="1"/>
      <c r="KRR9" s="1"/>
      <c r="KRS9" s="1"/>
      <c r="KRT9" s="1"/>
      <c r="KRU9" s="1"/>
      <c r="KRV9" s="1"/>
      <c r="KRW9" s="1"/>
      <c r="KRX9" s="1"/>
      <c r="KRY9" s="1"/>
      <c r="KRZ9" s="1"/>
      <c r="KSA9" s="1"/>
      <c r="KSB9" s="1"/>
      <c r="KSC9" s="1"/>
      <c r="KSD9" s="1"/>
      <c r="KSE9" s="1"/>
      <c r="KSF9" s="1"/>
      <c r="KSG9" s="1"/>
      <c r="KSH9" s="1"/>
      <c r="KSI9" s="1"/>
      <c r="KSJ9" s="1"/>
      <c r="KSK9" s="1"/>
      <c r="KSL9" s="1"/>
      <c r="KSM9" s="1"/>
      <c r="KSN9" s="1"/>
      <c r="KSO9" s="1"/>
      <c r="KSP9" s="1"/>
      <c r="KSQ9" s="1"/>
      <c r="KSR9" s="1"/>
      <c r="KSS9" s="1"/>
      <c r="KST9" s="1"/>
      <c r="KSU9" s="1"/>
      <c r="KSV9" s="1"/>
      <c r="KSW9" s="1"/>
      <c r="KSX9" s="1"/>
      <c r="KSY9" s="1"/>
      <c r="KSZ9" s="1"/>
      <c r="KTA9" s="1"/>
      <c r="KTB9" s="1"/>
      <c r="KTC9" s="1"/>
      <c r="KTD9" s="1"/>
      <c r="KTE9" s="1"/>
      <c r="KTF9" s="1"/>
      <c r="KTG9" s="1"/>
      <c r="KTH9" s="1"/>
      <c r="KTI9" s="1"/>
      <c r="KTJ9" s="1"/>
      <c r="KTK9" s="1"/>
      <c r="KTL9" s="1"/>
      <c r="KTM9" s="1"/>
      <c r="KTN9" s="1"/>
      <c r="KTO9" s="1"/>
      <c r="KTP9" s="1"/>
      <c r="KTQ9" s="1"/>
      <c r="KTR9" s="1"/>
      <c r="KTS9" s="1"/>
      <c r="KTT9" s="1"/>
      <c r="KTU9" s="1"/>
      <c r="KTV9" s="1"/>
      <c r="KTW9" s="1"/>
      <c r="KTX9" s="1"/>
      <c r="KTY9" s="1"/>
      <c r="KTZ9" s="1"/>
      <c r="KUA9" s="1"/>
      <c r="KUB9" s="1"/>
      <c r="KUC9" s="1"/>
      <c r="KUD9" s="1"/>
      <c r="KUE9" s="1"/>
      <c r="KUF9" s="1"/>
      <c r="KUG9" s="1"/>
      <c r="KUH9" s="1"/>
      <c r="KUI9" s="1"/>
      <c r="KUJ9" s="1"/>
      <c r="KUK9" s="1"/>
      <c r="KUL9" s="1"/>
      <c r="KUM9" s="1"/>
      <c r="KUN9" s="1"/>
      <c r="KUO9" s="1"/>
      <c r="KUP9" s="1"/>
      <c r="KUQ9" s="1"/>
      <c r="KUR9" s="1"/>
      <c r="KUS9" s="1"/>
      <c r="KUT9" s="1"/>
      <c r="KUU9" s="1"/>
      <c r="KUV9" s="1"/>
      <c r="KUW9" s="1"/>
      <c r="KUX9" s="1"/>
      <c r="KUY9" s="1"/>
      <c r="KUZ9" s="1"/>
      <c r="KVA9" s="1"/>
      <c r="KVB9" s="1"/>
      <c r="KVC9" s="1"/>
      <c r="KVD9" s="1"/>
      <c r="KVE9" s="1"/>
      <c r="KVF9" s="1"/>
      <c r="KVG9" s="1"/>
      <c r="KVH9" s="1"/>
      <c r="KVI9" s="1"/>
      <c r="KVJ9" s="1"/>
      <c r="KVK9" s="1"/>
      <c r="KVL9" s="1"/>
      <c r="KVM9" s="1"/>
      <c r="KVN9" s="1"/>
      <c r="KVO9" s="1"/>
      <c r="KVP9" s="1"/>
      <c r="KVQ9" s="1"/>
      <c r="KVR9" s="1"/>
      <c r="KVS9" s="1"/>
      <c r="KVT9" s="1"/>
      <c r="KVU9" s="1"/>
      <c r="KVV9" s="1"/>
      <c r="KVW9" s="1"/>
      <c r="KVX9" s="1"/>
      <c r="KVY9" s="1"/>
      <c r="KVZ9" s="1"/>
      <c r="KWA9" s="1"/>
      <c r="KWB9" s="1"/>
      <c r="KWC9" s="1"/>
      <c r="KWD9" s="1"/>
      <c r="KWE9" s="1"/>
      <c r="KWF9" s="1"/>
      <c r="KWG9" s="1"/>
      <c r="KWH9" s="1"/>
      <c r="KWI9" s="1"/>
      <c r="KWJ9" s="1"/>
      <c r="KWK9" s="1"/>
      <c r="KWL9" s="1"/>
      <c r="KWM9" s="1"/>
      <c r="KWN9" s="1"/>
      <c r="KWO9" s="1"/>
      <c r="KWP9" s="1"/>
      <c r="KWQ9" s="1"/>
      <c r="KWR9" s="1"/>
      <c r="KWS9" s="1"/>
      <c r="KWT9" s="1"/>
      <c r="KWU9" s="1"/>
      <c r="KWV9" s="1"/>
      <c r="KWW9" s="1"/>
      <c r="KWX9" s="1"/>
      <c r="KWY9" s="1"/>
      <c r="KWZ9" s="1"/>
      <c r="KXA9" s="1"/>
      <c r="KXB9" s="1"/>
      <c r="KXC9" s="1"/>
      <c r="KXD9" s="1"/>
      <c r="KXE9" s="1"/>
      <c r="KXF9" s="1"/>
      <c r="KXG9" s="1"/>
      <c r="KXH9" s="1"/>
      <c r="KXI9" s="1"/>
      <c r="KXJ9" s="1"/>
      <c r="KXK9" s="1"/>
      <c r="KXL9" s="1"/>
      <c r="KXM9" s="1"/>
      <c r="KXN9" s="1"/>
      <c r="KXO9" s="1"/>
      <c r="KXP9" s="1"/>
      <c r="KXQ9" s="1"/>
      <c r="KXR9" s="1"/>
      <c r="KXS9" s="1"/>
      <c r="KXT9" s="1"/>
      <c r="KXU9" s="1"/>
      <c r="KXV9" s="1"/>
      <c r="KXW9" s="1"/>
      <c r="KXX9" s="1"/>
      <c r="KXY9" s="1"/>
      <c r="KXZ9" s="1"/>
      <c r="KYA9" s="1"/>
      <c r="KYB9" s="1"/>
      <c r="KYC9" s="1"/>
      <c r="KYD9" s="1"/>
      <c r="KYE9" s="1"/>
      <c r="KYF9" s="1"/>
      <c r="KYG9" s="1"/>
      <c r="KYH9" s="1"/>
      <c r="KYI9" s="1"/>
      <c r="KYJ9" s="1"/>
      <c r="KYK9" s="1"/>
      <c r="KYL9" s="1"/>
      <c r="KYM9" s="1"/>
      <c r="KYN9" s="1"/>
      <c r="KYO9" s="1"/>
      <c r="KYP9" s="1"/>
      <c r="KYQ9" s="1"/>
      <c r="KYR9" s="1"/>
      <c r="KYS9" s="1"/>
      <c r="KYT9" s="1"/>
      <c r="KYU9" s="1"/>
      <c r="KYV9" s="1"/>
      <c r="KYW9" s="1"/>
      <c r="KYX9" s="1"/>
      <c r="KYY9" s="1"/>
      <c r="KYZ9" s="1"/>
      <c r="KZA9" s="1"/>
      <c r="KZB9" s="1"/>
      <c r="KZC9" s="1"/>
      <c r="KZD9" s="1"/>
      <c r="KZE9" s="1"/>
      <c r="KZF9" s="1"/>
      <c r="KZG9" s="1"/>
      <c r="KZH9" s="1"/>
      <c r="KZI9" s="1"/>
      <c r="KZJ9" s="1"/>
      <c r="KZK9" s="1"/>
      <c r="KZL9" s="1"/>
      <c r="KZM9" s="1"/>
      <c r="KZN9" s="1"/>
      <c r="KZO9" s="1"/>
      <c r="KZP9" s="1"/>
      <c r="KZQ9" s="1"/>
      <c r="KZR9" s="1"/>
      <c r="KZS9" s="1"/>
      <c r="KZT9" s="1"/>
      <c r="KZU9" s="1"/>
      <c r="KZV9" s="1"/>
      <c r="KZW9" s="1"/>
      <c r="KZX9" s="1"/>
      <c r="KZY9" s="1"/>
      <c r="KZZ9" s="1"/>
      <c r="LAA9" s="1"/>
      <c r="LAB9" s="1"/>
      <c r="LAC9" s="1"/>
      <c r="LAD9" s="1"/>
      <c r="LAE9" s="1"/>
      <c r="LAF9" s="1"/>
      <c r="LAG9" s="1"/>
      <c r="LAH9" s="1"/>
      <c r="LAI9" s="1"/>
      <c r="LAJ9" s="1"/>
      <c r="LAK9" s="1"/>
      <c r="LAL9" s="1"/>
      <c r="LAM9" s="1"/>
      <c r="LAN9" s="1"/>
      <c r="LAO9" s="1"/>
      <c r="LAP9" s="1"/>
      <c r="LAQ9" s="1"/>
      <c r="LAR9" s="1"/>
      <c r="LAS9" s="1"/>
      <c r="LAT9" s="1"/>
      <c r="LAU9" s="1"/>
      <c r="LAV9" s="1"/>
      <c r="LAW9" s="1"/>
      <c r="LAX9" s="1"/>
      <c r="LAY9" s="1"/>
      <c r="LAZ9" s="1"/>
      <c r="LBA9" s="1"/>
      <c r="LBB9" s="1"/>
      <c r="LBC9" s="1"/>
      <c r="LBD9" s="1"/>
      <c r="LBE9" s="1"/>
      <c r="LBF9" s="1"/>
      <c r="LBG9" s="1"/>
      <c r="LBH9" s="1"/>
      <c r="LBI9" s="1"/>
      <c r="LBJ9" s="1"/>
      <c r="LBK9" s="1"/>
      <c r="LBL9" s="1"/>
      <c r="LBM9" s="1"/>
      <c r="LBN9" s="1"/>
      <c r="LBO9" s="1"/>
      <c r="LBP9" s="1"/>
      <c r="LBQ9" s="1"/>
      <c r="LBR9" s="1"/>
      <c r="LBS9" s="1"/>
      <c r="LBT9" s="1"/>
      <c r="LBU9" s="1"/>
      <c r="LBV9" s="1"/>
      <c r="LBW9" s="1"/>
      <c r="LBX9" s="1"/>
      <c r="LBY9" s="1"/>
      <c r="LBZ9" s="1"/>
      <c r="LCA9" s="1"/>
      <c r="LCB9" s="1"/>
      <c r="LCC9" s="1"/>
      <c r="LCD9" s="1"/>
      <c r="LCE9" s="1"/>
      <c r="LCF9" s="1"/>
      <c r="LCG9" s="1"/>
      <c r="LCH9" s="1"/>
      <c r="LCI9" s="1"/>
      <c r="LCJ9" s="1"/>
      <c r="LCK9" s="1"/>
      <c r="LCL9" s="1"/>
      <c r="LCM9" s="1"/>
      <c r="LCN9" s="1"/>
      <c r="LCO9" s="1"/>
      <c r="LCP9" s="1"/>
      <c r="LCQ9" s="1"/>
      <c r="LCR9" s="1"/>
      <c r="LCS9" s="1"/>
      <c r="LCT9" s="1"/>
      <c r="LCU9" s="1"/>
      <c r="LCV9" s="1"/>
      <c r="LCW9" s="1"/>
      <c r="LCX9" s="1"/>
      <c r="LCY9" s="1"/>
      <c r="LCZ9" s="1"/>
      <c r="LDA9" s="1"/>
      <c r="LDB9" s="1"/>
      <c r="LDC9" s="1"/>
      <c r="LDD9" s="1"/>
      <c r="LDE9" s="1"/>
      <c r="LDF9" s="1"/>
      <c r="LDG9" s="1"/>
      <c r="LDH9" s="1"/>
      <c r="LDI9" s="1"/>
      <c r="LDJ9" s="1"/>
      <c r="LDK9" s="1"/>
      <c r="LDL9" s="1"/>
      <c r="LDM9" s="1"/>
      <c r="LDN9" s="1"/>
      <c r="LDO9" s="1"/>
      <c r="LDP9" s="1"/>
      <c r="LDQ9" s="1"/>
      <c r="LDR9" s="1"/>
      <c r="LDS9" s="1"/>
      <c r="LDT9" s="1"/>
      <c r="LDU9" s="1"/>
      <c r="LDV9" s="1"/>
      <c r="LDW9" s="1"/>
      <c r="LDX9" s="1"/>
      <c r="LDY9" s="1"/>
      <c r="LDZ9" s="1"/>
      <c r="LEA9" s="1"/>
      <c r="LEB9" s="1"/>
      <c r="LEC9" s="1"/>
      <c r="LED9" s="1"/>
      <c r="LEE9" s="1"/>
      <c r="LEF9" s="1"/>
      <c r="LEG9" s="1"/>
      <c r="LEH9" s="1"/>
      <c r="LEI9" s="1"/>
      <c r="LEJ9" s="1"/>
      <c r="LEK9" s="1"/>
      <c r="LEL9" s="1"/>
      <c r="LEM9" s="1"/>
      <c r="LEN9" s="1"/>
      <c r="LEO9" s="1"/>
      <c r="LEP9" s="1"/>
      <c r="LEQ9" s="1"/>
      <c r="LER9" s="1"/>
      <c r="LES9" s="1"/>
      <c r="LET9" s="1"/>
      <c r="LEU9" s="1"/>
      <c r="LEV9" s="1"/>
      <c r="LEW9" s="1"/>
      <c r="LEX9" s="1"/>
      <c r="LEY9" s="1"/>
      <c r="LEZ9" s="1"/>
      <c r="LFA9" s="1"/>
      <c r="LFB9" s="1"/>
      <c r="LFC9" s="1"/>
      <c r="LFD9" s="1"/>
      <c r="LFE9" s="1"/>
      <c r="LFF9" s="1"/>
      <c r="LFG9" s="1"/>
      <c r="LFH9" s="1"/>
      <c r="LFI9" s="1"/>
      <c r="LFJ9" s="1"/>
      <c r="LFK9" s="1"/>
      <c r="LFL9" s="1"/>
      <c r="LFM9" s="1"/>
      <c r="LFN9" s="1"/>
      <c r="LFO9" s="1"/>
      <c r="LFP9" s="1"/>
      <c r="LFQ9" s="1"/>
      <c r="LFR9" s="1"/>
      <c r="LFS9" s="1"/>
      <c r="LFT9" s="1"/>
      <c r="LFU9" s="1"/>
      <c r="LFV9" s="1"/>
      <c r="LFW9" s="1"/>
      <c r="LFX9" s="1"/>
      <c r="LFY9" s="1"/>
      <c r="LFZ9" s="1"/>
      <c r="LGA9" s="1"/>
      <c r="LGB9" s="1"/>
      <c r="LGC9" s="1"/>
      <c r="LGD9" s="1"/>
      <c r="LGE9" s="1"/>
      <c r="LGF9" s="1"/>
      <c r="LGG9" s="1"/>
      <c r="LGH9" s="1"/>
      <c r="LGI9" s="1"/>
      <c r="LGJ9" s="1"/>
      <c r="LGK9" s="1"/>
      <c r="LGL9" s="1"/>
      <c r="LGM9" s="1"/>
      <c r="LGN9" s="1"/>
      <c r="LGO9" s="1"/>
      <c r="LGP9" s="1"/>
      <c r="LGQ9" s="1"/>
      <c r="LGR9" s="1"/>
      <c r="LGS9" s="1"/>
      <c r="LGT9" s="1"/>
      <c r="LGU9" s="1"/>
      <c r="LGV9" s="1"/>
      <c r="LGW9" s="1"/>
      <c r="LGX9" s="1"/>
      <c r="LGY9" s="1"/>
      <c r="LGZ9" s="1"/>
      <c r="LHA9" s="1"/>
      <c r="LHB9" s="1"/>
      <c r="LHC9" s="1"/>
      <c r="LHD9" s="1"/>
      <c r="LHE9" s="1"/>
      <c r="LHF9" s="1"/>
      <c r="LHG9" s="1"/>
      <c r="LHH9" s="1"/>
      <c r="LHI9" s="1"/>
      <c r="LHJ9" s="1"/>
      <c r="LHK9" s="1"/>
      <c r="LHL9" s="1"/>
      <c r="LHM9" s="1"/>
      <c r="LHN9" s="1"/>
      <c r="LHO9" s="1"/>
      <c r="LHP9" s="1"/>
      <c r="LHQ9" s="1"/>
      <c r="LHR9" s="1"/>
      <c r="LHS9" s="1"/>
      <c r="LHT9" s="1"/>
      <c r="LHU9" s="1"/>
      <c r="LHV9" s="1"/>
      <c r="LHW9" s="1"/>
      <c r="LHX9" s="1"/>
      <c r="LHY9" s="1"/>
      <c r="LHZ9" s="1"/>
      <c r="LIA9" s="1"/>
      <c r="LIB9" s="1"/>
      <c r="LIC9" s="1"/>
      <c r="LID9" s="1"/>
      <c r="LIE9" s="1"/>
      <c r="LIF9" s="1"/>
      <c r="LIG9" s="1"/>
      <c r="LIH9" s="1"/>
      <c r="LII9" s="1"/>
      <c r="LIJ9" s="1"/>
      <c r="LIK9" s="1"/>
      <c r="LIL9" s="1"/>
      <c r="LIM9" s="1"/>
      <c r="LIN9" s="1"/>
      <c r="LIO9" s="1"/>
      <c r="LIP9" s="1"/>
      <c r="LIQ9" s="1"/>
      <c r="LIR9" s="1"/>
      <c r="LIS9" s="1"/>
      <c r="LIT9" s="1"/>
      <c r="LIU9" s="1"/>
      <c r="LIV9" s="1"/>
      <c r="LIW9" s="1"/>
      <c r="LIX9" s="1"/>
      <c r="LIY9" s="1"/>
      <c r="LIZ9" s="1"/>
      <c r="LJA9" s="1"/>
      <c r="LJB9" s="1"/>
      <c r="LJC9" s="1"/>
      <c r="LJD9" s="1"/>
      <c r="LJE9" s="1"/>
      <c r="LJF9" s="1"/>
      <c r="LJG9" s="1"/>
      <c r="LJH9" s="1"/>
      <c r="LJI9" s="1"/>
      <c r="LJJ9" s="1"/>
      <c r="LJK9" s="1"/>
      <c r="LJL9" s="1"/>
      <c r="LJM9" s="1"/>
      <c r="LJN9" s="1"/>
      <c r="LJO9" s="1"/>
      <c r="LJP9" s="1"/>
      <c r="LJQ9" s="1"/>
      <c r="LJR9" s="1"/>
      <c r="LJS9" s="1"/>
      <c r="LJT9" s="1"/>
      <c r="LJU9" s="1"/>
      <c r="LJV9" s="1"/>
      <c r="LJW9" s="1"/>
      <c r="LJX9" s="1"/>
      <c r="LJY9" s="1"/>
      <c r="LJZ9" s="1"/>
      <c r="LKA9" s="1"/>
      <c r="LKB9" s="1"/>
      <c r="LKC9" s="1"/>
      <c r="LKD9" s="1"/>
      <c r="LKE9" s="1"/>
      <c r="LKF9" s="1"/>
      <c r="LKG9" s="1"/>
      <c r="LKH9" s="1"/>
      <c r="LKI9" s="1"/>
      <c r="LKJ9" s="1"/>
      <c r="LKK9" s="1"/>
      <c r="LKL9" s="1"/>
      <c r="LKM9" s="1"/>
      <c r="LKN9" s="1"/>
      <c r="LKO9" s="1"/>
      <c r="LKP9" s="1"/>
      <c r="LKQ9" s="1"/>
      <c r="LKR9" s="1"/>
      <c r="LKS9" s="1"/>
      <c r="LKT9" s="1"/>
      <c r="LKU9" s="1"/>
      <c r="LKV9" s="1"/>
      <c r="LKW9" s="1"/>
      <c r="LKX9" s="1"/>
      <c r="LKY9" s="1"/>
      <c r="LKZ9" s="1"/>
      <c r="LLA9" s="1"/>
      <c r="LLB9" s="1"/>
      <c r="LLC9" s="1"/>
      <c r="LLD9" s="1"/>
      <c r="LLE9" s="1"/>
      <c r="LLF9" s="1"/>
      <c r="LLG9" s="1"/>
      <c r="LLH9" s="1"/>
      <c r="LLI9" s="1"/>
      <c r="LLJ9" s="1"/>
      <c r="LLK9" s="1"/>
      <c r="LLL9" s="1"/>
      <c r="LLM9" s="1"/>
      <c r="LLN9" s="1"/>
      <c r="LLO9" s="1"/>
      <c r="LLP9" s="1"/>
      <c r="LLQ9" s="1"/>
      <c r="LLR9" s="1"/>
      <c r="LLS9" s="1"/>
      <c r="LLT9" s="1"/>
      <c r="LLU9" s="1"/>
      <c r="LLV9" s="1"/>
      <c r="LLW9" s="1"/>
      <c r="LLX9" s="1"/>
      <c r="LLY9" s="1"/>
      <c r="LLZ9" s="1"/>
      <c r="LMA9" s="1"/>
      <c r="LMB9" s="1"/>
      <c r="LMC9" s="1"/>
      <c r="LMD9" s="1"/>
      <c r="LME9" s="1"/>
      <c r="LMF9" s="1"/>
      <c r="LMG9" s="1"/>
      <c r="LMH9" s="1"/>
      <c r="LMI9" s="1"/>
      <c r="LMJ9" s="1"/>
      <c r="LMK9" s="1"/>
      <c r="LML9" s="1"/>
      <c r="LMM9" s="1"/>
      <c r="LMN9" s="1"/>
      <c r="LMO9" s="1"/>
      <c r="LMP9" s="1"/>
      <c r="LMQ9" s="1"/>
      <c r="LMR9" s="1"/>
      <c r="LMS9" s="1"/>
      <c r="LMT9" s="1"/>
      <c r="LMU9" s="1"/>
      <c r="LMV9" s="1"/>
      <c r="LMW9" s="1"/>
      <c r="LMX9" s="1"/>
      <c r="LMY9" s="1"/>
      <c r="LMZ9" s="1"/>
      <c r="LNA9" s="1"/>
      <c r="LNB9" s="1"/>
      <c r="LNC9" s="1"/>
      <c r="LND9" s="1"/>
      <c r="LNE9" s="1"/>
      <c r="LNF9" s="1"/>
      <c r="LNG9" s="1"/>
      <c r="LNH9" s="1"/>
      <c r="LNI9" s="1"/>
      <c r="LNJ9" s="1"/>
      <c r="LNK9" s="1"/>
      <c r="LNL9" s="1"/>
      <c r="LNM9" s="1"/>
      <c r="LNN9" s="1"/>
      <c r="LNO9" s="1"/>
      <c r="LNP9" s="1"/>
      <c r="LNQ9" s="1"/>
      <c r="LNR9" s="1"/>
      <c r="LNS9" s="1"/>
      <c r="LNT9" s="1"/>
      <c r="LNU9" s="1"/>
      <c r="LNV9" s="1"/>
      <c r="LNW9" s="1"/>
      <c r="LNX9" s="1"/>
      <c r="LNY9" s="1"/>
      <c r="LNZ9" s="1"/>
      <c r="LOA9" s="1"/>
      <c r="LOB9" s="1"/>
      <c r="LOC9" s="1"/>
      <c r="LOD9" s="1"/>
      <c r="LOE9" s="1"/>
      <c r="LOF9" s="1"/>
      <c r="LOG9" s="1"/>
      <c r="LOH9" s="1"/>
      <c r="LOI9" s="1"/>
      <c r="LOJ9" s="1"/>
      <c r="LOK9" s="1"/>
      <c r="LOL9" s="1"/>
      <c r="LOM9" s="1"/>
      <c r="LON9" s="1"/>
      <c r="LOO9" s="1"/>
      <c r="LOP9" s="1"/>
      <c r="LOQ9" s="1"/>
      <c r="LOR9" s="1"/>
      <c r="LOS9" s="1"/>
      <c r="LOT9" s="1"/>
      <c r="LOU9" s="1"/>
      <c r="LOV9" s="1"/>
      <c r="LOW9" s="1"/>
      <c r="LOX9" s="1"/>
      <c r="LOY9" s="1"/>
      <c r="LOZ9" s="1"/>
      <c r="LPA9" s="1"/>
      <c r="LPB9" s="1"/>
      <c r="LPC9" s="1"/>
      <c r="LPD9" s="1"/>
      <c r="LPE9" s="1"/>
      <c r="LPF9" s="1"/>
      <c r="LPG9" s="1"/>
      <c r="LPH9" s="1"/>
      <c r="LPI9" s="1"/>
      <c r="LPJ9" s="1"/>
      <c r="LPK9" s="1"/>
      <c r="LPL9" s="1"/>
      <c r="LPM9" s="1"/>
      <c r="LPN9" s="1"/>
      <c r="LPO9" s="1"/>
      <c r="LPP9" s="1"/>
      <c r="LPQ9" s="1"/>
      <c r="LPR9" s="1"/>
      <c r="LPS9" s="1"/>
      <c r="LPT9" s="1"/>
      <c r="LPU9" s="1"/>
      <c r="LPV9" s="1"/>
      <c r="LPW9" s="1"/>
      <c r="LPX9" s="1"/>
      <c r="LPY9" s="1"/>
      <c r="LPZ9" s="1"/>
      <c r="LQA9" s="1"/>
      <c r="LQB9" s="1"/>
      <c r="LQC9" s="1"/>
      <c r="LQD9" s="1"/>
      <c r="LQE9" s="1"/>
      <c r="LQF9" s="1"/>
      <c r="LQG9" s="1"/>
      <c r="LQH9" s="1"/>
      <c r="LQI9" s="1"/>
      <c r="LQJ9" s="1"/>
      <c r="LQK9" s="1"/>
      <c r="LQL9" s="1"/>
      <c r="LQM9" s="1"/>
      <c r="LQN9" s="1"/>
      <c r="LQO9" s="1"/>
      <c r="LQP9" s="1"/>
      <c r="LQQ9" s="1"/>
      <c r="LQR9" s="1"/>
      <c r="LQS9" s="1"/>
      <c r="LQT9" s="1"/>
      <c r="LQU9" s="1"/>
      <c r="LQV9" s="1"/>
      <c r="LQW9" s="1"/>
      <c r="LQX9" s="1"/>
      <c r="LQY9" s="1"/>
      <c r="LQZ9" s="1"/>
      <c r="LRA9" s="1"/>
      <c r="LRB9" s="1"/>
      <c r="LRC9" s="1"/>
      <c r="LRD9" s="1"/>
      <c r="LRE9" s="1"/>
      <c r="LRF9" s="1"/>
      <c r="LRG9" s="1"/>
      <c r="LRH9" s="1"/>
      <c r="LRI9" s="1"/>
      <c r="LRJ9" s="1"/>
      <c r="LRK9" s="1"/>
      <c r="LRL9" s="1"/>
      <c r="LRM9" s="1"/>
      <c r="LRN9" s="1"/>
      <c r="LRO9" s="1"/>
      <c r="LRP9" s="1"/>
      <c r="LRQ9" s="1"/>
      <c r="LRR9" s="1"/>
      <c r="LRS9" s="1"/>
      <c r="LRT9" s="1"/>
      <c r="LRU9" s="1"/>
      <c r="LRV9" s="1"/>
      <c r="LRW9" s="1"/>
      <c r="LRX9" s="1"/>
      <c r="LRY9" s="1"/>
      <c r="LRZ9" s="1"/>
      <c r="LSA9" s="1"/>
      <c r="LSB9" s="1"/>
      <c r="LSC9" s="1"/>
      <c r="LSD9" s="1"/>
      <c r="LSE9" s="1"/>
      <c r="LSF9" s="1"/>
      <c r="LSG9" s="1"/>
      <c r="LSH9" s="1"/>
      <c r="LSI9" s="1"/>
      <c r="LSJ9" s="1"/>
      <c r="LSK9" s="1"/>
      <c r="LSL9" s="1"/>
      <c r="LSM9" s="1"/>
      <c r="LSN9" s="1"/>
      <c r="LSO9" s="1"/>
      <c r="LSP9" s="1"/>
      <c r="LSQ9" s="1"/>
      <c r="LSR9" s="1"/>
      <c r="LSS9" s="1"/>
      <c r="LST9" s="1"/>
      <c r="LSU9" s="1"/>
      <c r="LSV9" s="1"/>
      <c r="LSW9" s="1"/>
      <c r="LSX9" s="1"/>
      <c r="LSY9" s="1"/>
      <c r="LSZ9" s="1"/>
      <c r="LTA9" s="1"/>
      <c r="LTB9" s="1"/>
      <c r="LTC9" s="1"/>
      <c r="LTD9" s="1"/>
      <c r="LTE9" s="1"/>
      <c r="LTF9" s="1"/>
      <c r="LTG9" s="1"/>
      <c r="LTH9" s="1"/>
      <c r="LTI9" s="1"/>
      <c r="LTJ9" s="1"/>
      <c r="LTK9" s="1"/>
      <c r="LTL9" s="1"/>
      <c r="LTM9" s="1"/>
      <c r="LTN9" s="1"/>
      <c r="LTO9" s="1"/>
      <c r="LTP9" s="1"/>
      <c r="LTQ9" s="1"/>
      <c r="LTR9" s="1"/>
      <c r="LTS9" s="1"/>
      <c r="LTT9" s="1"/>
      <c r="LTU9" s="1"/>
      <c r="LTV9" s="1"/>
      <c r="LTW9" s="1"/>
      <c r="LTX9" s="1"/>
      <c r="LTY9" s="1"/>
      <c r="LTZ9" s="1"/>
      <c r="LUA9" s="1"/>
      <c r="LUB9" s="1"/>
      <c r="LUC9" s="1"/>
      <c r="LUD9" s="1"/>
      <c r="LUE9" s="1"/>
      <c r="LUF9" s="1"/>
      <c r="LUG9" s="1"/>
      <c r="LUH9" s="1"/>
      <c r="LUI9" s="1"/>
      <c r="LUJ9" s="1"/>
      <c r="LUK9" s="1"/>
      <c r="LUL9" s="1"/>
      <c r="LUM9" s="1"/>
      <c r="LUN9" s="1"/>
      <c r="LUO9" s="1"/>
      <c r="LUP9" s="1"/>
      <c r="LUQ9" s="1"/>
      <c r="LUR9" s="1"/>
      <c r="LUS9" s="1"/>
      <c r="LUT9" s="1"/>
      <c r="LUU9" s="1"/>
      <c r="LUV9" s="1"/>
      <c r="LUW9" s="1"/>
      <c r="LUX9" s="1"/>
      <c r="LUY9" s="1"/>
      <c r="LUZ9" s="1"/>
      <c r="LVA9" s="1"/>
      <c r="LVB9" s="1"/>
      <c r="LVC9" s="1"/>
      <c r="LVD9" s="1"/>
      <c r="LVE9" s="1"/>
      <c r="LVF9" s="1"/>
      <c r="LVG9" s="1"/>
      <c r="LVH9" s="1"/>
      <c r="LVI9" s="1"/>
      <c r="LVJ9" s="1"/>
      <c r="LVK9" s="1"/>
      <c r="LVL9" s="1"/>
      <c r="LVM9" s="1"/>
      <c r="LVN9" s="1"/>
      <c r="LVO9" s="1"/>
      <c r="LVP9" s="1"/>
      <c r="LVQ9" s="1"/>
      <c r="LVR9" s="1"/>
      <c r="LVS9" s="1"/>
      <c r="LVT9" s="1"/>
      <c r="LVU9" s="1"/>
      <c r="LVV9" s="1"/>
      <c r="LVW9" s="1"/>
      <c r="LVX9" s="1"/>
      <c r="LVY9" s="1"/>
      <c r="LVZ9" s="1"/>
      <c r="LWA9" s="1"/>
      <c r="LWB9" s="1"/>
      <c r="LWC9" s="1"/>
      <c r="LWD9" s="1"/>
      <c r="LWE9" s="1"/>
      <c r="LWF9" s="1"/>
      <c r="LWG9" s="1"/>
      <c r="LWH9" s="1"/>
      <c r="LWI9" s="1"/>
      <c r="LWJ9" s="1"/>
      <c r="LWK9" s="1"/>
      <c r="LWL9" s="1"/>
      <c r="LWM9" s="1"/>
      <c r="LWN9" s="1"/>
      <c r="LWO9" s="1"/>
      <c r="LWP9" s="1"/>
      <c r="LWQ9" s="1"/>
      <c r="LWR9" s="1"/>
      <c r="LWS9" s="1"/>
      <c r="LWT9" s="1"/>
      <c r="LWU9" s="1"/>
      <c r="LWV9" s="1"/>
      <c r="LWW9" s="1"/>
      <c r="LWX9" s="1"/>
      <c r="LWY9" s="1"/>
      <c r="LWZ9" s="1"/>
      <c r="LXA9" s="1"/>
      <c r="LXB9" s="1"/>
      <c r="LXC9" s="1"/>
      <c r="LXD9" s="1"/>
      <c r="LXE9" s="1"/>
      <c r="LXF9" s="1"/>
      <c r="LXG9" s="1"/>
      <c r="LXH9" s="1"/>
      <c r="LXI9" s="1"/>
      <c r="LXJ9" s="1"/>
      <c r="LXK9" s="1"/>
      <c r="LXL9" s="1"/>
      <c r="LXM9" s="1"/>
      <c r="LXN9" s="1"/>
      <c r="LXO9" s="1"/>
      <c r="LXP9" s="1"/>
      <c r="LXQ9" s="1"/>
      <c r="LXR9" s="1"/>
      <c r="LXS9" s="1"/>
      <c r="LXT9" s="1"/>
      <c r="LXU9" s="1"/>
      <c r="LXV9" s="1"/>
      <c r="LXW9" s="1"/>
      <c r="LXX9" s="1"/>
      <c r="LXY9" s="1"/>
      <c r="LXZ9" s="1"/>
      <c r="LYA9" s="1"/>
      <c r="LYB9" s="1"/>
      <c r="LYC9" s="1"/>
      <c r="LYD9" s="1"/>
      <c r="LYE9" s="1"/>
      <c r="LYF9" s="1"/>
      <c r="LYG9" s="1"/>
      <c r="LYH9" s="1"/>
      <c r="LYI9" s="1"/>
      <c r="LYJ9" s="1"/>
      <c r="LYK9" s="1"/>
      <c r="LYL9" s="1"/>
      <c r="LYM9" s="1"/>
      <c r="LYN9" s="1"/>
      <c r="LYO9" s="1"/>
      <c r="LYP9" s="1"/>
      <c r="LYQ9" s="1"/>
      <c r="LYR9" s="1"/>
      <c r="LYS9" s="1"/>
      <c r="LYT9" s="1"/>
      <c r="LYU9" s="1"/>
      <c r="LYV9" s="1"/>
      <c r="LYW9" s="1"/>
      <c r="LYX9" s="1"/>
      <c r="LYY9" s="1"/>
      <c r="LYZ9" s="1"/>
      <c r="LZA9" s="1"/>
      <c r="LZB9" s="1"/>
      <c r="LZC9" s="1"/>
      <c r="LZD9" s="1"/>
      <c r="LZE9" s="1"/>
      <c r="LZF9" s="1"/>
      <c r="LZG9" s="1"/>
      <c r="LZH9" s="1"/>
      <c r="LZI9" s="1"/>
      <c r="LZJ9" s="1"/>
      <c r="LZK9" s="1"/>
      <c r="LZL9" s="1"/>
      <c r="LZM9" s="1"/>
      <c r="LZN9" s="1"/>
      <c r="LZO9" s="1"/>
      <c r="LZP9" s="1"/>
      <c r="LZQ9" s="1"/>
      <c r="LZR9" s="1"/>
      <c r="LZS9" s="1"/>
      <c r="LZT9" s="1"/>
      <c r="LZU9" s="1"/>
      <c r="LZV9" s="1"/>
      <c r="LZW9" s="1"/>
      <c r="LZX9" s="1"/>
      <c r="LZY9" s="1"/>
      <c r="LZZ9" s="1"/>
      <c r="MAA9" s="1"/>
      <c r="MAB9" s="1"/>
      <c r="MAC9" s="1"/>
      <c r="MAD9" s="1"/>
      <c r="MAE9" s="1"/>
      <c r="MAF9" s="1"/>
      <c r="MAG9" s="1"/>
      <c r="MAH9" s="1"/>
      <c r="MAI9" s="1"/>
      <c r="MAJ9" s="1"/>
      <c r="MAK9" s="1"/>
      <c r="MAL9" s="1"/>
      <c r="MAM9" s="1"/>
      <c r="MAN9" s="1"/>
      <c r="MAO9" s="1"/>
      <c r="MAP9" s="1"/>
      <c r="MAQ9" s="1"/>
      <c r="MAR9" s="1"/>
      <c r="MAS9" s="1"/>
      <c r="MAT9" s="1"/>
      <c r="MAU9" s="1"/>
      <c r="MAV9" s="1"/>
      <c r="MAW9" s="1"/>
      <c r="MAX9" s="1"/>
      <c r="MAY9" s="1"/>
      <c r="MAZ9" s="1"/>
      <c r="MBA9" s="1"/>
      <c r="MBB9" s="1"/>
      <c r="MBC9" s="1"/>
      <c r="MBD9" s="1"/>
      <c r="MBE9" s="1"/>
      <c r="MBF9" s="1"/>
      <c r="MBG9" s="1"/>
      <c r="MBH9" s="1"/>
      <c r="MBI9" s="1"/>
      <c r="MBJ9" s="1"/>
      <c r="MBK9" s="1"/>
      <c r="MBL9" s="1"/>
      <c r="MBM9" s="1"/>
      <c r="MBN9" s="1"/>
      <c r="MBO9" s="1"/>
      <c r="MBP9" s="1"/>
      <c r="MBQ9" s="1"/>
      <c r="MBR9" s="1"/>
      <c r="MBS9" s="1"/>
      <c r="MBT9" s="1"/>
      <c r="MBU9" s="1"/>
      <c r="MBV9" s="1"/>
      <c r="MBW9" s="1"/>
      <c r="MBX9" s="1"/>
      <c r="MBY9" s="1"/>
      <c r="MBZ9" s="1"/>
      <c r="MCA9" s="1"/>
      <c r="MCB9" s="1"/>
      <c r="MCC9" s="1"/>
      <c r="MCD9" s="1"/>
      <c r="MCE9" s="1"/>
      <c r="MCF9" s="1"/>
      <c r="MCG9" s="1"/>
      <c r="MCH9" s="1"/>
      <c r="MCI9" s="1"/>
      <c r="MCJ9" s="1"/>
      <c r="MCK9" s="1"/>
      <c r="MCL9" s="1"/>
      <c r="MCM9" s="1"/>
      <c r="MCN9" s="1"/>
      <c r="MCO9" s="1"/>
      <c r="MCP9" s="1"/>
      <c r="MCQ9" s="1"/>
      <c r="MCR9" s="1"/>
      <c r="MCS9" s="1"/>
      <c r="MCT9" s="1"/>
      <c r="MCU9" s="1"/>
      <c r="MCV9" s="1"/>
      <c r="MCW9" s="1"/>
      <c r="MCX9" s="1"/>
      <c r="MCY9" s="1"/>
      <c r="MCZ9" s="1"/>
      <c r="MDA9" s="1"/>
      <c r="MDB9" s="1"/>
      <c r="MDC9" s="1"/>
      <c r="MDD9" s="1"/>
      <c r="MDE9" s="1"/>
      <c r="MDF9" s="1"/>
      <c r="MDG9" s="1"/>
      <c r="MDH9" s="1"/>
      <c r="MDI9" s="1"/>
      <c r="MDJ9" s="1"/>
      <c r="MDK9" s="1"/>
      <c r="MDL9" s="1"/>
      <c r="MDM9" s="1"/>
      <c r="MDN9" s="1"/>
      <c r="MDO9" s="1"/>
      <c r="MDP9" s="1"/>
      <c r="MDQ9" s="1"/>
      <c r="MDR9" s="1"/>
      <c r="MDS9" s="1"/>
      <c r="MDT9" s="1"/>
      <c r="MDU9" s="1"/>
      <c r="MDV9" s="1"/>
      <c r="MDW9" s="1"/>
      <c r="MDX9" s="1"/>
      <c r="MDY9" s="1"/>
      <c r="MDZ9" s="1"/>
      <c r="MEA9" s="1"/>
      <c r="MEB9" s="1"/>
      <c r="MEC9" s="1"/>
      <c r="MED9" s="1"/>
      <c r="MEE9" s="1"/>
      <c r="MEF9" s="1"/>
      <c r="MEG9" s="1"/>
      <c r="MEH9" s="1"/>
      <c r="MEI9" s="1"/>
      <c r="MEJ9" s="1"/>
      <c r="MEK9" s="1"/>
      <c r="MEL9" s="1"/>
      <c r="MEM9" s="1"/>
      <c r="MEN9" s="1"/>
      <c r="MEO9" s="1"/>
      <c r="MEP9" s="1"/>
      <c r="MEQ9" s="1"/>
      <c r="MER9" s="1"/>
      <c r="MES9" s="1"/>
      <c r="MET9" s="1"/>
      <c r="MEU9" s="1"/>
      <c r="MEV9" s="1"/>
      <c r="MEW9" s="1"/>
      <c r="MEX9" s="1"/>
      <c r="MEY9" s="1"/>
      <c r="MEZ9" s="1"/>
      <c r="MFA9" s="1"/>
      <c r="MFB9" s="1"/>
      <c r="MFC9" s="1"/>
      <c r="MFD9" s="1"/>
      <c r="MFE9" s="1"/>
      <c r="MFF9" s="1"/>
      <c r="MFG9" s="1"/>
      <c r="MFH9" s="1"/>
      <c r="MFI9" s="1"/>
      <c r="MFJ9" s="1"/>
      <c r="MFK9" s="1"/>
      <c r="MFL9" s="1"/>
      <c r="MFM9" s="1"/>
      <c r="MFN9" s="1"/>
      <c r="MFO9" s="1"/>
      <c r="MFP9" s="1"/>
      <c r="MFQ9" s="1"/>
      <c r="MFR9" s="1"/>
      <c r="MFS9" s="1"/>
      <c r="MFT9" s="1"/>
      <c r="MFU9" s="1"/>
      <c r="MFV9" s="1"/>
      <c r="MFW9" s="1"/>
      <c r="MFX9" s="1"/>
      <c r="MFY9" s="1"/>
      <c r="MFZ9" s="1"/>
      <c r="MGA9" s="1"/>
      <c r="MGB9" s="1"/>
      <c r="MGC9" s="1"/>
      <c r="MGD9" s="1"/>
      <c r="MGE9" s="1"/>
      <c r="MGF9" s="1"/>
      <c r="MGG9" s="1"/>
      <c r="MGH9" s="1"/>
      <c r="MGI9" s="1"/>
      <c r="MGJ9" s="1"/>
      <c r="MGK9" s="1"/>
      <c r="MGL9" s="1"/>
      <c r="MGM9" s="1"/>
      <c r="MGN9" s="1"/>
      <c r="MGO9" s="1"/>
      <c r="MGP9" s="1"/>
      <c r="MGQ9" s="1"/>
      <c r="MGR9" s="1"/>
      <c r="MGS9" s="1"/>
      <c r="MGT9" s="1"/>
      <c r="MGU9" s="1"/>
      <c r="MGV9" s="1"/>
      <c r="MGW9" s="1"/>
      <c r="MGX9" s="1"/>
      <c r="MGY9" s="1"/>
      <c r="MGZ9" s="1"/>
      <c r="MHA9" s="1"/>
      <c r="MHB9" s="1"/>
      <c r="MHC9" s="1"/>
      <c r="MHD9" s="1"/>
      <c r="MHE9" s="1"/>
      <c r="MHF9" s="1"/>
      <c r="MHG9" s="1"/>
      <c r="MHH9" s="1"/>
      <c r="MHI9" s="1"/>
      <c r="MHJ9" s="1"/>
      <c r="MHK9" s="1"/>
      <c r="MHL9" s="1"/>
      <c r="MHM9" s="1"/>
      <c r="MHN9" s="1"/>
      <c r="MHO9" s="1"/>
      <c r="MHP9" s="1"/>
      <c r="MHQ9" s="1"/>
      <c r="MHR9" s="1"/>
      <c r="MHS9" s="1"/>
      <c r="MHT9" s="1"/>
      <c r="MHU9" s="1"/>
      <c r="MHV9" s="1"/>
      <c r="MHW9" s="1"/>
      <c r="MHX9" s="1"/>
      <c r="MHY9" s="1"/>
      <c r="MHZ9" s="1"/>
      <c r="MIA9" s="1"/>
      <c r="MIB9" s="1"/>
      <c r="MIC9" s="1"/>
      <c r="MID9" s="1"/>
      <c r="MIE9" s="1"/>
      <c r="MIF9" s="1"/>
      <c r="MIG9" s="1"/>
      <c r="MIH9" s="1"/>
      <c r="MII9" s="1"/>
      <c r="MIJ9" s="1"/>
      <c r="MIK9" s="1"/>
      <c r="MIL9" s="1"/>
      <c r="MIM9" s="1"/>
      <c r="MIN9" s="1"/>
      <c r="MIO9" s="1"/>
      <c r="MIP9" s="1"/>
      <c r="MIQ9" s="1"/>
      <c r="MIR9" s="1"/>
      <c r="MIS9" s="1"/>
      <c r="MIT9" s="1"/>
      <c r="MIU9" s="1"/>
      <c r="MIV9" s="1"/>
      <c r="MIW9" s="1"/>
      <c r="MIX9" s="1"/>
      <c r="MIY9" s="1"/>
      <c r="MIZ9" s="1"/>
      <c r="MJA9" s="1"/>
      <c r="MJB9" s="1"/>
      <c r="MJC9" s="1"/>
      <c r="MJD9" s="1"/>
      <c r="MJE9" s="1"/>
      <c r="MJF9" s="1"/>
      <c r="MJG9" s="1"/>
      <c r="MJH9" s="1"/>
      <c r="MJI9" s="1"/>
      <c r="MJJ9" s="1"/>
      <c r="MJK9" s="1"/>
      <c r="MJL9" s="1"/>
      <c r="MJM9" s="1"/>
      <c r="MJN9" s="1"/>
      <c r="MJO9" s="1"/>
      <c r="MJP9" s="1"/>
      <c r="MJQ9" s="1"/>
      <c r="MJR9" s="1"/>
      <c r="MJS9" s="1"/>
      <c r="MJT9" s="1"/>
      <c r="MJU9" s="1"/>
      <c r="MJV9" s="1"/>
      <c r="MJW9" s="1"/>
      <c r="MJX9" s="1"/>
      <c r="MJY9" s="1"/>
      <c r="MJZ9" s="1"/>
      <c r="MKA9" s="1"/>
      <c r="MKB9" s="1"/>
      <c r="MKC9" s="1"/>
      <c r="MKD9" s="1"/>
      <c r="MKE9" s="1"/>
      <c r="MKF9" s="1"/>
      <c r="MKG9" s="1"/>
      <c r="MKH9" s="1"/>
      <c r="MKI9" s="1"/>
      <c r="MKJ9" s="1"/>
      <c r="MKK9" s="1"/>
      <c r="MKL9" s="1"/>
      <c r="MKM9" s="1"/>
      <c r="MKN9" s="1"/>
      <c r="MKO9" s="1"/>
      <c r="MKP9" s="1"/>
      <c r="MKQ9" s="1"/>
      <c r="MKR9" s="1"/>
      <c r="MKS9" s="1"/>
      <c r="MKT9" s="1"/>
      <c r="MKU9" s="1"/>
      <c r="MKV9" s="1"/>
      <c r="MKW9" s="1"/>
      <c r="MKX9" s="1"/>
      <c r="MKY9" s="1"/>
      <c r="MKZ9" s="1"/>
      <c r="MLA9" s="1"/>
      <c r="MLB9" s="1"/>
      <c r="MLC9" s="1"/>
      <c r="MLD9" s="1"/>
      <c r="MLE9" s="1"/>
      <c r="MLF9" s="1"/>
      <c r="MLG9" s="1"/>
      <c r="MLH9" s="1"/>
      <c r="MLI9" s="1"/>
      <c r="MLJ9" s="1"/>
      <c r="MLK9" s="1"/>
      <c r="MLL9" s="1"/>
      <c r="MLM9" s="1"/>
      <c r="MLN9" s="1"/>
      <c r="MLO9" s="1"/>
      <c r="MLP9" s="1"/>
      <c r="MLQ9" s="1"/>
      <c r="MLR9" s="1"/>
      <c r="MLS9" s="1"/>
      <c r="MLT9" s="1"/>
      <c r="MLU9" s="1"/>
      <c r="MLV9" s="1"/>
      <c r="MLW9" s="1"/>
      <c r="MLX9" s="1"/>
      <c r="MLY9" s="1"/>
      <c r="MLZ9" s="1"/>
      <c r="MMA9" s="1"/>
      <c r="MMB9" s="1"/>
      <c r="MMC9" s="1"/>
      <c r="MMD9" s="1"/>
      <c r="MME9" s="1"/>
      <c r="MMF9" s="1"/>
      <c r="MMG9" s="1"/>
      <c r="MMH9" s="1"/>
      <c r="MMI9" s="1"/>
      <c r="MMJ9" s="1"/>
      <c r="MMK9" s="1"/>
      <c r="MML9" s="1"/>
      <c r="MMM9" s="1"/>
      <c r="MMN9" s="1"/>
      <c r="MMO9" s="1"/>
      <c r="MMP9" s="1"/>
      <c r="MMQ9" s="1"/>
      <c r="MMR9" s="1"/>
      <c r="MMS9" s="1"/>
      <c r="MMT9" s="1"/>
      <c r="MMU9" s="1"/>
      <c r="MMV9" s="1"/>
      <c r="MMW9" s="1"/>
      <c r="MMX9" s="1"/>
      <c r="MMY9" s="1"/>
      <c r="MMZ9" s="1"/>
      <c r="MNA9" s="1"/>
      <c r="MNB9" s="1"/>
      <c r="MNC9" s="1"/>
      <c r="MND9" s="1"/>
      <c r="MNE9" s="1"/>
      <c r="MNF9" s="1"/>
      <c r="MNG9" s="1"/>
      <c r="MNH9" s="1"/>
      <c r="MNI9" s="1"/>
      <c r="MNJ9" s="1"/>
      <c r="MNK9" s="1"/>
      <c r="MNL9" s="1"/>
      <c r="MNM9" s="1"/>
      <c r="MNN9" s="1"/>
      <c r="MNO9" s="1"/>
      <c r="MNP9" s="1"/>
      <c r="MNQ9" s="1"/>
      <c r="MNR9" s="1"/>
      <c r="MNS9" s="1"/>
      <c r="MNT9" s="1"/>
      <c r="MNU9" s="1"/>
      <c r="MNV9" s="1"/>
      <c r="MNW9" s="1"/>
      <c r="MNX9" s="1"/>
      <c r="MNY9" s="1"/>
      <c r="MNZ9" s="1"/>
      <c r="MOA9" s="1"/>
      <c r="MOB9" s="1"/>
      <c r="MOC9" s="1"/>
      <c r="MOD9" s="1"/>
      <c r="MOE9" s="1"/>
      <c r="MOF9" s="1"/>
      <c r="MOG9" s="1"/>
      <c r="MOH9" s="1"/>
      <c r="MOI9" s="1"/>
      <c r="MOJ9" s="1"/>
      <c r="MOK9" s="1"/>
      <c r="MOL9" s="1"/>
      <c r="MOM9" s="1"/>
      <c r="MON9" s="1"/>
      <c r="MOO9" s="1"/>
      <c r="MOP9" s="1"/>
      <c r="MOQ9" s="1"/>
      <c r="MOR9" s="1"/>
      <c r="MOS9" s="1"/>
      <c r="MOT9" s="1"/>
      <c r="MOU9" s="1"/>
      <c r="MOV9" s="1"/>
      <c r="MOW9" s="1"/>
      <c r="MOX9" s="1"/>
      <c r="MOY9" s="1"/>
      <c r="MOZ9" s="1"/>
      <c r="MPA9" s="1"/>
      <c r="MPB9" s="1"/>
      <c r="MPC9" s="1"/>
      <c r="MPD9" s="1"/>
      <c r="MPE9" s="1"/>
      <c r="MPF9" s="1"/>
      <c r="MPG9" s="1"/>
      <c r="MPH9" s="1"/>
      <c r="MPI9" s="1"/>
      <c r="MPJ9" s="1"/>
      <c r="MPK9" s="1"/>
      <c r="MPL9" s="1"/>
      <c r="MPM9" s="1"/>
      <c r="MPN9" s="1"/>
      <c r="MPO9" s="1"/>
      <c r="MPP9" s="1"/>
      <c r="MPQ9" s="1"/>
      <c r="MPR9" s="1"/>
      <c r="MPS9" s="1"/>
      <c r="MPT9" s="1"/>
      <c r="MPU9" s="1"/>
      <c r="MPV9" s="1"/>
      <c r="MPW9" s="1"/>
      <c r="MPX9" s="1"/>
      <c r="MPY9" s="1"/>
      <c r="MPZ9" s="1"/>
      <c r="MQA9" s="1"/>
      <c r="MQB9" s="1"/>
      <c r="MQC9" s="1"/>
      <c r="MQD9" s="1"/>
      <c r="MQE9" s="1"/>
      <c r="MQF9" s="1"/>
      <c r="MQG9" s="1"/>
      <c r="MQH9" s="1"/>
      <c r="MQI9" s="1"/>
      <c r="MQJ9" s="1"/>
      <c r="MQK9" s="1"/>
      <c r="MQL9" s="1"/>
      <c r="MQM9" s="1"/>
      <c r="MQN9" s="1"/>
      <c r="MQO9" s="1"/>
      <c r="MQP9" s="1"/>
      <c r="MQQ9" s="1"/>
      <c r="MQR9" s="1"/>
      <c r="MQS9" s="1"/>
      <c r="MQT9" s="1"/>
      <c r="MQU9" s="1"/>
      <c r="MQV9" s="1"/>
      <c r="MQW9" s="1"/>
      <c r="MQX9" s="1"/>
      <c r="MQY9" s="1"/>
      <c r="MQZ9" s="1"/>
      <c r="MRA9" s="1"/>
      <c r="MRB9" s="1"/>
      <c r="MRC9" s="1"/>
      <c r="MRD9" s="1"/>
      <c r="MRE9" s="1"/>
      <c r="MRF9" s="1"/>
      <c r="MRG9" s="1"/>
      <c r="MRH9" s="1"/>
      <c r="MRI9" s="1"/>
      <c r="MRJ9" s="1"/>
      <c r="MRK9" s="1"/>
      <c r="MRL9" s="1"/>
      <c r="MRM9" s="1"/>
      <c r="MRN9" s="1"/>
      <c r="MRO9" s="1"/>
      <c r="MRP9" s="1"/>
      <c r="MRQ9" s="1"/>
      <c r="MRR9" s="1"/>
      <c r="MRS9" s="1"/>
      <c r="MRT9" s="1"/>
      <c r="MRU9" s="1"/>
      <c r="MRV9" s="1"/>
      <c r="MRW9" s="1"/>
      <c r="MRX9" s="1"/>
      <c r="MRY9" s="1"/>
      <c r="MRZ9" s="1"/>
      <c r="MSA9" s="1"/>
      <c r="MSB9" s="1"/>
      <c r="MSC9" s="1"/>
      <c r="MSD9" s="1"/>
      <c r="MSE9" s="1"/>
      <c r="MSF9" s="1"/>
      <c r="MSG9" s="1"/>
      <c r="MSH9" s="1"/>
      <c r="MSI9" s="1"/>
      <c r="MSJ9" s="1"/>
      <c r="MSK9" s="1"/>
      <c r="MSL9" s="1"/>
      <c r="MSM9" s="1"/>
      <c r="MSN9" s="1"/>
      <c r="MSO9" s="1"/>
      <c r="MSP9" s="1"/>
      <c r="MSQ9" s="1"/>
      <c r="MSR9" s="1"/>
      <c r="MSS9" s="1"/>
      <c r="MST9" s="1"/>
      <c r="MSU9" s="1"/>
      <c r="MSV9" s="1"/>
      <c r="MSW9" s="1"/>
      <c r="MSX9" s="1"/>
      <c r="MSY9" s="1"/>
      <c r="MSZ9" s="1"/>
      <c r="MTA9" s="1"/>
      <c r="MTB9" s="1"/>
      <c r="MTC9" s="1"/>
      <c r="MTD9" s="1"/>
      <c r="MTE9" s="1"/>
      <c r="MTF9" s="1"/>
      <c r="MTG9" s="1"/>
      <c r="MTH9" s="1"/>
      <c r="MTI9" s="1"/>
      <c r="MTJ9" s="1"/>
      <c r="MTK9" s="1"/>
      <c r="MTL9" s="1"/>
      <c r="MTM9" s="1"/>
      <c r="MTN9" s="1"/>
      <c r="MTO9" s="1"/>
      <c r="MTP9" s="1"/>
      <c r="MTQ9" s="1"/>
      <c r="MTR9" s="1"/>
      <c r="MTS9" s="1"/>
      <c r="MTT9" s="1"/>
      <c r="MTU9" s="1"/>
      <c r="MTV9" s="1"/>
      <c r="MTW9" s="1"/>
      <c r="MTX9" s="1"/>
      <c r="MTY9" s="1"/>
      <c r="MTZ9" s="1"/>
      <c r="MUA9" s="1"/>
      <c r="MUB9" s="1"/>
      <c r="MUC9" s="1"/>
      <c r="MUD9" s="1"/>
      <c r="MUE9" s="1"/>
      <c r="MUF9" s="1"/>
      <c r="MUG9" s="1"/>
      <c r="MUH9" s="1"/>
      <c r="MUI9" s="1"/>
      <c r="MUJ9" s="1"/>
      <c r="MUK9" s="1"/>
      <c r="MUL9" s="1"/>
      <c r="MUM9" s="1"/>
      <c r="MUN9" s="1"/>
      <c r="MUO9" s="1"/>
      <c r="MUP9" s="1"/>
      <c r="MUQ9" s="1"/>
      <c r="MUR9" s="1"/>
      <c r="MUS9" s="1"/>
      <c r="MUT9" s="1"/>
      <c r="MUU9" s="1"/>
      <c r="MUV9" s="1"/>
      <c r="MUW9" s="1"/>
      <c r="MUX9" s="1"/>
      <c r="MUY9" s="1"/>
      <c r="MUZ9" s="1"/>
      <c r="MVA9" s="1"/>
      <c r="MVB9" s="1"/>
      <c r="MVC9" s="1"/>
      <c r="MVD9" s="1"/>
      <c r="MVE9" s="1"/>
      <c r="MVF9" s="1"/>
      <c r="MVG9" s="1"/>
      <c r="MVH9" s="1"/>
      <c r="MVI9" s="1"/>
      <c r="MVJ9" s="1"/>
      <c r="MVK9" s="1"/>
      <c r="MVL9" s="1"/>
      <c r="MVM9" s="1"/>
      <c r="MVN9" s="1"/>
      <c r="MVO9" s="1"/>
      <c r="MVP9" s="1"/>
      <c r="MVQ9" s="1"/>
      <c r="MVR9" s="1"/>
      <c r="MVS9" s="1"/>
      <c r="MVT9" s="1"/>
      <c r="MVU9" s="1"/>
      <c r="MVV9" s="1"/>
      <c r="MVW9" s="1"/>
      <c r="MVX9" s="1"/>
      <c r="MVY9" s="1"/>
      <c r="MVZ9" s="1"/>
      <c r="MWA9" s="1"/>
      <c r="MWB9" s="1"/>
      <c r="MWC9" s="1"/>
      <c r="MWD9" s="1"/>
      <c r="MWE9" s="1"/>
      <c r="MWF9" s="1"/>
      <c r="MWG9" s="1"/>
      <c r="MWH9" s="1"/>
      <c r="MWI9" s="1"/>
      <c r="MWJ9" s="1"/>
      <c r="MWK9" s="1"/>
      <c r="MWL9" s="1"/>
      <c r="MWM9" s="1"/>
      <c r="MWN9" s="1"/>
      <c r="MWO9" s="1"/>
      <c r="MWP9" s="1"/>
      <c r="MWQ9" s="1"/>
      <c r="MWR9" s="1"/>
      <c r="MWS9" s="1"/>
      <c r="MWT9" s="1"/>
      <c r="MWU9" s="1"/>
      <c r="MWV9" s="1"/>
      <c r="MWW9" s="1"/>
      <c r="MWX9" s="1"/>
      <c r="MWY9" s="1"/>
      <c r="MWZ9" s="1"/>
      <c r="MXA9" s="1"/>
      <c r="MXB9" s="1"/>
      <c r="MXC9" s="1"/>
      <c r="MXD9" s="1"/>
      <c r="MXE9" s="1"/>
      <c r="MXF9" s="1"/>
      <c r="MXG9" s="1"/>
      <c r="MXH9" s="1"/>
      <c r="MXI9" s="1"/>
      <c r="MXJ9" s="1"/>
      <c r="MXK9" s="1"/>
      <c r="MXL9" s="1"/>
      <c r="MXM9" s="1"/>
      <c r="MXN9" s="1"/>
      <c r="MXO9" s="1"/>
      <c r="MXP9" s="1"/>
      <c r="MXQ9" s="1"/>
      <c r="MXR9" s="1"/>
      <c r="MXS9" s="1"/>
      <c r="MXT9" s="1"/>
      <c r="MXU9" s="1"/>
      <c r="MXV9" s="1"/>
      <c r="MXW9" s="1"/>
      <c r="MXX9" s="1"/>
      <c r="MXY9" s="1"/>
      <c r="MXZ9" s="1"/>
      <c r="MYA9" s="1"/>
      <c r="MYB9" s="1"/>
      <c r="MYC9" s="1"/>
      <c r="MYD9" s="1"/>
      <c r="MYE9" s="1"/>
      <c r="MYF9" s="1"/>
      <c r="MYG9" s="1"/>
      <c r="MYH9" s="1"/>
      <c r="MYI9" s="1"/>
      <c r="MYJ9" s="1"/>
      <c r="MYK9" s="1"/>
      <c r="MYL9" s="1"/>
      <c r="MYM9" s="1"/>
      <c r="MYN9" s="1"/>
      <c r="MYO9" s="1"/>
      <c r="MYP9" s="1"/>
      <c r="MYQ9" s="1"/>
      <c r="MYR9" s="1"/>
      <c r="MYS9" s="1"/>
      <c r="MYT9" s="1"/>
      <c r="MYU9" s="1"/>
      <c r="MYV9" s="1"/>
      <c r="MYW9" s="1"/>
      <c r="MYX9" s="1"/>
      <c r="MYY9" s="1"/>
      <c r="MYZ9" s="1"/>
      <c r="MZA9" s="1"/>
      <c r="MZB9" s="1"/>
      <c r="MZC9" s="1"/>
      <c r="MZD9" s="1"/>
      <c r="MZE9" s="1"/>
      <c r="MZF9" s="1"/>
      <c r="MZG9" s="1"/>
      <c r="MZH9" s="1"/>
      <c r="MZI9" s="1"/>
      <c r="MZJ9" s="1"/>
      <c r="MZK9" s="1"/>
      <c r="MZL9" s="1"/>
      <c r="MZM9" s="1"/>
      <c r="MZN9" s="1"/>
      <c r="MZO9" s="1"/>
      <c r="MZP9" s="1"/>
      <c r="MZQ9" s="1"/>
      <c r="MZR9" s="1"/>
      <c r="MZS9" s="1"/>
      <c r="MZT9" s="1"/>
      <c r="MZU9" s="1"/>
      <c r="MZV9" s="1"/>
      <c r="MZW9" s="1"/>
      <c r="MZX9" s="1"/>
      <c r="MZY9" s="1"/>
      <c r="MZZ9" s="1"/>
      <c r="NAA9" s="1"/>
      <c r="NAB9" s="1"/>
      <c r="NAC9" s="1"/>
      <c r="NAD9" s="1"/>
      <c r="NAE9" s="1"/>
      <c r="NAF9" s="1"/>
      <c r="NAG9" s="1"/>
      <c r="NAH9" s="1"/>
      <c r="NAI9" s="1"/>
      <c r="NAJ9" s="1"/>
      <c r="NAK9" s="1"/>
      <c r="NAL9" s="1"/>
      <c r="NAM9" s="1"/>
      <c r="NAN9" s="1"/>
      <c r="NAO9" s="1"/>
      <c r="NAP9" s="1"/>
      <c r="NAQ9" s="1"/>
      <c r="NAR9" s="1"/>
      <c r="NAS9" s="1"/>
      <c r="NAT9" s="1"/>
      <c r="NAU9" s="1"/>
      <c r="NAV9" s="1"/>
      <c r="NAW9" s="1"/>
      <c r="NAX9" s="1"/>
      <c r="NAY9" s="1"/>
      <c r="NAZ9" s="1"/>
      <c r="NBA9" s="1"/>
      <c r="NBB9" s="1"/>
      <c r="NBC9" s="1"/>
      <c r="NBD9" s="1"/>
      <c r="NBE9" s="1"/>
      <c r="NBF9" s="1"/>
      <c r="NBG9" s="1"/>
      <c r="NBH9" s="1"/>
      <c r="NBI9" s="1"/>
      <c r="NBJ9" s="1"/>
      <c r="NBK9" s="1"/>
      <c r="NBL9" s="1"/>
      <c r="NBM9" s="1"/>
      <c r="NBN9" s="1"/>
      <c r="NBO9" s="1"/>
      <c r="NBP9" s="1"/>
      <c r="NBQ9" s="1"/>
      <c r="NBR9" s="1"/>
      <c r="NBS9" s="1"/>
      <c r="NBT9" s="1"/>
      <c r="NBU9" s="1"/>
      <c r="NBV9" s="1"/>
      <c r="NBW9" s="1"/>
      <c r="NBX9" s="1"/>
      <c r="NBY9" s="1"/>
      <c r="NBZ9" s="1"/>
      <c r="NCA9" s="1"/>
      <c r="NCB9" s="1"/>
      <c r="NCC9" s="1"/>
      <c r="NCD9" s="1"/>
      <c r="NCE9" s="1"/>
      <c r="NCF9" s="1"/>
      <c r="NCG9" s="1"/>
      <c r="NCH9" s="1"/>
      <c r="NCI9" s="1"/>
      <c r="NCJ9" s="1"/>
      <c r="NCK9" s="1"/>
      <c r="NCL9" s="1"/>
      <c r="NCM9" s="1"/>
      <c r="NCN9" s="1"/>
      <c r="NCO9" s="1"/>
      <c r="NCP9" s="1"/>
      <c r="NCQ9" s="1"/>
      <c r="NCR9" s="1"/>
      <c r="NCS9" s="1"/>
      <c r="NCT9" s="1"/>
      <c r="NCU9" s="1"/>
      <c r="NCV9" s="1"/>
      <c r="NCW9" s="1"/>
      <c r="NCX9" s="1"/>
      <c r="NCY9" s="1"/>
      <c r="NCZ9" s="1"/>
      <c r="NDA9" s="1"/>
      <c r="NDB9" s="1"/>
      <c r="NDC9" s="1"/>
      <c r="NDD9" s="1"/>
      <c r="NDE9" s="1"/>
      <c r="NDF9" s="1"/>
      <c r="NDG9" s="1"/>
      <c r="NDH9" s="1"/>
      <c r="NDI9" s="1"/>
      <c r="NDJ9" s="1"/>
      <c r="NDK9" s="1"/>
      <c r="NDL9" s="1"/>
      <c r="NDM9" s="1"/>
      <c r="NDN9" s="1"/>
      <c r="NDO9" s="1"/>
      <c r="NDP9" s="1"/>
      <c r="NDQ9" s="1"/>
      <c r="NDR9" s="1"/>
      <c r="NDS9" s="1"/>
      <c r="NDT9" s="1"/>
      <c r="NDU9" s="1"/>
      <c r="NDV9" s="1"/>
      <c r="NDW9" s="1"/>
      <c r="NDX9" s="1"/>
      <c r="NDY9" s="1"/>
      <c r="NDZ9" s="1"/>
      <c r="NEA9" s="1"/>
      <c r="NEB9" s="1"/>
      <c r="NEC9" s="1"/>
      <c r="NED9" s="1"/>
      <c r="NEE9" s="1"/>
      <c r="NEF9" s="1"/>
      <c r="NEG9" s="1"/>
      <c r="NEH9" s="1"/>
      <c r="NEI9" s="1"/>
      <c r="NEJ9" s="1"/>
      <c r="NEK9" s="1"/>
      <c r="NEL9" s="1"/>
      <c r="NEM9" s="1"/>
      <c r="NEN9" s="1"/>
      <c r="NEO9" s="1"/>
      <c r="NEP9" s="1"/>
      <c r="NEQ9" s="1"/>
      <c r="NER9" s="1"/>
      <c r="NES9" s="1"/>
      <c r="NET9" s="1"/>
      <c r="NEU9" s="1"/>
      <c r="NEV9" s="1"/>
      <c r="NEW9" s="1"/>
      <c r="NEX9" s="1"/>
      <c r="NEY9" s="1"/>
      <c r="NEZ9" s="1"/>
      <c r="NFA9" s="1"/>
      <c r="NFB9" s="1"/>
      <c r="NFC9" s="1"/>
      <c r="NFD9" s="1"/>
      <c r="NFE9" s="1"/>
      <c r="NFF9" s="1"/>
      <c r="NFG9" s="1"/>
      <c r="NFH9" s="1"/>
      <c r="NFI9" s="1"/>
      <c r="NFJ9" s="1"/>
      <c r="NFK9" s="1"/>
      <c r="NFL9" s="1"/>
      <c r="NFM9" s="1"/>
      <c r="NFN9" s="1"/>
      <c r="NFO9" s="1"/>
      <c r="NFP9" s="1"/>
      <c r="NFQ9" s="1"/>
      <c r="NFR9" s="1"/>
      <c r="NFS9" s="1"/>
      <c r="NFT9" s="1"/>
      <c r="NFU9" s="1"/>
      <c r="NFV9" s="1"/>
      <c r="NFW9" s="1"/>
      <c r="NFX9" s="1"/>
      <c r="NFY9" s="1"/>
      <c r="NFZ9" s="1"/>
      <c r="NGA9" s="1"/>
      <c r="NGB9" s="1"/>
      <c r="NGC9" s="1"/>
      <c r="NGD9" s="1"/>
      <c r="NGE9" s="1"/>
      <c r="NGF9" s="1"/>
      <c r="NGG9" s="1"/>
      <c r="NGH9" s="1"/>
      <c r="NGI9" s="1"/>
      <c r="NGJ9" s="1"/>
      <c r="NGK9" s="1"/>
      <c r="NGL9" s="1"/>
      <c r="NGM9" s="1"/>
      <c r="NGN9" s="1"/>
      <c r="NGO9" s="1"/>
      <c r="NGP9" s="1"/>
      <c r="NGQ9" s="1"/>
      <c r="NGR9" s="1"/>
      <c r="NGS9" s="1"/>
      <c r="NGT9" s="1"/>
      <c r="NGU9" s="1"/>
      <c r="NGV9" s="1"/>
      <c r="NGW9" s="1"/>
      <c r="NGX9" s="1"/>
      <c r="NGY9" s="1"/>
      <c r="NGZ9" s="1"/>
      <c r="NHA9" s="1"/>
      <c r="NHB9" s="1"/>
      <c r="NHC9" s="1"/>
      <c r="NHD9" s="1"/>
      <c r="NHE9" s="1"/>
      <c r="NHF9" s="1"/>
      <c r="NHG9" s="1"/>
      <c r="NHH9" s="1"/>
      <c r="NHI9" s="1"/>
      <c r="NHJ9" s="1"/>
      <c r="NHK9" s="1"/>
      <c r="NHL9" s="1"/>
      <c r="NHM9" s="1"/>
      <c r="NHN9" s="1"/>
      <c r="NHO9" s="1"/>
      <c r="NHP9" s="1"/>
      <c r="NHQ9" s="1"/>
      <c r="NHR9" s="1"/>
      <c r="NHS9" s="1"/>
      <c r="NHT9" s="1"/>
      <c r="NHU9" s="1"/>
      <c r="NHV9" s="1"/>
      <c r="NHW9" s="1"/>
      <c r="NHX9" s="1"/>
      <c r="NHY9" s="1"/>
      <c r="NHZ9" s="1"/>
      <c r="NIA9" s="1"/>
      <c r="NIB9" s="1"/>
      <c r="NIC9" s="1"/>
      <c r="NID9" s="1"/>
      <c r="NIE9" s="1"/>
      <c r="NIF9" s="1"/>
      <c r="NIG9" s="1"/>
      <c r="NIH9" s="1"/>
      <c r="NII9" s="1"/>
      <c r="NIJ9" s="1"/>
      <c r="NIK9" s="1"/>
      <c r="NIL9" s="1"/>
      <c r="NIM9" s="1"/>
      <c r="NIN9" s="1"/>
      <c r="NIO9" s="1"/>
      <c r="NIP9" s="1"/>
      <c r="NIQ9" s="1"/>
      <c r="NIR9" s="1"/>
      <c r="NIS9" s="1"/>
      <c r="NIT9" s="1"/>
      <c r="NIU9" s="1"/>
      <c r="NIV9" s="1"/>
      <c r="NIW9" s="1"/>
      <c r="NIX9" s="1"/>
      <c r="NIY9" s="1"/>
      <c r="NIZ9" s="1"/>
      <c r="NJA9" s="1"/>
      <c r="NJB9" s="1"/>
      <c r="NJC9" s="1"/>
      <c r="NJD9" s="1"/>
      <c r="NJE9" s="1"/>
      <c r="NJF9" s="1"/>
      <c r="NJG9" s="1"/>
      <c r="NJH9" s="1"/>
      <c r="NJI9" s="1"/>
      <c r="NJJ9" s="1"/>
      <c r="NJK9" s="1"/>
      <c r="NJL9" s="1"/>
      <c r="NJM9" s="1"/>
      <c r="NJN9" s="1"/>
      <c r="NJO9" s="1"/>
      <c r="NJP9" s="1"/>
      <c r="NJQ9" s="1"/>
      <c r="NJR9" s="1"/>
      <c r="NJS9" s="1"/>
      <c r="NJT9" s="1"/>
      <c r="NJU9" s="1"/>
      <c r="NJV9" s="1"/>
      <c r="NJW9" s="1"/>
      <c r="NJX9" s="1"/>
      <c r="NJY9" s="1"/>
      <c r="NJZ9" s="1"/>
      <c r="NKA9" s="1"/>
      <c r="NKB9" s="1"/>
      <c r="NKC9" s="1"/>
      <c r="NKD9" s="1"/>
      <c r="NKE9" s="1"/>
      <c r="NKF9" s="1"/>
      <c r="NKG9" s="1"/>
      <c r="NKH9" s="1"/>
      <c r="NKI9" s="1"/>
      <c r="NKJ9" s="1"/>
      <c r="NKK9" s="1"/>
      <c r="NKL9" s="1"/>
      <c r="NKM9" s="1"/>
      <c r="NKN9" s="1"/>
      <c r="NKO9" s="1"/>
      <c r="NKP9" s="1"/>
      <c r="NKQ9" s="1"/>
      <c r="NKR9" s="1"/>
      <c r="NKS9" s="1"/>
      <c r="NKT9" s="1"/>
      <c r="NKU9" s="1"/>
      <c r="NKV9" s="1"/>
      <c r="NKW9" s="1"/>
      <c r="NKX9" s="1"/>
      <c r="NKY9" s="1"/>
      <c r="NKZ9" s="1"/>
      <c r="NLA9" s="1"/>
      <c r="NLB9" s="1"/>
      <c r="NLC9" s="1"/>
      <c r="NLD9" s="1"/>
      <c r="NLE9" s="1"/>
      <c r="NLF9" s="1"/>
      <c r="NLG9" s="1"/>
      <c r="NLH9" s="1"/>
      <c r="NLI9" s="1"/>
      <c r="NLJ9" s="1"/>
      <c r="NLK9" s="1"/>
      <c r="NLL9" s="1"/>
      <c r="NLM9" s="1"/>
      <c r="NLN9" s="1"/>
      <c r="NLO9" s="1"/>
      <c r="NLP9" s="1"/>
      <c r="NLQ9" s="1"/>
      <c r="NLR9" s="1"/>
      <c r="NLS9" s="1"/>
      <c r="NLT9" s="1"/>
      <c r="NLU9" s="1"/>
      <c r="NLV9" s="1"/>
      <c r="NLW9" s="1"/>
      <c r="NLX9" s="1"/>
      <c r="NLY9" s="1"/>
      <c r="NLZ9" s="1"/>
      <c r="NMA9" s="1"/>
      <c r="NMB9" s="1"/>
      <c r="NMC9" s="1"/>
      <c r="NMD9" s="1"/>
      <c r="NME9" s="1"/>
      <c r="NMF9" s="1"/>
      <c r="NMG9" s="1"/>
      <c r="NMH9" s="1"/>
      <c r="NMI9" s="1"/>
      <c r="NMJ9" s="1"/>
      <c r="NMK9" s="1"/>
      <c r="NML9" s="1"/>
      <c r="NMM9" s="1"/>
      <c r="NMN9" s="1"/>
      <c r="NMO9" s="1"/>
      <c r="NMP9" s="1"/>
      <c r="NMQ9" s="1"/>
      <c r="NMR9" s="1"/>
      <c r="NMS9" s="1"/>
      <c r="NMT9" s="1"/>
      <c r="NMU9" s="1"/>
      <c r="NMV9" s="1"/>
      <c r="NMW9" s="1"/>
      <c r="NMX9" s="1"/>
      <c r="NMY9" s="1"/>
      <c r="NMZ9" s="1"/>
      <c r="NNA9" s="1"/>
      <c r="NNB9" s="1"/>
      <c r="NNC9" s="1"/>
      <c r="NND9" s="1"/>
      <c r="NNE9" s="1"/>
      <c r="NNF9" s="1"/>
      <c r="NNG9" s="1"/>
      <c r="NNH9" s="1"/>
      <c r="NNI9" s="1"/>
      <c r="NNJ9" s="1"/>
      <c r="NNK9" s="1"/>
      <c r="NNL9" s="1"/>
      <c r="NNM9" s="1"/>
      <c r="NNN9" s="1"/>
      <c r="NNO9" s="1"/>
      <c r="NNP9" s="1"/>
      <c r="NNQ9" s="1"/>
      <c r="NNR9" s="1"/>
      <c r="NNS9" s="1"/>
      <c r="NNT9" s="1"/>
      <c r="NNU9" s="1"/>
      <c r="NNV9" s="1"/>
      <c r="NNW9" s="1"/>
      <c r="NNX9" s="1"/>
      <c r="NNY9" s="1"/>
      <c r="NNZ9" s="1"/>
      <c r="NOA9" s="1"/>
      <c r="NOB9" s="1"/>
      <c r="NOC9" s="1"/>
      <c r="NOD9" s="1"/>
      <c r="NOE9" s="1"/>
      <c r="NOF9" s="1"/>
      <c r="NOG9" s="1"/>
      <c r="NOH9" s="1"/>
      <c r="NOI9" s="1"/>
      <c r="NOJ9" s="1"/>
      <c r="NOK9" s="1"/>
      <c r="NOL9" s="1"/>
      <c r="NOM9" s="1"/>
      <c r="NON9" s="1"/>
      <c r="NOO9" s="1"/>
      <c r="NOP9" s="1"/>
      <c r="NOQ9" s="1"/>
      <c r="NOR9" s="1"/>
      <c r="NOS9" s="1"/>
      <c r="NOT9" s="1"/>
      <c r="NOU9" s="1"/>
      <c r="NOV9" s="1"/>
      <c r="NOW9" s="1"/>
      <c r="NOX9" s="1"/>
      <c r="NOY9" s="1"/>
      <c r="NOZ9" s="1"/>
      <c r="NPA9" s="1"/>
      <c r="NPB9" s="1"/>
      <c r="NPC9" s="1"/>
      <c r="NPD9" s="1"/>
      <c r="NPE9" s="1"/>
      <c r="NPF9" s="1"/>
      <c r="NPG9" s="1"/>
      <c r="NPH9" s="1"/>
      <c r="NPI9" s="1"/>
      <c r="NPJ9" s="1"/>
      <c r="NPK9" s="1"/>
      <c r="NPL9" s="1"/>
      <c r="NPM9" s="1"/>
      <c r="NPN9" s="1"/>
      <c r="NPO9" s="1"/>
      <c r="NPP9" s="1"/>
      <c r="NPQ9" s="1"/>
      <c r="NPR9" s="1"/>
      <c r="NPS9" s="1"/>
      <c r="NPT9" s="1"/>
      <c r="NPU9" s="1"/>
      <c r="NPV9" s="1"/>
      <c r="NPW9" s="1"/>
      <c r="NPX9" s="1"/>
      <c r="NPY9" s="1"/>
      <c r="NPZ9" s="1"/>
      <c r="NQA9" s="1"/>
      <c r="NQB9" s="1"/>
      <c r="NQC9" s="1"/>
      <c r="NQD9" s="1"/>
      <c r="NQE9" s="1"/>
      <c r="NQF9" s="1"/>
      <c r="NQG9" s="1"/>
      <c r="NQH9" s="1"/>
      <c r="NQI9" s="1"/>
      <c r="NQJ9" s="1"/>
      <c r="NQK9" s="1"/>
      <c r="NQL9" s="1"/>
      <c r="NQM9" s="1"/>
      <c r="NQN9" s="1"/>
      <c r="NQO9" s="1"/>
      <c r="NQP9" s="1"/>
      <c r="NQQ9" s="1"/>
      <c r="NQR9" s="1"/>
      <c r="NQS9" s="1"/>
      <c r="NQT9" s="1"/>
      <c r="NQU9" s="1"/>
      <c r="NQV9" s="1"/>
      <c r="NQW9" s="1"/>
      <c r="NQX9" s="1"/>
      <c r="NQY9" s="1"/>
      <c r="NQZ9" s="1"/>
      <c r="NRA9" s="1"/>
      <c r="NRB9" s="1"/>
      <c r="NRC9" s="1"/>
      <c r="NRD9" s="1"/>
      <c r="NRE9" s="1"/>
      <c r="NRF9" s="1"/>
      <c r="NRG9" s="1"/>
      <c r="NRH9" s="1"/>
      <c r="NRI9" s="1"/>
      <c r="NRJ9" s="1"/>
      <c r="NRK9" s="1"/>
      <c r="NRL9" s="1"/>
      <c r="NRM9" s="1"/>
      <c r="NRN9" s="1"/>
      <c r="NRO9" s="1"/>
      <c r="NRP9" s="1"/>
      <c r="NRQ9" s="1"/>
      <c r="NRR9" s="1"/>
      <c r="NRS9" s="1"/>
      <c r="NRT9" s="1"/>
      <c r="NRU9" s="1"/>
      <c r="NRV9" s="1"/>
      <c r="NRW9" s="1"/>
      <c r="NRX9" s="1"/>
      <c r="NRY9" s="1"/>
      <c r="NRZ9" s="1"/>
      <c r="NSA9" s="1"/>
      <c r="NSB9" s="1"/>
      <c r="NSC9" s="1"/>
      <c r="NSD9" s="1"/>
      <c r="NSE9" s="1"/>
      <c r="NSF9" s="1"/>
      <c r="NSG9" s="1"/>
      <c r="NSH9" s="1"/>
      <c r="NSI9" s="1"/>
      <c r="NSJ9" s="1"/>
      <c r="NSK9" s="1"/>
      <c r="NSL9" s="1"/>
      <c r="NSM9" s="1"/>
      <c r="NSN9" s="1"/>
      <c r="NSO9" s="1"/>
      <c r="NSP9" s="1"/>
      <c r="NSQ9" s="1"/>
      <c r="NSR9" s="1"/>
      <c r="NSS9" s="1"/>
      <c r="NST9" s="1"/>
      <c r="NSU9" s="1"/>
      <c r="NSV9" s="1"/>
      <c r="NSW9" s="1"/>
      <c r="NSX9" s="1"/>
      <c r="NSY9" s="1"/>
      <c r="NSZ9" s="1"/>
      <c r="NTA9" s="1"/>
      <c r="NTB9" s="1"/>
      <c r="NTC9" s="1"/>
      <c r="NTD9" s="1"/>
      <c r="NTE9" s="1"/>
      <c r="NTF9" s="1"/>
      <c r="NTG9" s="1"/>
      <c r="NTH9" s="1"/>
      <c r="NTI9" s="1"/>
      <c r="NTJ9" s="1"/>
      <c r="NTK9" s="1"/>
      <c r="NTL9" s="1"/>
      <c r="NTM9" s="1"/>
      <c r="NTN9" s="1"/>
      <c r="NTO9" s="1"/>
      <c r="NTP9" s="1"/>
      <c r="NTQ9" s="1"/>
      <c r="NTR9" s="1"/>
      <c r="NTS9" s="1"/>
      <c r="NTT9" s="1"/>
      <c r="NTU9" s="1"/>
      <c r="NTV9" s="1"/>
      <c r="NTW9" s="1"/>
      <c r="NTX9" s="1"/>
      <c r="NTY9" s="1"/>
      <c r="NTZ9" s="1"/>
      <c r="NUA9" s="1"/>
      <c r="NUB9" s="1"/>
      <c r="NUC9" s="1"/>
      <c r="NUD9" s="1"/>
      <c r="NUE9" s="1"/>
      <c r="NUF9" s="1"/>
      <c r="NUG9" s="1"/>
      <c r="NUH9" s="1"/>
      <c r="NUI9" s="1"/>
      <c r="NUJ9" s="1"/>
      <c r="NUK9" s="1"/>
      <c r="NUL9" s="1"/>
      <c r="NUM9" s="1"/>
      <c r="NUN9" s="1"/>
      <c r="NUO9" s="1"/>
      <c r="NUP9" s="1"/>
      <c r="NUQ9" s="1"/>
      <c r="NUR9" s="1"/>
      <c r="NUS9" s="1"/>
      <c r="NUT9" s="1"/>
      <c r="NUU9" s="1"/>
      <c r="NUV9" s="1"/>
      <c r="NUW9" s="1"/>
      <c r="NUX9" s="1"/>
      <c r="NUY9" s="1"/>
      <c r="NUZ9" s="1"/>
      <c r="NVA9" s="1"/>
      <c r="NVB9" s="1"/>
      <c r="NVC9" s="1"/>
      <c r="NVD9" s="1"/>
      <c r="NVE9" s="1"/>
      <c r="NVF9" s="1"/>
      <c r="NVG9" s="1"/>
      <c r="NVH9" s="1"/>
      <c r="NVI9" s="1"/>
      <c r="NVJ9" s="1"/>
      <c r="NVK9" s="1"/>
      <c r="NVL9" s="1"/>
      <c r="NVM9" s="1"/>
      <c r="NVN9" s="1"/>
      <c r="NVO9" s="1"/>
      <c r="NVP9" s="1"/>
      <c r="NVQ9" s="1"/>
      <c r="NVR9" s="1"/>
      <c r="NVS9" s="1"/>
      <c r="NVT9" s="1"/>
      <c r="NVU9" s="1"/>
      <c r="NVV9" s="1"/>
      <c r="NVW9" s="1"/>
      <c r="NVX9" s="1"/>
      <c r="NVY9" s="1"/>
      <c r="NVZ9" s="1"/>
      <c r="NWA9" s="1"/>
      <c r="NWB9" s="1"/>
      <c r="NWC9" s="1"/>
      <c r="NWD9" s="1"/>
      <c r="NWE9" s="1"/>
      <c r="NWF9" s="1"/>
      <c r="NWG9" s="1"/>
      <c r="NWH9" s="1"/>
      <c r="NWI9" s="1"/>
      <c r="NWJ9" s="1"/>
      <c r="NWK9" s="1"/>
      <c r="NWL9" s="1"/>
      <c r="NWM9" s="1"/>
      <c r="NWN9" s="1"/>
      <c r="NWO9" s="1"/>
      <c r="NWP9" s="1"/>
      <c r="NWQ9" s="1"/>
      <c r="NWR9" s="1"/>
      <c r="NWS9" s="1"/>
      <c r="NWT9" s="1"/>
      <c r="NWU9" s="1"/>
      <c r="NWV9" s="1"/>
      <c r="NWW9" s="1"/>
      <c r="NWX9" s="1"/>
      <c r="NWY9" s="1"/>
      <c r="NWZ9" s="1"/>
      <c r="NXA9" s="1"/>
      <c r="NXB9" s="1"/>
      <c r="NXC9" s="1"/>
      <c r="NXD9" s="1"/>
      <c r="NXE9" s="1"/>
      <c r="NXF9" s="1"/>
      <c r="NXG9" s="1"/>
      <c r="NXH9" s="1"/>
      <c r="NXI9" s="1"/>
      <c r="NXJ9" s="1"/>
      <c r="NXK9" s="1"/>
      <c r="NXL9" s="1"/>
      <c r="NXM9" s="1"/>
      <c r="NXN9" s="1"/>
      <c r="NXO9" s="1"/>
      <c r="NXP9" s="1"/>
      <c r="NXQ9" s="1"/>
      <c r="NXR9" s="1"/>
      <c r="NXS9" s="1"/>
      <c r="NXT9" s="1"/>
      <c r="NXU9" s="1"/>
      <c r="NXV9" s="1"/>
      <c r="NXW9" s="1"/>
      <c r="NXX9" s="1"/>
      <c r="NXY9" s="1"/>
      <c r="NXZ9" s="1"/>
      <c r="NYA9" s="1"/>
      <c r="NYB9" s="1"/>
      <c r="NYC9" s="1"/>
      <c r="NYD9" s="1"/>
      <c r="NYE9" s="1"/>
      <c r="NYF9" s="1"/>
      <c r="NYG9" s="1"/>
      <c r="NYH9" s="1"/>
      <c r="NYI9" s="1"/>
      <c r="NYJ9" s="1"/>
      <c r="NYK9" s="1"/>
      <c r="NYL9" s="1"/>
      <c r="NYM9" s="1"/>
      <c r="NYN9" s="1"/>
      <c r="NYO9" s="1"/>
      <c r="NYP9" s="1"/>
      <c r="NYQ9" s="1"/>
      <c r="NYR9" s="1"/>
      <c r="NYS9" s="1"/>
      <c r="NYT9" s="1"/>
      <c r="NYU9" s="1"/>
      <c r="NYV9" s="1"/>
      <c r="NYW9" s="1"/>
      <c r="NYX9" s="1"/>
      <c r="NYY9" s="1"/>
      <c r="NYZ9" s="1"/>
      <c r="NZA9" s="1"/>
      <c r="NZB9" s="1"/>
      <c r="NZC9" s="1"/>
      <c r="NZD9" s="1"/>
      <c r="NZE9" s="1"/>
      <c r="NZF9" s="1"/>
      <c r="NZG9" s="1"/>
      <c r="NZH9" s="1"/>
      <c r="NZI9" s="1"/>
      <c r="NZJ9" s="1"/>
      <c r="NZK9" s="1"/>
      <c r="NZL9" s="1"/>
      <c r="NZM9" s="1"/>
      <c r="NZN9" s="1"/>
      <c r="NZO9" s="1"/>
      <c r="NZP9" s="1"/>
      <c r="NZQ9" s="1"/>
      <c r="NZR9" s="1"/>
      <c r="NZS9" s="1"/>
      <c r="NZT9" s="1"/>
      <c r="NZU9" s="1"/>
      <c r="NZV9" s="1"/>
      <c r="NZW9" s="1"/>
      <c r="NZX9" s="1"/>
      <c r="NZY9" s="1"/>
      <c r="NZZ9" s="1"/>
      <c r="OAA9" s="1"/>
      <c r="OAB9" s="1"/>
      <c r="OAC9" s="1"/>
      <c r="OAD9" s="1"/>
      <c r="OAE9" s="1"/>
      <c r="OAF9" s="1"/>
      <c r="OAG9" s="1"/>
      <c r="OAH9" s="1"/>
      <c r="OAI9" s="1"/>
      <c r="OAJ9" s="1"/>
      <c r="OAK9" s="1"/>
      <c r="OAL9" s="1"/>
      <c r="OAM9" s="1"/>
      <c r="OAN9" s="1"/>
      <c r="OAO9" s="1"/>
      <c r="OAP9" s="1"/>
      <c r="OAQ9" s="1"/>
      <c r="OAR9" s="1"/>
      <c r="OAS9" s="1"/>
      <c r="OAT9" s="1"/>
      <c r="OAU9" s="1"/>
      <c r="OAV9" s="1"/>
      <c r="OAW9" s="1"/>
      <c r="OAX9" s="1"/>
      <c r="OAY9" s="1"/>
      <c r="OAZ9" s="1"/>
      <c r="OBA9" s="1"/>
      <c r="OBB9" s="1"/>
      <c r="OBC9" s="1"/>
      <c r="OBD9" s="1"/>
      <c r="OBE9" s="1"/>
      <c r="OBF9" s="1"/>
      <c r="OBG9" s="1"/>
      <c r="OBH9" s="1"/>
      <c r="OBI9" s="1"/>
      <c r="OBJ9" s="1"/>
      <c r="OBK9" s="1"/>
      <c r="OBL9" s="1"/>
      <c r="OBM9" s="1"/>
      <c r="OBN9" s="1"/>
      <c r="OBO9" s="1"/>
      <c r="OBP9" s="1"/>
      <c r="OBQ9" s="1"/>
      <c r="OBR9" s="1"/>
      <c r="OBS9" s="1"/>
      <c r="OBT9" s="1"/>
      <c r="OBU9" s="1"/>
      <c r="OBV9" s="1"/>
      <c r="OBW9" s="1"/>
      <c r="OBX9" s="1"/>
      <c r="OBY9" s="1"/>
      <c r="OBZ9" s="1"/>
      <c r="OCA9" s="1"/>
      <c r="OCB9" s="1"/>
      <c r="OCC9" s="1"/>
      <c r="OCD9" s="1"/>
      <c r="OCE9" s="1"/>
      <c r="OCF9" s="1"/>
      <c r="OCG9" s="1"/>
      <c r="OCH9" s="1"/>
      <c r="OCI9" s="1"/>
      <c r="OCJ9" s="1"/>
      <c r="OCK9" s="1"/>
      <c r="OCL9" s="1"/>
      <c r="OCM9" s="1"/>
      <c r="OCN9" s="1"/>
      <c r="OCO9" s="1"/>
      <c r="OCP9" s="1"/>
      <c r="OCQ9" s="1"/>
      <c r="OCR9" s="1"/>
      <c r="OCS9" s="1"/>
      <c r="OCT9" s="1"/>
      <c r="OCU9" s="1"/>
      <c r="OCV9" s="1"/>
      <c r="OCW9" s="1"/>
      <c r="OCX9" s="1"/>
      <c r="OCY9" s="1"/>
      <c r="OCZ9" s="1"/>
      <c r="ODA9" s="1"/>
      <c r="ODB9" s="1"/>
      <c r="ODC9" s="1"/>
      <c r="ODD9" s="1"/>
      <c r="ODE9" s="1"/>
      <c r="ODF9" s="1"/>
      <c r="ODG9" s="1"/>
      <c r="ODH9" s="1"/>
      <c r="ODI9" s="1"/>
      <c r="ODJ9" s="1"/>
      <c r="ODK9" s="1"/>
      <c r="ODL9" s="1"/>
      <c r="ODM9" s="1"/>
      <c r="ODN9" s="1"/>
      <c r="ODO9" s="1"/>
      <c r="ODP9" s="1"/>
      <c r="ODQ9" s="1"/>
      <c r="ODR9" s="1"/>
      <c r="ODS9" s="1"/>
      <c r="ODT9" s="1"/>
      <c r="ODU9" s="1"/>
      <c r="ODV9" s="1"/>
      <c r="ODW9" s="1"/>
      <c r="ODX9" s="1"/>
      <c r="ODY9" s="1"/>
      <c r="ODZ9" s="1"/>
      <c r="OEA9" s="1"/>
      <c r="OEB9" s="1"/>
      <c r="OEC9" s="1"/>
      <c r="OED9" s="1"/>
      <c r="OEE9" s="1"/>
      <c r="OEF9" s="1"/>
      <c r="OEG9" s="1"/>
      <c r="OEH9" s="1"/>
      <c r="OEI9" s="1"/>
      <c r="OEJ9" s="1"/>
      <c r="OEK9" s="1"/>
      <c r="OEL9" s="1"/>
      <c r="OEM9" s="1"/>
      <c r="OEN9" s="1"/>
      <c r="OEO9" s="1"/>
      <c r="OEP9" s="1"/>
      <c r="OEQ9" s="1"/>
      <c r="OER9" s="1"/>
      <c r="OES9" s="1"/>
      <c r="OET9" s="1"/>
      <c r="OEU9" s="1"/>
      <c r="OEV9" s="1"/>
      <c r="OEW9" s="1"/>
      <c r="OEX9" s="1"/>
      <c r="OEY9" s="1"/>
      <c r="OEZ9" s="1"/>
      <c r="OFA9" s="1"/>
      <c r="OFB9" s="1"/>
      <c r="OFC9" s="1"/>
      <c r="OFD9" s="1"/>
      <c r="OFE9" s="1"/>
      <c r="OFF9" s="1"/>
      <c r="OFG9" s="1"/>
      <c r="OFH9" s="1"/>
      <c r="OFI9" s="1"/>
      <c r="OFJ9" s="1"/>
      <c r="OFK9" s="1"/>
      <c r="OFL9" s="1"/>
      <c r="OFM9" s="1"/>
      <c r="OFN9" s="1"/>
      <c r="OFO9" s="1"/>
      <c r="OFP9" s="1"/>
      <c r="OFQ9" s="1"/>
      <c r="OFR9" s="1"/>
      <c r="OFS9" s="1"/>
      <c r="OFT9" s="1"/>
      <c r="OFU9" s="1"/>
      <c r="OFV9" s="1"/>
      <c r="OFW9" s="1"/>
      <c r="OFX9" s="1"/>
      <c r="OFY9" s="1"/>
      <c r="OFZ9" s="1"/>
      <c r="OGA9" s="1"/>
      <c r="OGB9" s="1"/>
      <c r="OGC9" s="1"/>
      <c r="OGD9" s="1"/>
      <c r="OGE9" s="1"/>
      <c r="OGF9" s="1"/>
      <c r="OGG9" s="1"/>
      <c r="OGH9" s="1"/>
      <c r="OGI9" s="1"/>
      <c r="OGJ9" s="1"/>
      <c r="OGK9" s="1"/>
      <c r="OGL9" s="1"/>
      <c r="OGM9" s="1"/>
      <c r="OGN9" s="1"/>
      <c r="OGO9" s="1"/>
      <c r="OGP9" s="1"/>
      <c r="OGQ9" s="1"/>
      <c r="OGR9" s="1"/>
      <c r="OGS9" s="1"/>
      <c r="OGT9" s="1"/>
      <c r="OGU9" s="1"/>
      <c r="OGV9" s="1"/>
      <c r="OGW9" s="1"/>
      <c r="OGX9" s="1"/>
      <c r="OGY9" s="1"/>
      <c r="OGZ9" s="1"/>
      <c r="OHA9" s="1"/>
      <c r="OHB9" s="1"/>
      <c r="OHC9" s="1"/>
      <c r="OHD9" s="1"/>
      <c r="OHE9" s="1"/>
      <c r="OHF9" s="1"/>
      <c r="OHG9" s="1"/>
      <c r="OHH9" s="1"/>
      <c r="OHI9" s="1"/>
      <c r="OHJ9" s="1"/>
      <c r="OHK9" s="1"/>
      <c r="OHL9" s="1"/>
      <c r="OHM9" s="1"/>
      <c r="OHN9" s="1"/>
      <c r="OHO9" s="1"/>
      <c r="OHP9" s="1"/>
      <c r="OHQ9" s="1"/>
      <c r="OHR9" s="1"/>
      <c r="OHS9" s="1"/>
      <c r="OHT9" s="1"/>
      <c r="OHU9" s="1"/>
      <c r="OHV9" s="1"/>
      <c r="OHW9" s="1"/>
      <c r="OHX9" s="1"/>
      <c r="OHY9" s="1"/>
      <c r="OHZ9" s="1"/>
      <c r="OIA9" s="1"/>
      <c r="OIB9" s="1"/>
      <c r="OIC9" s="1"/>
      <c r="OID9" s="1"/>
      <c r="OIE9" s="1"/>
      <c r="OIF9" s="1"/>
      <c r="OIG9" s="1"/>
      <c r="OIH9" s="1"/>
      <c r="OII9" s="1"/>
      <c r="OIJ9" s="1"/>
      <c r="OIK9" s="1"/>
      <c r="OIL9" s="1"/>
      <c r="OIM9" s="1"/>
      <c r="OIN9" s="1"/>
      <c r="OIO9" s="1"/>
      <c r="OIP9" s="1"/>
      <c r="OIQ9" s="1"/>
      <c r="OIR9" s="1"/>
      <c r="OIS9" s="1"/>
      <c r="OIT9" s="1"/>
      <c r="OIU9" s="1"/>
      <c r="OIV9" s="1"/>
      <c r="OIW9" s="1"/>
      <c r="OIX9" s="1"/>
      <c r="OIY9" s="1"/>
      <c r="OIZ9" s="1"/>
      <c r="OJA9" s="1"/>
      <c r="OJB9" s="1"/>
      <c r="OJC9" s="1"/>
      <c r="OJD9" s="1"/>
      <c r="OJE9" s="1"/>
      <c r="OJF9" s="1"/>
      <c r="OJG9" s="1"/>
      <c r="OJH9" s="1"/>
      <c r="OJI9" s="1"/>
      <c r="OJJ9" s="1"/>
      <c r="OJK9" s="1"/>
      <c r="OJL9" s="1"/>
      <c r="OJM9" s="1"/>
      <c r="OJN9" s="1"/>
      <c r="OJO9" s="1"/>
      <c r="OJP9" s="1"/>
      <c r="OJQ9" s="1"/>
      <c r="OJR9" s="1"/>
      <c r="OJS9" s="1"/>
      <c r="OJT9" s="1"/>
      <c r="OJU9" s="1"/>
      <c r="OJV9" s="1"/>
      <c r="OJW9" s="1"/>
      <c r="OJX9" s="1"/>
      <c r="OJY9" s="1"/>
      <c r="OJZ9" s="1"/>
      <c r="OKA9" s="1"/>
      <c r="OKB9" s="1"/>
      <c r="OKC9" s="1"/>
      <c r="OKD9" s="1"/>
      <c r="OKE9" s="1"/>
      <c r="OKF9" s="1"/>
      <c r="OKG9" s="1"/>
      <c r="OKH9" s="1"/>
      <c r="OKI9" s="1"/>
      <c r="OKJ9" s="1"/>
      <c r="OKK9" s="1"/>
      <c r="OKL9" s="1"/>
      <c r="OKM9" s="1"/>
      <c r="OKN9" s="1"/>
      <c r="OKO9" s="1"/>
      <c r="OKP9" s="1"/>
      <c r="OKQ9" s="1"/>
      <c r="OKR9" s="1"/>
      <c r="OKS9" s="1"/>
      <c r="OKT9" s="1"/>
      <c r="OKU9" s="1"/>
      <c r="OKV9" s="1"/>
      <c r="OKW9" s="1"/>
      <c r="OKX9" s="1"/>
      <c r="OKY9" s="1"/>
      <c r="OKZ9" s="1"/>
      <c r="OLA9" s="1"/>
      <c r="OLB9" s="1"/>
      <c r="OLC9" s="1"/>
      <c r="OLD9" s="1"/>
      <c r="OLE9" s="1"/>
      <c r="OLF9" s="1"/>
      <c r="OLG9" s="1"/>
      <c r="OLH9" s="1"/>
      <c r="OLI9" s="1"/>
      <c r="OLJ9" s="1"/>
      <c r="OLK9" s="1"/>
      <c r="OLL9" s="1"/>
      <c r="OLM9" s="1"/>
      <c r="OLN9" s="1"/>
      <c r="OLO9" s="1"/>
      <c r="OLP9" s="1"/>
      <c r="OLQ9" s="1"/>
      <c r="OLR9" s="1"/>
      <c r="OLS9" s="1"/>
      <c r="OLT9" s="1"/>
      <c r="OLU9" s="1"/>
      <c r="OLV9" s="1"/>
      <c r="OLW9" s="1"/>
      <c r="OLX9" s="1"/>
      <c r="OLY9" s="1"/>
      <c r="OLZ9" s="1"/>
      <c r="OMA9" s="1"/>
      <c r="OMB9" s="1"/>
      <c r="OMC9" s="1"/>
      <c r="OMD9" s="1"/>
      <c r="OME9" s="1"/>
      <c r="OMF9" s="1"/>
      <c r="OMG9" s="1"/>
      <c r="OMH9" s="1"/>
      <c r="OMI9" s="1"/>
      <c r="OMJ9" s="1"/>
      <c r="OMK9" s="1"/>
      <c r="OML9" s="1"/>
      <c r="OMM9" s="1"/>
      <c r="OMN9" s="1"/>
      <c r="OMO9" s="1"/>
      <c r="OMP9" s="1"/>
      <c r="OMQ9" s="1"/>
      <c r="OMR9" s="1"/>
      <c r="OMS9" s="1"/>
      <c r="OMT9" s="1"/>
      <c r="OMU9" s="1"/>
      <c r="OMV9" s="1"/>
      <c r="OMW9" s="1"/>
      <c r="OMX9" s="1"/>
      <c r="OMY9" s="1"/>
      <c r="OMZ9" s="1"/>
      <c r="ONA9" s="1"/>
      <c r="ONB9" s="1"/>
      <c r="ONC9" s="1"/>
      <c r="OND9" s="1"/>
      <c r="ONE9" s="1"/>
      <c r="ONF9" s="1"/>
      <c r="ONG9" s="1"/>
      <c r="ONH9" s="1"/>
      <c r="ONI9" s="1"/>
      <c r="ONJ9" s="1"/>
      <c r="ONK9" s="1"/>
      <c r="ONL9" s="1"/>
      <c r="ONM9" s="1"/>
      <c r="ONN9" s="1"/>
      <c r="ONO9" s="1"/>
      <c r="ONP9" s="1"/>
      <c r="ONQ9" s="1"/>
      <c r="ONR9" s="1"/>
      <c r="ONS9" s="1"/>
      <c r="ONT9" s="1"/>
      <c r="ONU9" s="1"/>
      <c r="ONV9" s="1"/>
      <c r="ONW9" s="1"/>
      <c r="ONX9" s="1"/>
      <c r="ONY9" s="1"/>
      <c r="ONZ9" s="1"/>
      <c r="OOA9" s="1"/>
      <c r="OOB9" s="1"/>
      <c r="OOC9" s="1"/>
      <c r="OOD9" s="1"/>
      <c r="OOE9" s="1"/>
      <c r="OOF9" s="1"/>
      <c r="OOG9" s="1"/>
      <c r="OOH9" s="1"/>
      <c r="OOI9" s="1"/>
      <c r="OOJ9" s="1"/>
      <c r="OOK9" s="1"/>
      <c r="OOL9" s="1"/>
      <c r="OOM9" s="1"/>
      <c r="OON9" s="1"/>
      <c r="OOO9" s="1"/>
      <c r="OOP9" s="1"/>
      <c r="OOQ9" s="1"/>
      <c r="OOR9" s="1"/>
      <c r="OOS9" s="1"/>
      <c r="OOT9" s="1"/>
      <c r="OOU9" s="1"/>
      <c r="OOV9" s="1"/>
      <c r="OOW9" s="1"/>
      <c r="OOX9" s="1"/>
      <c r="OOY9" s="1"/>
      <c r="OOZ9" s="1"/>
      <c r="OPA9" s="1"/>
      <c r="OPB9" s="1"/>
      <c r="OPC9" s="1"/>
      <c r="OPD9" s="1"/>
      <c r="OPE9" s="1"/>
      <c r="OPF9" s="1"/>
      <c r="OPG9" s="1"/>
      <c r="OPH9" s="1"/>
      <c r="OPI9" s="1"/>
      <c r="OPJ9" s="1"/>
      <c r="OPK9" s="1"/>
      <c r="OPL9" s="1"/>
      <c r="OPM9" s="1"/>
      <c r="OPN9" s="1"/>
      <c r="OPO9" s="1"/>
      <c r="OPP9" s="1"/>
      <c r="OPQ9" s="1"/>
      <c r="OPR9" s="1"/>
      <c r="OPS9" s="1"/>
      <c r="OPT9" s="1"/>
      <c r="OPU9" s="1"/>
      <c r="OPV9" s="1"/>
      <c r="OPW9" s="1"/>
      <c r="OPX9" s="1"/>
      <c r="OPY9" s="1"/>
      <c r="OPZ9" s="1"/>
      <c r="OQA9" s="1"/>
      <c r="OQB9" s="1"/>
      <c r="OQC9" s="1"/>
      <c r="OQD9" s="1"/>
      <c r="OQE9" s="1"/>
      <c r="OQF9" s="1"/>
      <c r="OQG9" s="1"/>
      <c r="OQH9" s="1"/>
      <c r="OQI9" s="1"/>
      <c r="OQJ9" s="1"/>
      <c r="OQK9" s="1"/>
      <c r="OQL9" s="1"/>
      <c r="OQM9" s="1"/>
      <c r="OQN9" s="1"/>
      <c r="OQO9" s="1"/>
      <c r="OQP9" s="1"/>
      <c r="OQQ9" s="1"/>
      <c r="OQR9" s="1"/>
      <c r="OQS9" s="1"/>
      <c r="OQT9" s="1"/>
      <c r="OQU9" s="1"/>
      <c r="OQV9" s="1"/>
      <c r="OQW9" s="1"/>
      <c r="OQX9" s="1"/>
      <c r="OQY9" s="1"/>
      <c r="OQZ9" s="1"/>
      <c r="ORA9" s="1"/>
      <c r="ORB9" s="1"/>
      <c r="ORC9" s="1"/>
      <c r="ORD9" s="1"/>
      <c r="ORE9" s="1"/>
      <c r="ORF9" s="1"/>
      <c r="ORG9" s="1"/>
      <c r="ORH9" s="1"/>
      <c r="ORI9" s="1"/>
      <c r="ORJ9" s="1"/>
      <c r="ORK9" s="1"/>
      <c r="ORL9" s="1"/>
      <c r="ORM9" s="1"/>
      <c r="ORN9" s="1"/>
      <c r="ORO9" s="1"/>
      <c r="ORP9" s="1"/>
      <c r="ORQ9" s="1"/>
      <c r="ORR9" s="1"/>
      <c r="ORS9" s="1"/>
      <c r="ORT9" s="1"/>
      <c r="ORU9" s="1"/>
      <c r="ORV9" s="1"/>
      <c r="ORW9" s="1"/>
      <c r="ORX9" s="1"/>
      <c r="ORY9" s="1"/>
      <c r="ORZ9" s="1"/>
      <c r="OSA9" s="1"/>
      <c r="OSB9" s="1"/>
      <c r="OSC9" s="1"/>
      <c r="OSD9" s="1"/>
      <c r="OSE9" s="1"/>
      <c r="OSF9" s="1"/>
      <c r="OSG9" s="1"/>
      <c r="OSH9" s="1"/>
      <c r="OSI9" s="1"/>
      <c r="OSJ9" s="1"/>
      <c r="OSK9" s="1"/>
      <c r="OSL9" s="1"/>
      <c r="OSM9" s="1"/>
      <c r="OSN9" s="1"/>
      <c r="OSO9" s="1"/>
      <c r="OSP9" s="1"/>
      <c r="OSQ9" s="1"/>
      <c r="OSR9" s="1"/>
      <c r="OSS9" s="1"/>
      <c r="OST9" s="1"/>
      <c r="OSU9" s="1"/>
      <c r="OSV9" s="1"/>
      <c r="OSW9" s="1"/>
      <c r="OSX9" s="1"/>
      <c r="OSY9" s="1"/>
      <c r="OSZ9" s="1"/>
      <c r="OTA9" s="1"/>
      <c r="OTB9" s="1"/>
      <c r="OTC9" s="1"/>
      <c r="OTD9" s="1"/>
      <c r="OTE9" s="1"/>
      <c r="OTF9" s="1"/>
      <c r="OTG9" s="1"/>
      <c r="OTH9" s="1"/>
      <c r="OTI9" s="1"/>
      <c r="OTJ9" s="1"/>
      <c r="OTK9" s="1"/>
      <c r="OTL9" s="1"/>
      <c r="OTM9" s="1"/>
      <c r="OTN9" s="1"/>
      <c r="OTO9" s="1"/>
      <c r="OTP9" s="1"/>
      <c r="OTQ9" s="1"/>
      <c r="OTR9" s="1"/>
      <c r="OTS9" s="1"/>
      <c r="OTT9" s="1"/>
      <c r="OTU9" s="1"/>
      <c r="OTV9" s="1"/>
      <c r="OTW9" s="1"/>
      <c r="OTX9" s="1"/>
      <c r="OTY9" s="1"/>
      <c r="OTZ9" s="1"/>
      <c r="OUA9" s="1"/>
      <c r="OUB9" s="1"/>
      <c r="OUC9" s="1"/>
      <c r="OUD9" s="1"/>
      <c r="OUE9" s="1"/>
      <c r="OUF9" s="1"/>
      <c r="OUG9" s="1"/>
      <c r="OUH9" s="1"/>
      <c r="OUI9" s="1"/>
      <c r="OUJ9" s="1"/>
      <c r="OUK9" s="1"/>
      <c r="OUL9" s="1"/>
      <c r="OUM9" s="1"/>
      <c r="OUN9" s="1"/>
      <c r="OUO9" s="1"/>
      <c r="OUP9" s="1"/>
      <c r="OUQ9" s="1"/>
      <c r="OUR9" s="1"/>
      <c r="OUS9" s="1"/>
      <c r="OUT9" s="1"/>
      <c r="OUU9" s="1"/>
      <c r="OUV9" s="1"/>
      <c r="OUW9" s="1"/>
      <c r="OUX9" s="1"/>
      <c r="OUY9" s="1"/>
      <c r="OUZ9" s="1"/>
      <c r="OVA9" s="1"/>
      <c r="OVB9" s="1"/>
      <c r="OVC9" s="1"/>
      <c r="OVD9" s="1"/>
      <c r="OVE9" s="1"/>
      <c r="OVF9" s="1"/>
      <c r="OVG9" s="1"/>
      <c r="OVH9" s="1"/>
      <c r="OVI9" s="1"/>
      <c r="OVJ9" s="1"/>
      <c r="OVK9" s="1"/>
      <c r="OVL9" s="1"/>
      <c r="OVM9" s="1"/>
      <c r="OVN9" s="1"/>
      <c r="OVO9" s="1"/>
      <c r="OVP9" s="1"/>
      <c r="OVQ9" s="1"/>
      <c r="OVR9" s="1"/>
      <c r="OVS9" s="1"/>
      <c r="OVT9" s="1"/>
      <c r="OVU9" s="1"/>
      <c r="OVV9" s="1"/>
      <c r="OVW9" s="1"/>
      <c r="OVX9" s="1"/>
      <c r="OVY9" s="1"/>
      <c r="OVZ9" s="1"/>
      <c r="OWA9" s="1"/>
      <c r="OWB9" s="1"/>
      <c r="OWC9" s="1"/>
      <c r="OWD9" s="1"/>
      <c r="OWE9" s="1"/>
      <c r="OWF9" s="1"/>
      <c r="OWG9" s="1"/>
      <c r="OWH9" s="1"/>
      <c r="OWI9" s="1"/>
      <c r="OWJ9" s="1"/>
      <c r="OWK9" s="1"/>
      <c r="OWL9" s="1"/>
      <c r="OWM9" s="1"/>
      <c r="OWN9" s="1"/>
      <c r="OWO9" s="1"/>
      <c r="OWP9" s="1"/>
      <c r="OWQ9" s="1"/>
      <c r="OWR9" s="1"/>
      <c r="OWS9" s="1"/>
      <c r="OWT9" s="1"/>
      <c r="OWU9" s="1"/>
      <c r="OWV9" s="1"/>
      <c r="OWW9" s="1"/>
      <c r="OWX9" s="1"/>
      <c r="OWY9" s="1"/>
      <c r="OWZ9" s="1"/>
      <c r="OXA9" s="1"/>
      <c r="OXB9" s="1"/>
      <c r="OXC9" s="1"/>
      <c r="OXD9" s="1"/>
      <c r="OXE9" s="1"/>
      <c r="OXF9" s="1"/>
      <c r="OXG9" s="1"/>
      <c r="OXH9" s="1"/>
      <c r="OXI9" s="1"/>
      <c r="OXJ9" s="1"/>
      <c r="OXK9" s="1"/>
      <c r="OXL9" s="1"/>
      <c r="OXM9" s="1"/>
      <c r="OXN9" s="1"/>
      <c r="OXO9" s="1"/>
      <c r="OXP9" s="1"/>
      <c r="OXQ9" s="1"/>
      <c r="OXR9" s="1"/>
      <c r="OXS9" s="1"/>
      <c r="OXT9" s="1"/>
      <c r="OXU9" s="1"/>
      <c r="OXV9" s="1"/>
      <c r="OXW9" s="1"/>
      <c r="OXX9" s="1"/>
      <c r="OXY9" s="1"/>
      <c r="OXZ9" s="1"/>
      <c r="OYA9" s="1"/>
      <c r="OYB9" s="1"/>
      <c r="OYC9" s="1"/>
      <c r="OYD9" s="1"/>
      <c r="OYE9" s="1"/>
      <c r="OYF9" s="1"/>
      <c r="OYG9" s="1"/>
      <c r="OYH9" s="1"/>
      <c r="OYI9" s="1"/>
      <c r="OYJ9" s="1"/>
      <c r="OYK9" s="1"/>
      <c r="OYL9" s="1"/>
      <c r="OYM9" s="1"/>
      <c r="OYN9" s="1"/>
      <c r="OYO9" s="1"/>
      <c r="OYP9" s="1"/>
      <c r="OYQ9" s="1"/>
      <c r="OYR9" s="1"/>
      <c r="OYS9" s="1"/>
      <c r="OYT9" s="1"/>
      <c r="OYU9" s="1"/>
      <c r="OYV9" s="1"/>
      <c r="OYW9" s="1"/>
      <c r="OYX9" s="1"/>
      <c r="OYY9" s="1"/>
      <c r="OYZ9" s="1"/>
      <c r="OZA9" s="1"/>
      <c r="OZB9" s="1"/>
      <c r="OZC9" s="1"/>
      <c r="OZD9" s="1"/>
      <c r="OZE9" s="1"/>
      <c r="OZF9" s="1"/>
      <c r="OZG9" s="1"/>
      <c r="OZH9" s="1"/>
      <c r="OZI9" s="1"/>
      <c r="OZJ9" s="1"/>
      <c r="OZK9" s="1"/>
      <c r="OZL9" s="1"/>
      <c r="OZM9" s="1"/>
      <c r="OZN9" s="1"/>
      <c r="OZO9" s="1"/>
      <c r="OZP9" s="1"/>
      <c r="OZQ9" s="1"/>
      <c r="OZR9" s="1"/>
      <c r="OZS9" s="1"/>
      <c r="OZT9" s="1"/>
      <c r="OZU9" s="1"/>
      <c r="OZV9" s="1"/>
      <c r="OZW9" s="1"/>
      <c r="OZX9" s="1"/>
      <c r="OZY9" s="1"/>
      <c r="OZZ9" s="1"/>
      <c r="PAA9" s="1"/>
      <c r="PAB9" s="1"/>
      <c r="PAC9" s="1"/>
      <c r="PAD9" s="1"/>
      <c r="PAE9" s="1"/>
      <c r="PAF9" s="1"/>
      <c r="PAG9" s="1"/>
      <c r="PAH9" s="1"/>
      <c r="PAI9" s="1"/>
      <c r="PAJ9" s="1"/>
      <c r="PAK9" s="1"/>
      <c r="PAL9" s="1"/>
      <c r="PAM9" s="1"/>
      <c r="PAN9" s="1"/>
      <c r="PAO9" s="1"/>
      <c r="PAP9" s="1"/>
      <c r="PAQ9" s="1"/>
      <c r="PAR9" s="1"/>
      <c r="PAS9" s="1"/>
      <c r="PAT9" s="1"/>
      <c r="PAU9" s="1"/>
      <c r="PAV9" s="1"/>
      <c r="PAW9" s="1"/>
      <c r="PAX9" s="1"/>
      <c r="PAY9" s="1"/>
      <c r="PAZ9" s="1"/>
      <c r="PBA9" s="1"/>
      <c r="PBB9" s="1"/>
      <c r="PBC9" s="1"/>
      <c r="PBD9" s="1"/>
      <c r="PBE9" s="1"/>
      <c r="PBF9" s="1"/>
      <c r="PBG9" s="1"/>
      <c r="PBH9" s="1"/>
      <c r="PBI9" s="1"/>
      <c r="PBJ9" s="1"/>
      <c r="PBK9" s="1"/>
      <c r="PBL9" s="1"/>
      <c r="PBM9" s="1"/>
      <c r="PBN9" s="1"/>
      <c r="PBO9" s="1"/>
      <c r="PBP9" s="1"/>
      <c r="PBQ9" s="1"/>
      <c r="PBR9" s="1"/>
      <c r="PBS9" s="1"/>
      <c r="PBT9" s="1"/>
      <c r="PBU9" s="1"/>
      <c r="PBV9" s="1"/>
      <c r="PBW9" s="1"/>
      <c r="PBX9" s="1"/>
      <c r="PBY9" s="1"/>
      <c r="PBZ9" s="1"/>
      <c r="PCA9" s="1"/>
      <c r="PCB9" s="1"/>
      <c r="PCC9" s="1"/>
      <c r="PCD9" s="1"/>
      <c r="PCE9" s="1"/>
      <c r="PCF9" s="1"/>
      <c r="PCG9" s="1"/>
      <c r="PCH9" s="1"/>
      <c r="PCI9" s="1"/>
      <c r="PCJ9" s="1"/>
      <c r="PCK9" s="1"/>
      <c r="PCL9" s="1"/>
      <c r="PCM9" s="1"/>
      <c r="PCN9" s="1"/>
      <c r="PCO9" s="1"/>
      <c r="PCP9" s="1"/>
      <c r="PCQ9" s="1"/>
      <c r="PCR9" s="1"/>
      <c r="PCS9" s="1"/>
      <c r="PCT9" s="1"/>
      <c r="PCU9" s="1"/>
      <c r="PCV9" s="1"/>
      <c r="PCW9" s="1"/>
      <c r="PCX9" s="1"/>
      <c r="PCY9" s="1"/>
      <c r="PCZ9" s="1"/>
      <c r="PDA9" s="1"/>
      <c r="PDB9" s="1"/>
      <c r="PDC9" s="1"/>
      <c r="PDD9" s="1"/>
      <c r="PDE9" s="1"/>
      <c r="PDF9" s="1"/>
      <c r="PDG9" s="1"/>
      <c r="PDH9" s="1"/>
      <c r="PDI9" s="1"/>
      <c r="PDJ9" s="1"/>
      <c r="PDK9" s="1"/>
      <c r="PDL9" s="1"/>
      <c r="PDM9" s="1"/>
      <c r="PDN9" s="1"/>
      <c r="PDO9" s="1"/>
      <c r="PDP9" s="1"/>
      <c r="PDQ9" s="1"/>
      <c r="PDR9" s="1"/>
      <c r="PDS9" s="1"/>
      <c r="PDT9" s="1"/>
      <c r="PDU9" s="1"/>
      <c r="PDV9" s="1"/>
      <c r="PDW9" s="1"/>
      <c r="PDX9" s="1"/>
      <c r="PDY9" s="1"/>
      <c r="PDZ9" s="1"/>
      <c r="PEA9" s="1"/>
      <c r="PEB9" s="1"/>
      <c r="PEC9" s="1"/>
      <c r="PED9" s="1"/>
      <c r="PEE9" s="1"/>
      <c r="PEF9" s="1"/>
      <c r="PEG9" s="1"/>
      <c r="PEH9" s="1"/>
      <c r="PEI9" s="1"/>
      <c r="PEJ9" s="1"/>
      <c r="PEK9" s="1"/>
      <c r="PEL9" s="1"/>
      <c r="PEM9" s="1"/>
      <c r="PEN9" s="1"/>
      <c r="PEO9" s="1"/>
      <c r="PEP9" s="1"/>
      <c r="PEQ9" s="1"/>
      <c r="PER9" s="1"/>
      <c r="PES9" s="1"/>
      <c r="PET9" s="1"/>
      <c r="PEU9" s="1"/>
      <c r="PEV9" s="1"/>
      <c r="PEW9" s="1"/>
      <c r="PEX9" s="1"/>
      <c r="PEY9" s="1"/>
      <c r="PEZ9" s="1"/>
      <c r="PFA9" s="1"/>
      <c r="PFB9" s="1"/>
      <c r="PFC9" s="1"/>
      <c r="PFD9" s="1"/>
      <c r="PFE9" s="1"/>
      <c r="PFF9" s="1"/>
      <c r="PFG9" s="1"/>
      <c r="PFH9" s="1"/>
      <c r="PFI9" s="1"/>
      <c r="PFJ9" s="1"/>
      <c r="PFK9" s="1"/>
      <c r="PFL9" s="1"/>
      <c r="PFM9" s="1"/>
      <c r="PFN9" s="1"/>
      <c r="PFO9" s="1"/>
      <c r="PFP9" s="1"/>
      <c r="PFQ9" s="1"/>
      <c r="PFR9" s="1"/>
      <c r="PFS9" s="1"/>
      <c r="PFT9" s="1"/>
      <c r="PFU9" s="1"/>
      <c r="PFV9" s="1"/>
      <c r="PFW9" s="1"/>
      <c r="PFX9" s="1"/>
      <c r="PFY9" s="1"/>
      <c r="PFZ9" s="1"/>
      <c r="PGA9" s="1"/>
      <c r="PGB9" s="1"/>
      <c r="PGC9" s="1"/>
      <c r="PGD9" s="1"/>
      <c r="PGE9" s="1"/>
      <c r="PGF9" s="1"/>
      <c r="PGG9" s="1"/>
      <c r="PGH9" s="1"/>
      <c r="PGI9" s="1"/>
      <c r="PGJ9" s="1"/>
      <c r="PGK9" s="1"/>
      <c r="PGL9" s="1"/>
      <c r="PGM9" s="1"/>
      <c r="PGN9" s="1"/>
      <c r="PGO9" s="1"/>
      <c r="PGP9" s="1"/>
      <c r="PGQ9" s="1"/>
      <c r="PGR9" s="1"/>
      <c r="PGS9" s="1"/>
      <c r="PGT9" s="1"/>
      <c r="PGU9" s="1"/>
      <c r="PGV9" s="1"/>
      <c r="PGW9" s="1"/>
      <c r="PGX9" s="1"/>
      <c r="PGY9" s="1"/>
      <c r="PGZ9" s="1"/>
      <c r="PHA9" s="1"/>
      <c r="PHB9" s="1"/>
      <c r="PHC9" s="1"/>
      <c r="PHD9" s="1"/>
      <c r="PHE9" s="1"/>
      <c r="PHF9" s="1"/>
      <c r="PHG9" s="1"/>
      <c r="PHH9" s="1"/>
      <c r="PHI9" s="1"/>
      <c r="PHJ9" s="1"/>
      <c r="PHK9" s="1"/>
      <c r="PHL9" s="1"/>
      <c r="PHM9" s="1"/>
      <c r="PHN9" s="1"/>
      <c r="PHO9" s="1"/>
      <c r="PHP9" s="1"/>
      <c r="PHQ9" s="1"/>
      <c r="PHR9" s="1"/>
      <c r="PHS9" s="1"/>
      <c r="PHT9" s="1"/>
      <c r="PHU9" s="1"/>
      <c r="PHV9" s="1"/>
      <c r="PHW9" s="1"/>
      <c r="PHX9" s="1"/>
      <c r="PHY9" s="1"/>
      <c r="PHZ9" s="1"/>
      <c r="PIA9" s="1"/>
      <c r="PIB9" s="1"/>
      <c r="PIC9" s="1"/>
      <c r="PID9" s="1"/>
      <c r="PIE9" s="1"/>
      <c r="PIF9" s="1"/>
      <c r="PIG9" s="1"/>
      <c r="PIH9" s="1"/>
      <c r="PII9" s="1"/>
      <c r="PIJ9" s="1"/>
      <c r="PIK9" s="1"/>
      <c r="PIL9" s="1"/>
      <c r="PIM9" s="1"/>
      <c r="PIN9" s="1"/>
      <c r="PIO9" s="1"/>
      <c r="PIP9" s="1"/>
      <c r="PIQ9" s="1"/>
      <c r="PIR9" s="1"/>
      <c r="PIS9" s="1"/>
      <c r="PIT9" s="1"/>
      <c r="PIU9" s="1"/>
      <c r="PIV9" s="1"/>
      <c r="PIW9" s="1"/>
      <c r="PIX9" s="1"/>
      <c r="PIY9" s="1"/>
      <c r="PIZ9" s="1"/>
      <c r="PJA9" s="1"/>
      <c r="PJB9" s="1"/>
      <c r="PJC9" s="1"/>
      <c r="PJD9" s="1"/>
      <c r="PJE9" s="1"/>
      <c r="PJF9" s="1"/>
      <c r="PJG9" s="1"/>
      <c r="PJH9" s="1"/>
      <c r="PJI9" s="1"/>
      <c r="PJJ9" s="1"/>
      <c r="PJK9" s="1"/>
      <c r="PJL9" s="1"/>
      <c r="PJM9" s="1"/>
      <c r="PJN9" s="1"/>
      <c r="PJO9" s="1"/>
      <c r="PJP9" s="1"/>
      <c r="PJQ9" s="1"/>
      <c r="PJR9" s="1"/>
      <c r="PJS9" s="1"/>
      <c r="PJT9" s="1"/>
      <c r="PJU9" s="1"/>
      <c r="PJV9" s="1"/>
      <c r="PJW9" s="1"/>
      <c r="PJX9" s="1"/>
      <c r="PJY9" s="1"/>
      <c r="PJZ9" s="1"/>
      <c r="PKA9" s="1"/>
      <c r="PKB9" s="1"/>
      <c r="PKC9" s="1"/>
      <c r="PKD9" s="1"/>
      <c r="PKE9" s="1"/>
      <c r="PKF9" s="1"/>
      <c r="PKG9" s="1"/>
      <c r="PKH9" s="1"/>
      <c r="PKI9" s="1"/>
      <c r="PKJ9" s="1"/>
      <c r="PKK9" s="1"/>
      <c r="PKL9" s="1"/>
      <c r="PKM9" s="1"/>
      <c r="PKN9" s="1"/>
      <c r="PKO9" s="1"/>
      <c r="PKP9" s="1"/>
      <c r="PKQ9" s="1"/>
      <c r="PKR9" s="1"/>
      <c r="PKS9" s="1"/>
      <c r="PKT9" s="1"/>
      <c r="PKU9" s="1"/>
      <c r="PKV9" s="1"/>
      <c r="PKW9" s="1"/>
      <c r="PKX9" s="1"/>
      <c r="PKY9" s="1"/>
      <c r="PKZ9" s="1"/>
      <c r="PLA9" s="1"/>
      <c r="PLB9" s="1"/>
      <c r="PLC9" s="1"/>
      <c r="PLD9" s="1"/>
      <c r="PLE9" s="1"/>
      <c r="PLF9" s="1"/>
      <c r="PLG9" s="1"/>
      <c r="PLH9" s="1"/>
      <c r="PLI9" s="1"/>
      <c r="PLJ9" s="1"/>
      <c r="PLK9" s="1"/>
      <c r="PLL9" s="1"/>
      <c r="PLM9" s="1"/>
      <c r="PLN9" s="1"/>
      <c r="PLO9" s="1"/>
      <c r="PLP9" s="1"/>
      <c r="PLQ9" s="1"/>
      <c r="PLR9" s="1"/>
      <c r="PLS9" s="1"/>
      <c r="PLT9" s="1"/>
      <c r="PLU9" s="1"/>
      <c r="PLV9" s="1"/>
      <c r="PLW9" s="1"/>
      <c r="PLX9" s="1"/>
      <c r="PLY9" s="1"/>
      <c r="PLZ9" s="1"/>
      <c r="PMA9" s="1"/>
      <c r="PMB9" s="1"/>
      <c r="PMC9" s="1"/>
      <c r="PMD9" s="1"/>
      <c r="PME9" s="1"/>
      <c r="PMF9" s="1"/>
      <c r="PMG9" s="1"/>
      <c r="PMH9" s="1"/>
      <c r="PMI9" s="1"/>
      <c r="PMJ9" s="1"/>
      <c r="PMK9" s="1"/>
      <c r="PML9" s="1"/>
      <c r="PMM9" s="1"/>
      <c r="PMN9" s="1"/>
      <c r="PMO9" s="1"/>
      <c r="PMP9" s="1"/>
      <c r="PMQ9" s="1"/>
      <c r="PMR9" s="1"/>
      <c r="PMS9" s="1"/>
      <c r="PMT9" s="1"/>
      <c r="PMU9" s="1"/>
      <c r="PMV9" s="1"/>
      <c r="PMW9" s="1"/>
      <c r="PMX9" s="1"/>
      <c r="PMY9" s="1"/>
      <c r="PMZ9" s="1"/>
      <c r="PNA9" s="1"/>
      <c r="PNB9" s="1"/>
      <c r="PNC9" s="1"/>
      <c r="PND9" s="1"/>
      <c r="PNE9" s="1"/>
      <c r="PNF9" s="1"/>
      <c r="PNG9" s="1"/>
      <c r="PNH9" s="1"/>
      <c r="PNI9" s="1"/>
      <c r="PNJ9" s="1"/>
      <c r="PNK9" s="1"/>
      <c r="PNL9" s="1"/>
      <c r="PNM9" s="1"/>
      <c r="PNN9" s="1"/>
      <c r="PNO9" s="1"/>
      <c r="PNP9" s="1"/>
      <c r="PNQ9" s="1"/>
      <c r="PNR9" s="1"/>
      <c r="PNS9" s="1"/>
      <c r="PNT9" s="1"/>
      <c r="PNU9" s="1"/>
      <c r="PNV9" s="1"/>
      <c r="PNW9" s="1"/>
      <c r="PNX9" s="1"/>
      <c r="PNY9" s="1"/>
      <c r="PNZ9" s="1"/>
      <c r="POA9" s="1"/>
      <c r="POB9" s="1"/>
      <c r="POC9" s="1"/>
      <c r="POD9" s="1"/>
      <c r="POE9" s="1"/>
      <c r="POF9" s="1"/>
      <c r="POG9" s="1"/>
      <c r="POH9" s="1"/>
      <c r="POI9" s="1"/>
      <c r="POJ9" s="1"/>
      <c r="POK9" s="1"/>
      <c r="POL9" s="1"/>
      <c r="POM9" s="1"/>
      <c r="PON9" s="1"/>
      <c r="POO9" s="1"/>
      <c r="POP9" s="1"/>
      <c r="POQ9" s="1"/>
      <c r="POR9" s="1"/>
      <c r="POS9" s="1"/>
      <c r="POT9" s="1"/>
      <c r="POU9" s="1"/>
      <c r="POV9" s="1"/>
      <c r="POW9" s="1"/>
      <c r="POX9" s="1"/>
      <c r="POY9" s="1"/>
      <c r="POZ9" s="1"/>
      <c r="PPA9" s="1"/>
      <c r="PPB9" s="1"/>
      <c r="PPC9" s="1"/>
      <c r="PPD9" s="1"/>
      <c r="PPE9" s="1"/>
      <c r="PPF9" s="1"/>
      <c r="PPG9" s="1"/>
      <c r="PPH9" s="1"/>
      <c r="PPI9" s="1"/>
      <c r="PPJ9" s="1"/>
      <c r="PPK9" s="1"/>
      <c r="PPL9" s="1"/>
      <c r="PPM9" s="1"/>
      <c r="PPN9" s="1"/>
      <c r="PPO9" s="1"/>
      <c r="PPP9" s="1"/>
      <c r="PPQ9" s="1"/>
      <c r="PPR9" s="1"/>
      <c r="PPS9" s="1"/>
      <c r="PPT9" s="1"/>
      <c r="PPU9" s="1"/>
      <c r="PPV9" s="1"/>
      <c r="PPW9" s="1"/>
      <c r="PPX9" s="1"/>
      <c r="PPY9" s="1"/>
      <c r="PPZ9" s="1"/>
      <c r="PQA9" s="1"/>
      <c r="PQB9" s="1"/>
      <c r="PQC9" s="1"/>
      <c r="PQD9" s="1"/>
      <c r="PQE9" s="1"/>
      <c r="PQF9" s="1"/>
      <c r="PQG9" s="1"/>
      <c r="PQH9" s="1"/>
      <c r="PQI9" s="1"/>
      <c r="PQJ9" s="1"/>
      <c r="PQK9" s="1"/>
      <c r="PQL9" s="1"/>
      <c r="PQM9" s="1"/>
      <c r="PQN9" s="1"/>
      <c r="PQO9" s="1"/>
      <c r="PQP9" s="1"/>
      <c r="PQQ9" s="1"/>
      <c r="PQR9" s="1"/>
      <c r="PQS9" s="1"/>
      <c r="PQT9" s="1"/>
      <c r="PQU9" s="1"/>
      <c r="PQV9" s="1"/>
      <c r="PQW9" s="1"/>
      <c r="PQX9" s="1"/>
      <c r="PQY9" s="1"/>
      <c r="PQZ9" s="1"/>
      <c r="PRA9" s="1"/>
      <c r="PRB9" s="1"/>
      <c r="PRC9" s="1"/>
      <c r="PRD9" s="1"/>
      <c r="PRE9" s="1"/>
      <c r="PRF9" s="1"/>
      <c r="PRG9" s="1"/>
      <c r="PRH9" s="1"/>
      <c r="PRI9" s="1"/>
      <c r="PRJ9" s="1"/>
      <c r="PRK9" s="1"/>
      <c r="PRL9" s="1"/>
      <c r="PRM9" s="1"/>
      <c r="PRN9" s="1"/>
      <c r="PRO9" s="1"/>
      <c r="PRP9" s="1"/>
      <c r="PRQ9" s="1"/>
      <c r="PRR9" s="1"/>
      <c r="PRS9" s="1"/>
      <c r="PRT9" s="1"/>
      <c r="PRU9" s="1"/>
      <c r="PRV9" s="1"/>
      <c r="PRW9" s="1"/>
      <c r="PRX9" s="1"/>
      <c r="PRY9" s="1"/>
      <c r="PRZ9" s="1"/>
      <c r="PSA9" s="1"/>
      <c r="PSB9" s="1"/>
      <c r="PSC9" s="1"/>
      <c r="PSD9" s="1"/>
      <c r="PSE9" s="1"/>
      <c r="PSF9" s="1"/>
      <c r="PSG9" s="1"/>
      <c r="PSH9" s="1"/>
      <c r="PSI9" s="1"/>
      <c r="PSJ9" s="1"/>
      <c r="PSK9" s="1"/>
      <c r="PSL9" s="1"/>
      <c r="PSM9" s="1"/>
      <c r="PSN9" s="1"/>
      <c r="PSO9" s="1"/>
      <c r="PSP9" s="1"/>
      <c r="PSQ9" s="1"/>
      <c r="PSR9" s="1"/>
      <c r="PSS9" s="1"/>
      <c r="PST9" s="1"/>
      <c r="PSU9" s="1"/>
      <c r="PSV9" s="1"/>
      <c r="PSW9" s="1"/>
      <c r="PSX9" s="1"/>
      <c r="PSY9" s="1"/>
      <c r="PSZ9" s="1"/>
      <c r="PTA9" s="1"/>
      <c r="PTB9" s="1"/>
      <c r="PTC9" s="1"/>
      <c r="PTD9" s="1"/>
      <c r="PTE9" s="1"/>
      <c r="PTF9" s="1"/>
      <c r="PTG9" s="1"/>
      <c r="PTH9" s="1"/>
      <c r="PTI9" s="1"/>
      <c r="PTJ9" s="1"/>
      <c r="PTK9" s="1"/>
      <c r="PTL9" s="1"/>
      <c r="PTM9" s="1"/>
      <c r="PTN9" s="1"/>
      <c r="PTO9" s="1"/>
      <c r="PTP9" s="1"/>
      <c r="PTQ9" s="1"/>
      <c r="PTR9" s="1"/>
      <c r="PTS9" s="1"/>
      <c r="PTT9" s="1"/>
      <c r="PTU9" s="1"/>
      <c r="PTV9" s="1"/>
      <c r="PTW9" s="1"/>
      <c r="PTX9" s="1"/>
      <c r="PTY9" s="1"/>
      <c r="PTZ9" s="1"/>
      <c r="PUA9" s="1"/>
      <c r="PUB9" s="1"/>
      <c r="PUC9" s="1"/>
      <c r="PUD9" s="1"/>
      <c r="PUE9" s="1"/>
      <c r="PUF9" s="1"/>
      <c r="PUG9" s="1"/>
      <c r="PUH9" s="1"/>
      <c r="PUI9" s="1"/>
      <c r="PUJ9" s="1"/>
      <c r="PUK9" s="1"/>
      <c r="PUL9" s="1"/>
      <c r="PUM9" s="1"/>
      <c r="PUN9" s="1"/>
      <c r="PUO9" s="1"/>
      <c r="PUP9" s="1"/>
      <c r="PUQ9" s="1"/>
      <c r="PUR9" s="1"/>
      <c r="PUS9" s="1"/>
      <c r="PUT9" s="1"/>
      <c r="PUU9" s="1"/>
      <c r="PUV9" s="1"/>
      <c r="PUW9" s="1"/>
      <c r="PUX9" s="1"/>
      <c r="PUY9" s="1"/>
      <c r="PUZ9" s="1"/>
      <c r="PVA9" s="1"/>
      <c r="PVB9" s="1"/>
      <c r="PVC9" s="1"/>
      <c r="PVD9" s="1"/>
      <c r="PVE9" s="1"/>
      <c r="PVF9" s="1"/>
      <c r="PVG9" s="1"/>
      <c r="PVH9" s="1"/>
      <c r="PVI9" s="1"/>
      <c r="PVJ9" s="1"/>
      <c r="PVK9" s="1"/>
      <c r="PVL9" s="1"/>
      <c r="PVM9" s="1"/>
      <c r="PVN9" s="1"/>
      <c r="PVO9" s="1"/>
      <c r="PVP9" s="1"/>
      <c r="PVQ9" s="1"/>
      <c r="PVR9" s="1"/>
      <c r="PVS9" s="1"/>
      <c r="PVT9" s="1"/>
      <c r="PVU9" s="1"/>
      <c r="PVV9" s="1"/>
      <c r="PVW9" s="1"/>
      <c r="PVX9" s="1"/>
      <c r="PVY9" s="1"/>
      <c r="PVZ9" s="1"/>
      <c r="PWA9" s="1"/>
      <c r="PWB9" s="1"/>
      <c r="PWC9" s="1"/>
      <c r="PWD9" s="1"/>
      <c r="PWE9" s="1"/>
      <c r="PWF9" s="1"/>
      <c r="PWG9" s="1"/>
      <c r="PWH9" s="1"/>
      <c r="PWI9" s="1"/>
      <c r="PWJ9" s="1"/>
      <c r="PWK9" s="1"/>
      <c r="PWL9" s="1"/>
      <c r="PWM9" s="1"/>
      <c r="PWN9" s="1"/>
      <c r="PWO9" s="1"/>
      <c r="PWP9" s="1"/>
      <c r="PWQ9" s="1"/>
      <c r="PWR9" s="1"/>
      <c r="PWS9" s="1"/>
      <c r="PWT9" s="1"/>
      <c r="PWU9" s="1"/>
      <c r="PWV9" s="1"/>
      <c r="PWW9" s="1"/>
      <c r="PWX9" s="1"/>
      <c r="PWY9" s="1"/>
      <c r="PWZ9" s="1"/>
      <c r="PXA9" s="1"/>
      <c r="PXB9" s="1"/>
      <c r="PXC9" s="1"/>
      <c r="PXD9" s="1"/>
      <c r="PXE9" s="1"/>
      <c r="PXF9" s="1"/>
      <c r="PXG9" s="1"/>
      <c r="PXH9" s="1"/>
      <c r="PXI9" s="1"/>
      <c r="PXJ9" s="1"/>
      <c r="PXK9" s="1"/>
      <c r="PXL9" s="1"/>
      <c r="PXM9" s="1"/>
      <c r="PXN9" s="1"/>
      <c r="PXO9" s="1"/>
      <c r="PXP9" s="1"/>
      <c r="PXQ9" s="1"/>
      <c r="PXR9" s="1"/>
      <c r="PXS9" s="1"/>
      <c r="PXT9" s="1"/>
      <c r="PXU9" s="1"/>
      <c r="PXV9" s="1"/>
      <c r="PXW9" s="1"/>
      <c r="PXX9" s="1"/>
      <c r="PXY9" s="1"/>
      <c r="PXZ9" s="1"/>
      <c r="PYA9" s="1"/>
      <c r="PYB9" s="1"/>
      <c r="PYC9" s="1"/>
      <c r="PYD9" s="1"/>
      <c r="PYE9" s="1"/>
      <c r="PYF9" s="1"/>
      <c r="PYG9" s="1"/>
      <c r="PYH9" s="1"/>
      <c r="PYI9" s="1"/>
      <c r="PYJ9" s="1"/>
      <c r="PYK9" s="1"/>
      <c r="PYL9" s="1"/>
      <c r="PYM9" s="1"/>
      <c r="PYN9" s="1"/>
      <c r="PYO9" s="1"/>
      <c r="PYP9" s="1"/>
      <c r="PYQ9" s="1"/>
      <c r="PYR9" s="1"/>
      <c r="PYS9" s="1"/>
      <c r="PYT9" s="1"/>
      <c r="PYU9" s="1"/>
      <c r="PYV9" s="1"/>
      <c r="PYW9" s="1"/>
      <c r="PYX9" s="1"/>
      <c r="PYY9" s="1"/>
      <c r="PYZ9" s="1"/>
      <c r="PZA9" s="1"/>
      <c r="PZB9" s="1"/>
      <c r="PZC9" s="1"/>
      <c r="PZD9" s="1"/>
      <c r="PZE9" s="1"/>
      <c r="PZF9" s="1"/>
      <c r="PZG9" s="1"/>
      <c r="PZH9" s="1"/>
      <c r="PZI9" s="1"/>
      <c r="PZJ9" s="1"/>
      <c r="PZK9" s="1"/>
      <c r="PZL9" s="1"/>
      <c r="PZM9" s="1"/>
      <c r="PZN9" s="1"/>
      <c r="PZO9" s="1"/>
      <c r="PZP9" s="1"/>
      <c r="PZQ9" s="1"/>
      <c r="PZR9" s="1"/>
      <c r="PZS9" s="1"/>
      <c r="PZT9" s="1"/>
      <c r="PZU9" s="1"/>
      <c r="PZV9" s="1"/>
      <c r="PZW9" s="1"/>
      <c r="PZX9" s="1"/>
      <c r="PZY9" s="1"/>
      <c r="PZZ9" s="1"/>
      <c r="QAA9" s="1"/>
      <c r="QAB9" s="1"/>
      <c r="QAC9" s="1"/>
      <c r="QAD9" s="1"/>
      <c r="QAE9" s="1"/>
      <c r="QAF9" s="1"/>
      <c r="QAG9" s="1"/>
      <c r="QAH9" s="1"/>
      <c r="QAI9" s="1"/>
      <c r="QAJ9" s="1"/>
      <c r="QAK9" s="1"/>
      <c r="QAL9" s="1"/>
      <c r="QAM9" s="1"/>
      <c r="QAN9" s="1"/>
      <c r="QAO9" s="1"/>
      <c r="QAP9" s="1"/>
      <c r="QAQ9" s="1"/>
      <c r="QAR9" s="1"/>
      <c r="QAS9" s="1"/>
      <c r="QAT9" s="1"/>
      <c r="QAU9" s="1"/>
      <c r="QAV9" s="1"/>
      <c r="QAW9" s="1"/>
      <c r="QAX9" s="1"/>
      <c r="QAY9" s="1"/>
      <c r="QAZ9" s="1"/>
      <c r="QBA9" s="1"/>
      <c r="QBB9" s="1"/>
      <c r="QBC9" s="1"/>
      <c r="QBD9" s="1"/>
      <c r="QBE9" s="1"/>
      <c r="QBF9" s="1"/>
      <c r="QBG9" s="1"/>
      <c r="QBH9" s="1"/>
      <c r="QBI9" s="1"/>
      <c r="QBJ9" s="1"/>
      <c r="QBK9" s="1"/>
      <c r="QBL9" s="1"/>
      <c r="QBM9" s="1"/>
      <c r="QBN9" s="1"/>
      <c r="QBO9" s="1"/>
      <c r="QBP9" s="1"/>
      <c r="QBQ9" s="1"/>
      <c r="QBR9" s="1"/>
      <c r="QBS9" s="1"/>
      <c r="QBT9" s="1"/>
      <c r="QBU9" s="1"/>
      <c r="QBV9" s="1"/>
      <c r="QBW9" s="1"/>
      <c r="QBX9" s="1"/>
      <c r="QBY9" s="1"/>
      <c r="QBZ9" s="1"/>
      <c r="QCA9" s="1"/>
      <c r="QCB9" s="1"/>
      <c r="QCC9" s="1"/>
      <c r="QCD9" s="1"/>
      <c r="QCE9" s="1"/>
      <c r="QCF9" s="1"/>
      <c r="QCG9" s="1"/>
      <c r="QCH9" s="1"/>
      <c r="QCI9" s="1"/>
      <c r="QCJ9" s="1"/>
      <c r="QCK9" s="1"/>
      <c r="QCL9" s="1"/>
      <c r="QCM9" s="1"/>
      <c r="QCN9" s="1"/>
      <c r="QCO9" s="1"/>
      <c r="QCP9" s="1"/>
      <c r="QCQ9" s="1"/>
      <c r="QCR9" s="1"/>
      <c r="QCS9" s="1"/>
      <c r="QCT9" s="1"/>
      <c r="QCU9" s="1"/>
      <c r="QCV9" s="1"/>
      <c r="QCW9" s="1"/>
      <c r="QCX9" s="1"/>
      <c r="QCY9" s="1"/>
      <c r="QCZ9" s="1"/>
      <c r="QDA9" s="1"/>
      <c r="QDB9" s="1"/>
      <c r="QDC9" s="1"/>
      <c r="QDD9" s="1"/>
      <c r="QDE9" s="1"/>
      <c r="QDF9" s="1"/>
      <c r="QDG9" s="1"/>
      <c r="QDH9" s="1"/>
      <c r="QDI9" s="1"/>
      <c r="QDJ9" s="1"/>
      <c r="QDK9" s="1"/>
      <c r="QDL9" s="1"/>
      <c r="QDM9" s="1"/>
      <c r="QDN9" s="1"/>
      <c r="QDO9" s="1"/>
      <c r="QDP9" s="1"/>
      <c r="QDQ9" s="1"/>
      <c r="QDR9" s="1"/>
      <c r="QDS9" s="1"/>
      <c r="QDT9" s="1"/>
      <c r="QDU9" s="1"/>
      <c r="QDV9" s="1"/>
      <c r="QDW9" s="1"/>
      <c r="QDX9" s="1"/>
      <c r="QDY9" s="1"/>
      <c r="QDZ9" s="1"/>
      <c r="QEA9" s="1"/>
      <c r="QEB9" s="1"/>
      <c r="QEC9" s="1"/>
      <c r="QED9" s="1"/>
      <c r="QEE9" s="1"/>
      <c r="QEF9" s="1"/>
      <c r="QEG9" s="1"/>
      <c r="QEH9" s="1"/>
      <c r="QEI9" s="1"/>
      <c r="QEJ9" s="1"/>
      <c r="QEK9" s="1"/>
      <c r="QEL9" s="1"/>
      <c r="QEM9" s="1"/>
      <c r="QEN9" s="1"/>
      <c r="QEO9" s="1"/>
      <c r="QEP9" s="1"/>
      <c r="QEQ9" s="1"/>
      <c r="QER9" s="1"/>
      <c r="QES9" s="1"/>
      <c r="QET9" s="1"/>
      <c r="QEU9" s="1"/>
      <c r="QEV9" s="1"/>
      <c r="QEW9" s="1"/>
      <c r="QEX9" s="1"/>
      <c r="QEY9" s="1"/>
      <c r="QEZ9" s="1"/>
      <c r="QFA9" s="1"/>
      <c r="QFB9" s="1"/>
      <c r="QFC9" s="1"/>
      <c r="QFD9" s="1"/>
      <c r="QFE9" s="1"/>
      <c r="QFF9" s="1"/>
      <c r="QFG9" s="1"/>
      <c r="QFH9" s="1"/>
      <c r="QFI9" s="1"/>
      <c r="QFJ9" s="1"/>
      <c r="QFK9" s="1"/>
      <c r="QFL9" s="1"/>
      <c r="QFM9" s="1"/>
      <c r="QFN9" s="1"/>
      <c r="QFO9" s="1"/>
      <c r="QFP9" s="1"/>
      <c r="QFQ9" s="1"/>
      <c r="QFR9" s="1"/>
      <c r="QFS9" s="1"/>
      <c r="QFT9" s="1"/>
      <c r="QFU9" s="1"/>
      <c r="QFV9" s="1"/>
      <c r="QFW9" s="1"/>
      <c r="QFX9" s="1"/>
      <c r="QFY9" s="1"/>
      <c r="QFZ9" s="1"/>
      <c r="QGA9" s="1"/>
      <c r="QGB9" s="1"/>
      <c r="QGC9" s="1"/>
      <c r="QGD9" s="1"/>
      <c r="QGE9" s="1"/>
      <c r="QGF9" s="1"/>
      <c r="QGG9" s="1"/>
      <c r="QGH9" s="1"/>
      <c r="QGI9" s="1"/>
      <c r="QGJ9" s="1"/>
      <c r="QGK9" s="1"/>
      <c r="QGL9" s="1"/>
      <c r="QGM9" s="1"/>
      <c r="QGN9" s="1"/>
      <c r="QGO9" s="1"/>
      <c r="QGP9" s="1"/>
      <c r="QGQ9" s="1"/>
      <c r="QGR9" s="1"/>
      <c r="QGS9" s="1"/>
      <c r="QGT9" s="1"/>
      <c r="QGU9" s="1"/>
      <c r="QGV9" s="1"/>
      <c r="QGW9" s="1"/>
      <c r="QGX9" s="1"/>
      <c r="QGY9" s="1"/>
      <c r="QGZ9" s="1"/>
      <c r="QHA9" s="1"/>
      <c r="QHB9" s="1"/>
      <c r="QHC9" s="1"/>
      <c r="QHD9" s="1"/>
      <c r="QHE9" s="1"/>
      <c r="QHF9" s="1"/>
      <c r="QHG9" s="1"/>
      <c r="QHH9" s="1"/>
      <c r="QHI9" s="1"/>
      <c r="QHJ9" s="1"/>
      <c r="QHK9" s="1"/>
      <c r="QHL9" s="1"/>
      <c r="QHM9" s="1"/>
      <c r="QHN9" s="1"/>
      <c r="QHO9" s="1"/>
      <c r="QHP9" s="1"/>
      <c r="QHQ9" s="1"/>
      <c r="QHR9" s="1"/>
      <c r="QHS9" s="1"/>
      <c r="QHT9" s="1"/>
      <c r="QHU9" s="1"/>
      <c r="QHV9" s="1"/>
      <c r="QHW9" s="1"/>
      <c r="QHX9" s="1"/>
      <c r="QHY9" s="1"/>
      <c r="QHZ9" s="1"/>
      <c r="QIA9" s="1"/>
      <c r="QIB9" s="1"/>
      <c r="QIC9" s="1"/>
      <c r="QID9" s="1"/>
      <c r="QIE9" s="1"/>
      <c r="QIF9" s="1"/>
      <c r="QIG9" s="1"/>
      <c r="QIH9" s="1"/>
      <c r="QII9" s="1"/>
      <c r="QIJ9" s="1"/>
      <c r="QIK9" s="1"/>
      <c r="QIL9" s="1"/>
      <c r="QIM9" s="1"/>
      <c r="QIN9" s="1"/>
      <c r="QIO9" s="1"/>
      <c r="QIP9" s="1"/>
      <c r="QIQ9" s="1"/>
      <c r="QIR9" s="1"/>
      <c r="QIS9" s="1"/>
      <c r="QIT9" s="1"/>
      <c r="QIU9" s="1"/>
      <c r="QIV9" s="1"/>
      <c r="QIW9" s="1"/>
      <c r="QIX9" s="1"/>
      <c r="QIY9" s="1"/>
      <c r="QIZ9" s="1"/>
      <c r="QJA9" s="1"/>
      <c r="QJB9" s="1"/>
      <c r="QJC9" s="1"/>
      <c r="QJD9" s="1"/>
      <c r="QJE9" s="1"/>
      <c r="QJF9" s="1"/>
      <c r="QJG9" s="1"/>
      <c r="QJH9" s="1"/>
      <c r="QJI9" s="1"/>
      <c r="QJJ9" s="1"/>
      <c r="QJK9" s="1"/>
      <c r="QJL9" s="1"/>
      <c r="QJM9" s="1"/>
      <c r="QJN9" s="1"/>
      <c r="QJO9" s="1"/>
      <c r="QJP9" s="1"/>
      <c r="QJQ9" s="1"/>
      <c r="QJR9" s="1"/>
      <c r="QJS9" s="1"/>
      <c r="QJT9" s="1"/>
      <c r="QJU9" s="1"/>
      <c r="QJV9" s="1"/>
      <c r="QJW9" s="1"/>
      <c r="QJX9" s="1"/>
      <c r="QJY9" s="1"/>
      <c r="QJZ9" s="1"/>
      <c r="QKA9" s="1"/>
      <c r="QKB9" s="1"/>
      <c r="QKC9" s="1"/>
      <c r="QKD9" s="1"/>
      <c r="QKE9" s="1"/>
      <c r="QKF9" s="1"/>
      <c r="QKG9" s="1"/>
      <c r="QKH9" s="1"/>
      <c r="QKI9" s="1"/>
      <c r="QKJ9" s="1"/>
      <c r="QKK9" s="1"/>
      <c r="QKL9" s="1"/>
      <c r="QKM9" s="1"/>
      <c r="QKN9" s="1"/>
      <c r="QKO9" s="1"/>
      <c r="QKP9" s="1"/>
      <c r="QKQ9" s="1"/>
      <c r="QKR9" s="1"/>
      <c r="QKS9" s="1"/>
      <c r="QKT9" s="1"/>
      <c r="QKU9" s="1"/>
      <c r="QKV9" s="1"/>
      <c r="QKW9" s="1"/>
      <c r="QKX9" s="1"/>
      <c r="QKY9" s="1"/>
      <c r="QKZ9" s="1"/>
      <c r="QLA9" s="1"/>
      <c r="QLB9" s="1"/>
      <c r="QLC9" s="1"/>
      <c r="QLD9" s="1"/>
      <c r="QLE9" s="1"/>
      <c r="QLF9" s="1"/>
      <c r="QLG9" s="1"/>
      <c r="QLH9" s="1"/>
      <c r="QLI9" s="1"/>
      <c r="QLJ9" s="1"/>
      <c r="QLK9" s="1"/>
      <c r="QLL9" s="1"/>
      <c r="QLM9" s="1"/>
      <c r="QLN9" s="1"/>
      <c r="QLO9" s="1"/>
      <c r="QLP9" s="1"/>
      <c r="QLQ9" s="1"/>
      <c r="QLR9" s="1"/>
      <c r="QLS9" s="1"/>
      <c r="QLT9" s="1"/>
      <c r="QLU9" s="1"/>
      <c r="QLV9" s="1"/>
      <c r="QLW9" s="1"/>
      <c r="QLX9" s="1"/>
      <c r="QLY9" s="1"/>
      <c r="QLZ9" s="1"/>
      <c r="QMA9" s="1"/>
      <c r="QMB9" s="1"/>
      <c r="QMC9" s="1"/>
      <c r="QMD9" s="1"/>
      <c r="QME9" s="1"/>
      <c r="QMF9" s="1"/>
      <c r="QMG9" s="1"/>
      <c r="QMH9" s="1"/>
      <c r="QMI9" s="1"/>
      <c r="QMJ9" s="1"/>
      <c r="QMK9" s="1"/>
      <c r="QML9" s="1"/>
      <c r="QMM9" s="1"/>
      <c r="QMN9" s="1"/>
      <c r="QMO9" s="1"/>
      <c r="QMP9" s="1"/>
      <c r="QMQ9" s="1"/>
      <c r="QMR9" s="1"/>
      <c r="QMS9" s="1"/>
      <c r="QMT9" s="1"/>
      <c r="QMU9" s="1"/>
      <c r="QMV9" s="1"/>
      <c r="QMW9" s="1"/>
      <c r="QMX9" s="1"/>
      <c r="QMY9" s="1"/>
      <c r="QMZ9" s="1"/>
      <c r="QNA9" s="1"/>
      <c r="QNB9" s="1"/>
      <c r="QNC9" s="1"/>
      <c r="QND9" s="1"/>
      <c r="QNE9" s="1"/>
      <c r="QNF9" s="1"/>
      <c r="QNG9" s="1"/>
      <c r="QNH9" s="1"/>
      <c r="QNI9" s="1"/>
      <c r="QNJ9" s="1"/>
      <c r="QNK9" s="1"/>
      <c r="QNL9" s="1"/>
      <c r="QNM9" s="1"/>
      <c r="QNN9" s="1"/>
      <c r="QNO9" s="1"/>
      <c r="QNP9" s="1"/>
      <c r="QNQ9" s="1"/>
      <c r="QNR9" s="1"/>
      <c r="QNS9" s="1"/>
      <c r="QNT9" s="1"/>
      <c r="QNU9" s="1"/>
      <c r="QNV9" s="1"/>
      <c r="QNW9" s="1"/>
      <c r="QNX9" s="1"/>
      <c r="QNY9" s="1"/>
      <c r="QNZ9" s="1"/>
      <c r="QOA9" s="1"/>
      <c r="QOB9" s="1"/>
      <c r="QOC9" s="1"/>
      <c r="QOD9" s="1"/>
      <c r="QOE9" s="1"/>
      <c r="QOF9" s="1"/>
      <c r="QOG9" s="1"/>
      <c r="QOH9" s="1"/>
      <c r="QOI9" s="1"/>
      <c r="QOJ9" s="1"/>
      <c r="QOK9" s="1"/>
      <c r="QOL9" s="1"/>
      <c r="QOM9" s="1"/>
      <c r="QON9" s="1"/>
      <c r="QOO9" s="1"/>
      <c r="QOP9" s="1"/>
      <c r="QOQ9" s="1"/>
      <c r="QOR9" s="1"/>
      <c r="QOS9" s="1"/>
      <c r="QOT9" s="1"/>
      <c r="QOU9" s="1"/>
      <c r="QOV9" s="1"/>
      <c r="QOW9" s="1"/>
      <c r="QOX9" s="1"/>
      <c r="QOY9" s="1"/>
      <c r="QOZ9" s="1"/>
      <c r="QPA9" s="1"/>
      <c r="QPB9" s="1"/>
      <c r="QPC9" s="1"/>
      <c r="QPD9" s="1"/>
      <c r="QPE9" s="1"/>
      <c r="QPF9" s="1"/>
      <c r="QPG9" s="1"/>
      <c r="QPH9" s="1"/>
      <c r="QPI9" s="1"/>
      <c r="QPJ9" s="1"/>
      <c r="QPK9" s="1"/>
      <c r="QPL9" s="1"/>
      <c r="QPM9" s="1"/>
      <c r="QPN9" s="1"/>
      <c r="QPO9" s="1"/>
      <c r="QPP9" s="1"/>
      <c r="QPQ9" s="1"/>
      <c r="QPR9" s="1"/>
      <c r="QPS9" s="1"/>
      <c r="QPT9" s="1"/>
      <c r="QPU9" s="1"/>
      <c r="QPV9" s="1"/>
      <c r="QPW9" s="1"/>
      <c r="QPX9" s="1"/>
      <c r="QPY9" s="1"/>
      <c r="QPZ9" s="1"/>
      <c r="QQA9" s="1"/>
      <c r="QQB9" s="1"/>
      <c r="QQC9" s="1"/>
      <c r="QQD9" s="1"/>
      <c r="QQE9" s="1"/>
      <c r="QQF9" s="1"/>
      <c r="QQG9" s="1"/>
      <c r="QQH9" s="1"/>
      <c r="QQI9" s="1"/>
      <c r="QQJ9" s="1"/>
      <c r="QQK9" s="1"/>
      <c r="QQL9" s="1"/>
      <c r="QQM9" s="1"/>
      <c r="QQN9" s="1"/>
      <c r="QQO9" s="1"/>
      <c r="QQP9" s="1"/>
      <c r="QQQ9" s="1"/>
      <c r="QQR9" s="1"/>
      <c r="QQS9" s="1"/>
      <c r="QQT9" s="1"/>
      <c r="QQU9" s="1"/>
      <c r="QQV9" s="1"/>
      <c r="QQW9" s="1"/>
      <c r="QQX9" s="1"/>
      <c r="QQY9" s="1"/>
      <c r="QQZ9" s="1"/>
      <c r="QRA9" s="1"/>
      <c r="QRB9" s="1"/>
      <c r="QRC9" s="1"/>
      <c r="QRD9" s="1"/>
      <c r="QRE9" s="1"/>
      <c r="QRF9" s="1"/>
      <c r="QRG9" s="1"/>
      <c r="QRH9" s="1"/>
      <c r="QRI9" s="1"/>
      <c r="QRJ9" s="1"/>
      <c r="QRK9" s="1"/>
      <c r="QRL9" s="1"/>
      <c r="QRM9" s="1"/>
      <c r="QRN9" s="1"/>
      <c r="QRO9" s="1"/>
      <c r="QRP9" s="1"/>
      <c r="QRQ9" s="1"/>
      <c r="QRR9" s="1"/>
      <c r="QRS9" s="1"/>
      <c r="QRT9" s="1"/>
      <c r="QRU9" s="1"/>
      <c r="QRV9" s="1"/>
      <c r="QRW9" s="1"/>
      <c r="QRX9" s="1"/>
      <c r="QRY9" s="1"/>
      <c r="QRZ9" s="1"/>
      <c r="QSA9" s="1"/>
      <c r="QSB9" s="1"/>
      <c r="QSC9" s="1"/>
      <c r="QSD9" s="1"/>
      <c r="QSE9" s="1"/>
      <c r="QSF9" s="1"/>
      <c r="QSG9" s="1"/>
      <c r="QSH9" s="1"/>
      <c r="QSI9" s="1"/>
      <c r="QSJ9" s="1"/>
      <c r="QSK9" s="1"/>
      <c r="QSL9" s="1"/>
      <c r="QSM9" s="1"/>
      <c r="QSN9" s="1"/>
      <c r="QSO9" s="1"/>
      <c r="QSP9" s="1"/>
      <c r="QSQ9" s="1"/>
      <c r="QSR9" s="1"/>
      <c r="QSS9" s="1"/>
      <c r="QST9" s="1"/>
      <c r="QSU9" s="1"/>
      <c r="QSV9" s="1"/>
      <c r="QSW9" s="1"/>
      <c r="QSX9" s="1"/>
      <c r="QSY9" s="1"/>
      <c r="QSZ9" s="1"/>
      <c r="QTA9" s="1"/>
      <c r="QTB9" s="1"/>
      <c r="QTC9" s="1"/>
      <c r="QTD9" s="1"/>
      <c r="QTE9" s="1"/>
      <c r="QTF9" s="1"/>
      <c r="QTG9" s="1"/>
      <c r="QTH9" s="1"/>
      <c r="QTI9" s="1"/>
      <c r="QTJ9" s="1"/>
      <c r="QTK9" s="1"/>
      <c r="QTL9" s="1"/>
      <c r="QTM9" s="1"/>
      <c r="QTN9" s="1"/>
      <c r="QTO9" s="1"/>
      <c r="QTP9" s="1"/>
      <c r="QTQ9" s="1"/>
      <c r="QTR9" s="1"/>
      <c r="QTS9" s="1"/>
      <c r="QTT9" s="1"/>
      <c r="QTU9" s="1"/>
      <c r="QTV9" s="1"/>
      <c r="QTW9" s="1"/>
      <c r="QTX9" s="1"/>
      <c r="QTY9" s="1"/>
      <c r="QTZ9" s="1"/>
      <c r="QUA9" s="1"/>
      <c r="QUB9" s="1"/>
      <c r="QUC9" s="1"/>
      <c r="QUD9" s="1"/>
      <c r="QUE9" s="1"/>
      <c r="QUF9" s="1"/>
      <c r="QUG9" s="1"/>
      <c r="QUH9" s="1"/>
      <c r="QUI9" s="1"/>
      <c r="QUJ9" s="1"/>
      <c r="QUK9" s="1"/>
      <c r="QUL9" s="1"/>
      <c r="QUM9" s="1"/>
      <c r="QUN9" s="1"/>
      <c r="QUO9" s="1"/>
      <c r="QUP9" s="1"/>
      <c r="QUQ9" s="1"/>
      <c r="QUR9" s="1"/>
      <c r="QUS9" s="1"/>
      <c r="QUT9" s="1"/>
      <c r="QUU9" s="1"/>
      <c r="QUV9" s="1"/>
      <c r="QUW9" s="1"/>
      <c r="QUX9" s="1"/>
      <c r="QUY9" s="1"/>
      <c r="QUZ9" s="1"/>
      <c r="QVA9" s="1"/>
      <c r="QVB9" s="1"/>
      <c r="QVC9" s="1"/>
      <c r="QVD9" s="1"/>
      <c r="QVE9" s="1"/>
      <c r="QVF9" s="1"/>
      <c r="QVG9" s="1"/>
      <c r="QVH9" s="1"/>
      <c r="QVI9" s="1"/>
      <c r="QVJ9" s="1"/>
      <c r="QVK9" s="1"/>
      <c r="QVL9" s="1"/>
      <c r="QVM9" s="1"/>
      <c r="QVN9" s="1"/>
      <c r="QVO9" s="1"/>
      <c r="QVP9" s="1"/>
      <c r="QVQ9" s="1"/>
      <c r="QVR9" s="1"/>
      <c r="QVS9" s="1"/>
      <c r="QVT9" s="1"/>
      <c r="QVU9" s="1"/>
      <c r="QVV9" s="1"/>
      <c r="QVW9" s="1"/>
      <c r="QVX9" s="1"/>
      <c r="QVY9" s="1"/>
      <c r="QVZ9" s="1"/>
      <c r="QWA9" s="1"/>
      <c r="QWB9" s="1"/>
      <c r="QWC9" s="1"/>
      <c r="QWD9" s="1"/>
      <c r="QWE9" s="1"/>
      <c r="QWF9" s="1"/>
      <c r="QWG9" s="1"/>
      <c r="QWH9" s="1"/>
      <c r="QWI9" s="1"/>
      <c r="QWJ9" s="1"/>
      <c r="QWK9" s="1"/>
      <c r="QWL9" s="1"/>
      <c r="QWM9" s="1"/>
      <c r="QWN9" s="1"/>
      <c r="QWO9" s="1"/>
      <c r="QWP9" s="1"/>
      <c r="QWQ9" s="1"/>
      <c r="QWR9" s="1"/>
      <c r="QWS9" s="1"/>
      <c r="QWT9" s="1"/>
      <c r="QWU9" s="1"/>
      <c r="QWV9" s="1"/>
      <c r="QWW9" s="1"/>
      <c r="QWX9" s="1"/>
      <c r="QWY9" s="1"/>
      <c r="QWZ9" s="1"/>
      <c r="QXA9" s="1"/>
      <c r="QXB9" s="1"/>
      <c r="QXC9" s="1"/>
      <c r="QXD9" s="1"/>
      <c r="QXE9" s="1"/>
      <c r="QXF9" s="1"/>
      <c r="QXG9" s="1"/>
      <c r="QXH9" s="1"/>
      <c r="QXI9" s="1"/>
      <c r="QXJ9" s="1"/>
      <c r="QXK9" s="1"/>
      <c r="QXL9" s="1"/>
      <c r="QXM9" s="1"/>
      <c r="QXN9" s="1"/>
      <c r="QXO9" s="1"/>
      <c r="QXP9" s="1"/>
      <c r="QXQ9" s="1"/>
      <c r="QXR9" s="1"/>
      <c r="QXS9" s="1"/>
      <c r="QXT9" s="1"/>
      <c r="QXU9" s="1"/>
      <c r="QXV9" s="1"/>
      <c r="QXW9" s="1"/>
      <c r="QXX9" s="1"/>
      <c r="QXY9" s="1"/>
      <c r="QXZ9" s="1"/>
      <c r="QYA9" s="1"/>
      <c r="QYB9" s="1"/>
      <c r="QYC9" s="1"/>
      <c r="QYD9" s="1"/>
      <c r="QYE9" s="1"/>
      <c r="QYF9" s="1"/>
      <c r="QYG9" s="1"/>
      <c r="QYH9" s="1"/>
      <c r="QYI9" s="1"/>
      <c r="QYJ9" s="1"/>
      <c r="QYK9" s="1"/>
      <c r="QYL9" s="1"/>
      <c r="QYM9" s="1"/>
      <c r="QYN9" s="1"/>
      <c r="QYO9" s="1"/>
      <c r="QYP9" s="1"/>
      <c r="QYQ9" s="1"/>
      <c r="QYR9" s="1"/>
      <c r="QYS9" s="1"/>
      <c r="QYT9" s="1"/>
      <c r="QYU9" s="1"/>
      <c r="QYV9" s="1"/>
      <c r="QYW9" s="1"/>
      <c r="QYX9" s="1"/>
      <c r="QYY9" s="1"/>
      <c r="QYZ9" s="1"/>
      <c r="QZA9" s="1"/>
      <c r="QZB9" s="1"/>
      <c r="QZC9" s="1"/>
      <c r="QZD9" s="1"/>
      <c r="QZE9" s="1"/>
      <c r="QZF9" s="1"/>
      <c r="QZG9" s="1"/>
      <c r="QZH9" s="1"/>
      <c r="QZI9" s="1"/>
      <c r="QZJ9" s="1"/>
      <c r="QZK9" s="1"/>
      <c r="QZL9" s="1"/>
      <c r="QZM9" s="1"/>
      <c r="QZN9" s="1"/>
      <c r="QZO9" s="1"/>
      <c r="QZP9" s="1"/>
      <c r="QZQ9" s="1"/>
      <c r="QZR9" s="1"/>
      <c r="QZS9" s="1"/>
      <c r="QZT9" s="1"/>
      <c r="QZU9" s="1"/>
      <c r="QZV9" s="1"/>
      <c r="QZW9" s="1"/>
      <c r="QZX9" s="1"/>
      <c r="QZY9" s="1"/>
      <c r="QZZ9" s="1"/>
      <c r="RAA9" s="1"/>
      <c r="RAB9" s="1"/>
      <c r="RAC9" s="1"/>
      <c r="RAD9" s="1"/>
      <c r="RAE9" s="1"/>
      <c r="RAF9" s="1"/>
      <c r="RAG9" s="1"/>
      <c r="RAH9" s="1"/>
      <c r="RAI9" s="1"/>
      <c r="RAJ9" s="1"/>
      <c r="RAK9" s="1"/>
      <c r="RAL9" s="1"/>
      <c r="RAM9" s="1"/>
      <c r="RAN9" s="1"/>
      <c r="RAO9" s="1"/>
      <c r="RAP9" s="1"/>
      <c r="RAQ9" s="1"/>
      <c r="RAR9" s="1"/>
      <c r="RAS9" s="1"/>
      <c r="RAT9" s="1"/>
      <c r="RAU9" s="1"/>
      <c r="RAV9" s="1"/>
      <c r="RAW9" s="1"/>
      <c r="RAX9" s="1"/>
      <c r="RAY9" s="1"/>
      <c r="RAZ9" s="1"/>
      <c r="RBA9" s="1"/>
      <c r="RBB9" s="1"/>
      <c r="RBC9" s="1"/>
      <c r="RBD9" s="1"/>
      <c r="RBE9" s="1"/>
      <c r="RBF9" s="1"/>
      <c r="RBG9" s="1"/>
      <c r="RBH9" s="1"/>
      <c r="RBI9" s="1"/>
      <c r="RBJ9" s="1"/>
      <c r="RBK9" s="1"/>
      <c r="RBL9" s="1"/>
      <c r="RBM9" s="1"/>
      <c r="RBN9" s="1"/>
      <c r="RBO9" s="1"/>
      <c r="RBP9" s="1"/>
      <c r="RBQ9" s="1"/>
      <c r="RBR9" s="1"/>
      <c r="RBS9" s="1"/>
      <c r="RBT9" s="1"/>
      <c r="RBU9" s="1"/>
      <c r="RBV9" s="1"/>
      <c r="RBW9" s="1"/>
      <c r="RBX9" s="1"/>
      <c r="RBY9" s="1"/>
      <c r="RBZ9" s="1"/>
      <c r="RCA9" s="1"/>
      <c r="RCB9" s="1"/>
      <c r="RCC9" s="1"/>
      <c r="RCD9" s="1"/>
      <c r="RCE9" s="1"/>
      <c r="RCF9" s="1"/>
      <c r="RCG9" s="1"/>
      <c r="RCH9" s="1"/>
      <c r="RCI9" s="1"/>
      <c r="RCJ9" s="1"/>
      <c r="RCK9" s="1"/>
      <c r="RCL9" s="1"/>
      <c r="RCM9" s="1"/>
      <c r="RCN9" s="1"/>
      <c r="RCO9" s="1"/>
      <c r="RCP9" s="1"/>
      <c r="RCQ9" s="1"/>
      <c r="RCR9" s="1"/>
      <c r="RCS9" s="1"/>
      <c r="RCT9" s="1"/>
      <c r="RCU9" s="1"/>
      <c r="RCV9" s="1"/>
      <c r="RCW9" s="1"/>
      <c r="RCX9" s="1"/>
      <c r="RCY9" s="1"/>
      <c r="RCZ9" s="1"/>
      <c r="RDA9" s="1"/>
      <c r="RDB9" s="1"/>
      <c r="RDC9" s="1"/>
      <c r="RDD9" s="1"/>
      <c r="RDE9" s="1"/>
      <c r="RDF9" s="1"/>
      <c r="RDG9" s="1"/>
      <c r="RDH9" s="1"/>
      <c r="RDI9" s="1"/>
      <c r="RDJ9" s="1"/>
      <c r="RDK9" s="1"/>
      <c r="RDL9" s="1"/>
      <c r="RDM9" s="1"/>
      <c r="RDN9" s="1"/>
      <c r="RDO9" s="1"/>
      <c r="RDP9" s="1"/>
      <c r="RDQ9" s="1"/>
      <c r="RDR9" s="1"/>
      <c r="RDS9" s="1"/>
      <c r="RDT9" s="1"/>
      <c r="RDU9" s="1"/>
      <c r="RDV9" s="1"/>
      <c r="RDW9" s="1"/>
      <c r="RDX9" s="1"/>
      <c r="RDY9" s="1"/>
      <c r="RDZ9" s="1"/>
      <c r="REA9" s="1"/>
      <c r="REB9" s="1"/>
      <c r="REC9" s="1"/>
      <c r="RED9" s="1"/>
      <c r="REE9" s="1"/>
      <c r="REF9" s="1"/>
      <c r="REG9" s="1"/>
      <c r="REH9" s="1"/>
      <c r="REI9" s="1"/>
      <c r="REJ9" s="1"/>
      <c r="REK9" s="1"/>
      <c r="REL9" s="1"/>
      <c r="REM9" s="1"/>
      <c r="REN9" s="1"/>
      <c r="REO9" s="1"/>
      <c r="REP9" s="1"/>
      <c r="REQ9" s="1"/>
      <c r="RER9" s="1"/>
      <c r="RES9" s="1"/>
      <c r="RET9" s="1"/>
      <c r="REU9" s="1"/>
      <c r="REV9" s="1"/>
      <c r="REW9" s="1"/>
      <c r="REX9" s="1"/>
      <c r="REY9" s="1"/>
      <c r="REZ9" s="1"/>
      <c r="RFA9" s="1"/>
      <c r="RFB9" s="1"/>
      <c r="RFC9" s="1"/>
      <c r="RFD9" s="1"/>
      <c r="RFE9" s="1"/>
      <c r="RFF9" s="1"/>
      <c r="RFG9" s="1"/>
      <c r="RFH9" s="1"/>
      <c r="RFI9" s="1"/>
      <c r="RFJ9" s="1"/>
      <c r="RFK9" s="1"/>
      <c r="RFL9" s="1"/>
      <c r="RFM9" s="1"/>
      <c r="RFN9" s="1"/>
      <c r="RFO9" s="1"/>
      <c r="RFP9" s="1"/>
      <c r="RFQ9" s="1"/>
      <c r="RFR9" s="1"/>
      <c r="RFS9" s="1"/>
      <c r="RFT9" s="1"/>
      <c r="RFU9" s="1"/>
      <c r="RFV9" s="1"/>
      <c r="RFW9" s="1"/>
      <c r="RFX9" s="1"/>
      <c r="RFY9" s="1"/>
      <c r="RFZ9" s="1"/>
      <c r="RGA9" s="1"/>
      <c r="RGB9" s="1"/>
      <c r="RGC9" s="1"/>
      <c r="RGD9" s="1"/>
      <c r="RGE9" s="1"/>
      <c r="RGF9" s="1"/>
      <c r="RGG9" s="1"/>
      <c r="RGH9" s="1"/>
      <c r="RGI9" s="1"/>
      <c r="RGJ9" s="1"/>
      <c r="RGK9" s="1"/>
      <c r="RGL9" s="1"/>
      <c r="RGM9" s="1"/>
      <c r="RGN9" s="1"/>
      <c r="RGO9" s="1"/>
      <c r="RGP9" s="1"/>
      <c r="RGQ9" s="1"/>
      <c r="RGR9" s="1"/>
      <c r="RGS9" s="1"/>
      <c r="RGT9" s="1"/>
      <c r="RGU9" s="1"/>
      <c r="RGV9" s="1"/>
      <c r="RGW9" s="1"/>
      <c r="RGX9" s="1"/>
      <c r="RGY9" s="1"/>
      <c r="RGZ9" s="1"/>
      <c r="RHA9" s="1"/>
      <c r="RHB9" s="1"/>
      <c r="RHC9" s="1"/>
      <c r="RHD9" s="1"/>
      <c r="RHE9" s="1"/>
      <c r="RHF9" s="1"/>
      <c r="RHG9" s="1"/>
      <c r="RHH9" s="1"/>
      <c r="RHI9" s="1"/>
      <c r="RHJ9" s="1"/>
      <c r="RHK9" s="1"/>
      <c r="RHL9" s="1"/>
      <c r="RHM9" s="1"/>
      <c r="RHN9" s="1"/>
      <c r="RHO9" s="1"/>
      <c r="RHP9" s="1"/>
      <c r="RHQ9" s="1"/>
      <c r="RHR9" s="1"/>
      <c r="RHS9" s="1"/>
      <c r="RHT9" s="1"/>
      <c r="RHU9" s="1"/>
      <c r="RHV9" s="1"/>
      <c r="RHW9" s="1"/>
      <c r="RHX9" s="1"/>
      <c r="RHY9" s="1"/>
      <c r="RHZ9" s="1"/>
      <c r="RIA9" s="1"/>
      <c r="RIB9" s="1"/>
      <c r="RIC9" s="1"/>
      <c r="RID9" s="1"/>
      <c r="RIE9" s="1"/>
      <c r="RIF9" s="1"/>
      <c r="RIG9" s="1"/>
      <c r="RIH9" s="1"/>
      <c r="RII9" s="1"/>
      <c r="RIJ9" s="1"/>
      <c r="RIK9" s="1"/>
      <c r="RIL9" s="1"/>
      <c r="RIM9" s="1"/>
      <c r="RIN9" s="1"/>
      <c r="RIO9" s="1"/>
      <c r="RIP9" s="1"/>
      <c r="RIQ9" s="1"/>
      <c r="RIR9" s="1"/>
      <c r="RIS9" s="1"/>
      <c r="RIT9" s="1"/>
      <c r="RIU9" s="1"/>
      <c r="RIV9" s="1"/>
      <c r="RIW9" s="1"/>
      <c r="RIX9" s="1"/>
      <c r="RIY9" s="1"/>
      <c r="RIZ9" s="1"/>
      <c r="RJA9" s="1"/>
      <c r="RJB9" s="1"/>
      <c r="RJC9" s="1"/>
      <c r="RJD9" s="1"/>
      <c r="RJE9" s="1"/>
      <c r="RJF9" s="1"/>
      <c r="RJG9" s="1"/>
      <c r="RJH9" s="1"/>
      <c r="RJI9" s="1"/>
      <c r="RJJ9" s="1"/>
      <c r="RJK9" s="1"/>
      <c r="RJL9" s="1"/>
      <c r="RJM9" s="1"/>
      <c r="RJN9" s="1"/>
      <c r="RJO9" s="1"/>
      <c r="RJP9" s="1"/>
      <c r="RJQ9" s="1"/>
      <c r="RJR9" s="1"/>
      <c r="RJS9" s="1"/>
      <c r="RJT9" s="1"/>
      <c r="RJU9" s="1"/>
      <c r="RJV9" s="1"/>
      <c r="RJW9" s="1"/>
      <c r="RJX9" s="1"/>
      <c r="RJY9" s="1"/>
      <c r="RJZ9" s="1"/>
      <c r="RKA9" s="1"/>
      <c r="RKB9" s="1"/>
      <c r="RKC9" s="1"/>
      <c r="RKD9" s="1"/>
      <c r="RKE9" s="1"/>
      <c r="RKF9" s="1"/>
      <c r="RKG9" s="1"/>
      <c r="RKH9" s="1"/>
      <c r="RKI9" s="1"/>
      <c r="RKJ9" s="1"/>
      <c r="RKK9" s="1"/>
      <c r="RKL9" s="1"/>
      <c r="RKM9" s="1"/>
      <c r="RKN9" s="1"/>
      <c r="RKO9" s="1"/>
      <c r="RKP9" s="1"/>
      <c r="RKQ9" s="1"/>
      <c r="RKR9" s="1"/>
      <c r="RKS9" s="1"/>
      <c r="RKT9" s="1"/>
      <c r="RKU9" s="1"/>
      <c r="RKV9" s="1"/>
      <c r="RKW9" s="1"/>
      <c r="RKX9" s="1"/>
      <c r="RKY9" s="1"/>
      <c r="RKZ9" s="1"/>
      <c r="RLA9" s="1"/>
      <c r="RLB9" s="1"/>
      <c r="RLC9" s="1"/>
      <c r="RLD9" s="1"/>
      <c r="RLE9" s="1"/>
      <c r="RLF9" s="1"/>
      <c r="RLG9" s="1"/>
      <c r="RLH9" s="1"/>
      <c r="RLI9" s="1"/>
      <c r="RLJ9" s="1"/>
      <c r="RLK9" s="1"/>
      <c r="RLL9" s="1"/>
      <c r="RLM9" s="1"/>
      <c r="RLN9" s="1"/>
      <c r="RLO9" s="1"/>
      <c r="RLP9" s="1"/>
      <c r="RLQ9" s="1"/>
      <c r="RLR9" s="1"/>
      <c r="RLS9" s="1"/>
      <c r="RLT9" s="1"/>
      <c r="RLU9" s="1"/>
      <c r="RLV9" s="1"/>
      <c r="RLW9" s="1"/>
      <c r="RLX9" s="1"/>
      <c r="RLY9" s="1"/>
      <c r="RLZ9" s="1"/>
      <c r="RMA9" s="1"/>
      <c r="RMB9" s="1"/>
      <c r="RMC9" s="1"/>
      <c r="RMD9" s="1"/>
      <c r="RME9" s="1"/>
      <c r="RMF9" s="1"/>
      <c r="RMG9" s="1"/>
      <c r="RMH9" s="1"/>
      <c r="RMI9" s="1"/>
      <c r="RMJ9" s="1"/>
      <c r="RMK9" s="1"/>
      <c r="RML9" s="1"/>
      <c r="RMM9" s="1"/>
      <c r="RMN9" s="1"/>
      <c r="RMO9" s="1"/>
      <c r="RMP9" s="1"/>
      <c r="RMQ9" s="1"/>
      <c r="RMR9" s="1"/>
      <c r="RMS9" s="1"/>
      <c r="RMT9" s="1"/>
      <c r="RMU9" s="1"/>
      <c r="RMV9" s="1"/>
      <c r="RMW9" s="1"/>
      <c r="RMX9" s="1"/>
      <c r="RMY9" s="1"/>
      <c r="RMZ9" s="1"/>
      <c r="RNA9" s="1"/>
      <c r="RNB9" s="1"/>
      <c r="RNC9" s="1"/>
      <c r="RND9" s="1"/>
      <c r="RNE9" s="1"/>
      <c r="RNF9" s="1"/>
      <c r="RNG9" s="1"/>
      <c r="RNH9" s="1"/>
      <c r="RNI9" s="1"/>
      <c r="RNJ9" s="1"/>
      <c r="RNK9" s="1"/>
      <c r="RNL9" s="1"/>
      <c r="RNM9" s="1"/>
      <c r="RNN9" s="1"/>
      <c r="RNO9" s="1"/>
      <c r="RNP9" s="1"/>
      <c r="RNQ9" s="1"/>
      <c r="RNR9" s="1"/>
      <c r="RNS9" s="1"/>
      <c r="RNT9" s="1"/>
      <c r="RNU9" s="1"/>
      <c r="RNV9" s="1"/>
      <c r="RNW9" s="1"/>
      <c r="RNX9" s="1"/>
      <c r="RNY9" s="1"/>
      <c r="RNZ9" s="1"/>
      <c r="ROA9" s="1"/>
      <c r="ROB9" s="1"/>
      <c r="ROC9" s="1"/>
      <c r="ROD9" s="1"/>
      <c r="ROE9" s="1"/>
      <c r="ROF9" s="1"/>
      <c r="ROG9" s="1"/>
      <c r="ROH9" s="1"/>
      <c r="ROI9" s="1"/>
      <c r="ROJ9" s="1"/>
      <c r="ROK9" s="1"/>
      <c r="ROL9" s="1"/>
      <c r="ROM9" s="1"/>
      <c r="RON9" s="1"/>
      <c r="ROO9" s="1"/>
      <c r="ROP9" s="1"/>
      <c r="ROQ9" s="1"/>
      <c r="ROR9" s="1"/>
      <c r="ROS9" s="1"/>
      <c r="ROT9" s="1"/>
      <c r="ROU9" s="1"/>
      <c r="ROV9" s="1"/>
      <c r="ROW9" s="1"/>
      <c r="ROX9" s="1"/>
      <c r="ROY9" s="1"/>
      <c r="ROZ9" s="1"/>
      <c r="RPA9" s="1"/>
      <c r="RPB9" s="1"/>
      <c r="RPC9" s="1"/>
      <c r="RPD9" s="1"/>
      <c r="RPE9" s="1"/>
      <c r="RPF9" s="1"/>
      <c r="RPG9" s="1"/>
      <c r="RPH9" s="1"/>
      <c r="RPI9" s="1"/>
      <c r="RPJ9" s="1"/>
      <c r="RPK9" s="1"/>
      <c r="RPL9" s="1"/>
      <c r="RPM9" s="1"/>
      <c r="RPN9" s="1"/>
      <c r="RPO9" s="1"/>
      <c r="RPP9" s="1"/>
      <c r="RPQ9" s="1"/>
      <c r="RPR9" s="1"/>
      <c r="RPS9" s="1"/>
      <c r="RPT9" s="1"/>
      <c r="RPU9" s="1"/>
      <c r="RPV9" s="1"/>
      <c r="RPW9" s="1"/>
      <c r="RPX9" s="1"/>
      <c r="RPY9" s="1"/>
      <c r="RPZ9" s="1"/>
      <c r="RQA9" s="1"/>
      <c r="RQB9" s="1"/>
      <c r="RQC9" s="1"/>
      <c r="RQD9" s="1"/>
      <c r="RQE9" s="1"/>
      <c r="RQF9" s="1"/>
      <c r="RQG9" s="1"/>
      <c r="RQH9" s="1"/>
      <c r="RQI9" s="1"/>
      <c r="RQJ9" s="1"/>
      <c r="RQK9" s="1"/>
      <c r="RQL9" s="1"/>
      <c r="RQM9" s="1"/>
      <c r="RQN9" s="1"/>
      <c r="RQO9" s="1"/>
      <c r="RQP9" s="1"/>
      <c r="RQQ9" s="1"/>
      <c r="RQR9" s="1"/>
      <c r="RQS9" s="1"/>
      <c r="RQT9" s="1"/>
      <c r="RQU9" s="1"/>
      <c r="RQV9" s="1"/>
      <c r="RQW9" s="1"/>
      <c r="RQX9" s="1"/>
      <c r="RQY9" s="1"/>
      <c r="RQZ9" s="1"/>
      <c r="RRA9" s="1"/>
      <c r="RRB9" s="1"/>
      <c r="RRC9" s="1"/>
      <c r="RRD9" s="1"/>
      <c r="RRE9" s="1"/>
      <c r="RRF9" s="1"/>
      <c r="RRG9" s="1"/>
      <c r="RRH9" s="1"/>
      <c r="RRI9" s="1"/>
      <c r="RRJ9" s="1"/>
      <c r="RRK9" s="1"/>
      <c r="RRL9" s="1"/>
      <c r="RRM9" s="1"/>
      <c r="RRN9" s="1"/>
      <c r="RRO9" s="1"/>
      <c r="RRP9" s="1"/>
      <c r="RRQ9" s="1"/>
      <c r="RRR9" s="1"/>
      <c r="RRS9" s="1"/>
      <c r="RRT9" s="1"/>
      <c r="RRU9" s="1"/>
      <c r="RRV9" s="1"/>
      <c r="RRW9" s="1"/>
      <c r="RRX9" s="1"/>
      <c r="RRY9" s="1"/>
      <c r="RRZ9" s="1"/>
      <c r="RSA9" s="1"/>
      <c r="RSB9" s="1"/>
      <c r="RSC9" s="1"/>
      <c r="RSD9" s="1"/>
      <c r="RSE9" s="1"/>
      <c r="RSF9" s="1"/>
      <c r="RSG9" s="1"/>
      <c r="RSH9" s="1"/>
      <c r="RSI9" s="1"/>
      <c r="RSJ9" s="1"/>
      <c r="RSK9" s="1"/>
      <c r="RSL9" s="1"/>
      <c r="RSM9" s="1"/>
      <c r="RSN9" s="1"/>
      <c r="RSO9" s="1"/>
      <c r="RSP9" s="1"/>
      <c r="RSQ9" s="1"/>
      <c r="RSR9" s="1"/>
      <c r="RSS9" s="1"/>
      <c r="RST9" s="1"/>
      <c r="RSU9" s="1"/>
      <c r="RSV9" s="1"/>
      <c r="RSW9" s="1"/>
      <c r="RSX9" s="1"/>
      <c r="RSY9" s="1"/>
      <c r="RSZ9" s="1"/>
      <c r="RTA9" s="1"/>
      <c r="RTB9" s="1"/>
      <c r="RTC9" s="1"/>
      <c r="RTD9" s="1"/>
      <c r="RTE9" s="1"/>
      <c r="RTF9" s="1"/>
      <c r="RTG9" s="1"/>
      <c r="RTH9" s="1"/>
      <c r="RTI9" s="1"/>
      <c r="RTJ9" s="1"/>
      <c r="RTK9" s="1"/>
      <c r="RTL9" s="1"/>
      <c r="RTM9" s="1"/>
      <c r="RTN9" s="1"/>
      <c r="RTO9" s="1"/>
      <c r="RTP9" s="1"/>
      <c r="RTQ9" s="1"/>
      <c r="RTR9" s="1"/>
      <c r="RTS9" s="1"/>
      <c r="RTT9" s="1"/>
      <c r="RTU9" s="1"/>
      <c r="RTV9" s="1"/>
      <c r="RTW9" s="1"/>
      <c r="RTX9" s="1"/>
      <c r="RTY9" s="1"/>
      <c r="RTZ9" s="1"/>
      <c r="RUA9" s="1"/>
      <c r="RUB9" s="1"/>
      <c r="RUC9" s="1"/>
      <c r="RUD9" s="1"/>
      <c r="RUE9" s="1"/>
      <c r="RUF9" s="1"/>
      <c r="RUG9" s="1"/>
      <c r="RUH9" s="1"/>
      <c r="RUI9" s="1"/>
      <c r="RUJ9" s="1"/>
      <c r="RUK9" s="1"/>
      <c r="RUL9" s="1"/>
      <c r="RUM9" s="1"/>
      <c r="RUN9" s="1"/>
      <c r="RUO9" s="1"/>
      <c r="RUP9" s="1"/>
      <c r="RUQ9" s="1"/>
      <c r="RUR9" s="1"/>
      <c r="RUS9" s="1"/>
      <c r="RUT9" s="1"/>
      <c r="RUU9" s="1"/>
      <c r="RUV9" s="1"/>
      <c r="RUW9" s="1"/>
      <c r="RUX9" s="1"/>
      <c r="RUY9" s="1"/>
      <c r="RUZ9" s="1"/>
      <c r="RVA9" s="1"/>
      <c r="RVB9" s="1"/>
      <c r="RVC9" s="1"/>
      <c r="RVD9" s="1"/>
      <c r="RVE9" s="1"/>
      <c r="RVF9" s="1"/>
      <c r="RVG9" s="1"/>
      <c r="RVH9" s="1"/>
      <c r="RVI9" s="1"/>
      <c r="RVJ9" s="1"/>
      <c r="RVK9" s="1"/>
      <c r="RVL9" s="1"/>
      <c r="RVM9" s="1"/>
      <c r="RVN9" s="1"/>
      <c r="RVO9" s="1"/>
      <c r="RVP9" s="1"/>
      <c r="RVQ9" s="1"/>
      <c r="RVR9" s="1"/>
      <c r="RVS9" s="1"/>
      <c r="RVT9" s="1"/>
      <c r="RVU9" s="1"/>
      <c r="RVV9" s="1"/>
      <c r="RVW9" s="1"/>
      <c r="RVX9" s="1"/>
      <c r="RVY9" s="1"/>
      <c r="RVZ9" s="1"/>
      <c r="RWA9" s="1"/>
      <c r="RWB9" s="1"/>
      <c r="RWC9" s="1"/>
      <c r="RWD9" s="1"/>
      <c r="RWE9" s="1"/>
      <c r="RWF9" s="1"/>
      <c r="RWG9" s="1"/>
      <c r="RWH9" s="1"/>
      <c r="RWI9" s="1"/>
      <c r="RWJ9" s="1"/>
      <c r="RWK9" s="1"/>
      <c r="RWL9" s="1"/>
      <c r="RWM9" s="1"/>
      <c r="RWN9" s="1"/>
      <c r="RWO9" s="1"/>
      <c r="RWP9" s="1"/>
      <c r="RWQ9" s="1"/>
      <c r="RWR9" s="1"/>
      <c r="RWS9" s="1"/>
      <c r="RWT9" s="1"/>
      <c r="RWU9" s="1"/>
      <c r="RWV9" s="1"/>
      <c r="RWW9" s="1"/>
      <c r="RWX9" s="1"/>
      <c r="RWY9" s="1"/>
      <c r="RWZ9" s="1"/>
      <c r="RXA9" s="1"/>
      <c r="RXB9" s="1"/>
      <c r="RXC9" s="1"/>
      <c r="RXD9" s="1"/>
      <c r="RXE9" s="1"/>
      <c r="RXF9" s="1"/>
      <c r="RXG9" s="1"/>
      <c r="RXH9" s="1"/>
      <c r="RXI9" s="1"/>
      <c r="RXJ9" s="1"/>
      <c r="RXK9" s="1"/>
      <c r="RXL9" s="1"/>
      <c r="RXM9" s="1"/>
      <c r="RXN9" s="1"/>
      <c r="RXO9" s="1"/>
      <c r="RXP9" s="1"/>
      <c r="RXQ9" s="1"/>
      <c r="RXR9" s="1"/>
      <c r="RXS9" s="1"/>
      <c r="RXT9" s="1"/>
      <c r="RXU9" s="1"/>
      <c r="RXV9" s="1"/>
      <c r="RXW9" s="1"/>
      <c r="RXX9" s="1"/>
      <c r="RXY9" s="1"/>
      <c r="RXZ9" s="1"/>
      <c r="RYA9" s="1"/>
      <c r="RYB9" s="1"/>
      <c r="RYC9" s="1"/>
      <c r="RYD9" s="1"/>
      <c r="RYE9" s="1"/>
      <c r="RYF9" s="1"/>
      <c r="RYG9" s="1"/>
      <c r="RYH9" s="1"/>
      <c r="RYI9" s="1"/>
      <c r="RYJ9" s="1"/>
      <c r="RYK9" s="1"/>
      <c r="RYL9" s="1"/>
      <c r="RYM9" s="1"/>
      <c r="RYN9" s="1"/>
      <c r="RYO9" s="1"/>
      <c r="RYP9" s="1"/>
      <c r="RYQ9" s="1"/>
      <c r="RYR9" s="1"/>
      <c r="RYS9" s="1"/>
      <c r="RYT9" s="1"/>
      <c r="RYU9" s="1"/>
      <c r="RYV9" s="1"/>
      <c r="RYW9" s="1"/>
      <c r="RYX9" s="1"/>
      <c r="RYY9" s="1"/>
      <c r="RYZ9" s="1"/>
      <c r="RZA9" s="1"/>
      <c r="RZB9" s="1"/>
      <c r="RZC9" s="1"/>
      <c r="RZD9" s="1"/>
      <c r="RZE9" s="1"/>
      <c r="RZF9" s="1"/>
      <c r="RZG9" s="1"/>
      <c r="RZH9" s="1"/>
      <c r="RZI9" s="1"/>
      <c r="RZJ9" s="1"/>
      <c r="RZK9" s="1"/>
      <c r="RZL9" s="1"/>
      <c r="RZM9" s="1"/>
      <c r="RZN9" s="1"/>
      <c r="RZO9" s="1"/>
      <c r="RZP9" s="1"/>
      <c r="RZQ9" s="1"/>
      <c r="RZR9" s="1"/>
      <c r="RZS9" s="1"/>
      <c r="RZT9" s="1"/>
      <c r="RZU9" s="1"/>
      <c r="RZV9" s="1"/>
      <c r="RZW9" s="1"/>
      <c r="RZX9" s="1"/>
      <c r="RZY9" s="1"/>
      <c r="RZZ9" s="1"/>
      <c r="SAA9" s="1"/>
      <c r="SAB9" s="1"/>
      <c r="SAC9" s="1"/>
      <c r="SAD9" s="1"/>
      <c r="SAE9" s="1"/>
      <c r="SAF9" s="1"/>
      <c r="SAG9" s="1"/>
      <c r="SAH9" s="1"/>
      <c r="SAI9" s="1"/>
      <c r="SAJ9" s="1"/>
      <c r="SAK9" s="1"/>
      <c r="SAL9" s="1"/>
      <c r="SAM9" s="1"/>
      <c r="SAN9" s="1"/>
      <c r="SAO9" s="1"/>
      <c r="SAP9" s="1"/>
      <c r="SAQ9" s="1"/>
      <c r="SAR9" s="1"/>
      <c r="SAS9" s="1"/>
      <c r="SAT9" s="1"/>
      <c r="SAU9" s="1"/>
      <c r="SAV9" s="1"/>
      <c r="SAW9" s="1"/>
      <c r="SAX9" s="1"/>
      <c r="SAY9" s="1"/>
      <c r="SAZ9" s="1"/>
      <c r="SBA9" s="1"/>
      <c r="SBB9" s="1"/>
      <c r="SBC9" s="1"/>
      <c r="SBD9" s="1"/>
      <c r="SBE9" s="1"/>
      <c r="SBF9" s="1"/>
      <c r="SBG9" s="1"/>
      <c r="SBH9" s="1"/>
      <c r="SBI9" s="1"/>
      <c r="SBJ9" s="1"/>
      <c r="SBK9" s="1"/>
      <c r="SBL9" s="1"/>
      <c r="SBM9" s="1"/>
      <c r="SBN9" s="1"/>
      <c r="SBO9" s="1"/>
      <c r="SBP9" s="1"/>
      <c r="SBQ9" s="1"/>
      <c r="SBR9" s="1"/>
      <c r="SBS9" s="1"/>
      <c r="SBT9" s="1"/>
      <c r="SBU9" s="1"/>
      <c r="SBV9" s="1"/>
      <c r="SBW9" s="1"/>
      <c r="SBX9" s="1"/>
      <c r="SBY9" s="1"/>
      <c r="SBZ9" s="1"/>
      <c r="SCA9" s="1"/>
      <c r="SCB9" s="1"/>
      <c r="SCC9" s="1"/>
      <c r="SCD9" s="1"/>
      <c r="SCE9" s="1"/>
      <c r="SCF9" s="1"/>
      <c r="SCG9" s="1"/>
      <c r="SCH9" s="1"/>
      <c r="SCI9" s="1"/>
      <c r="SCJ9" s="1"/>
      <c r="SCK9" s="1"/>
      <c r="SCL9" s="1"/>
      <c r="SCM9" s="1"/>
      <c r="SCN9" s="1"/>
      <c r="SCO9" s="1"/>
      <c r="SCP9" s="1"/>
      <c r="SCQ9" s="1"/>
      <c r="SCR9" s="1"/>
      <c r="SCS9" s="1"/>
      <c r="SCT9" s="1"/>
      <c r="SCU9" s="1"/>
      <c r="SCV9" s="1"/>
      <c r="SCW9" s="1"/>
      <c r="SCX9" s="1"/>
      <c r="SCY9" s="1"/>
      <c r="SCZ9" s="1"/>
      <c r="SDA9" s="1"/>
      <c r="SDB9" s="1"/>
      <c r="SDC9" s="1"/>
      <c r="SDD9" s="1"/>
      <c r="SDE9" s="1"/>
      <c r="SDF9" s="1"/>
      <c r="SDG9" s="1"/>
      <c r="SDH9" s="1"/>
      <c r="SDI9" s="1"/>
      <c r="SDJ9" s="1"/>
      <c r="SDK9" s="1"/>
      <c r="SDL9" s="1"/>
      <c r="SDM9" s="1"/>
      <c r="SDN9" s="1"/>
      <c r="SDO9" s="1"/>
      <c r="SDP9" s="1"/>
      <c r="SDQ9" s="1"/>
      <c r="SDR9" s="1"/>
      <c r="SDS9" s="1"/>
      <c r="SDT9" s="1"/>
      <c r="SDU9" s="1"/>
      <c r="SDV9" s="1"/>
      <c r="SDW9" s="1"/>
      <c r="SDX9" s="1"/>
      <c r="SDY9" s="1"/>
      <c r="SDZ9" s="1"/>
      <c r="SEA9" s="1"/>
      <c r="SEB9" s="1"/>
      <c r="SEC9" s="1"/>
      <c r="SED9" s="1"/>
      <c r="SEE9" s="1"/>
      <c r="SEF9" s="1"/>
      <c r="SEG9" s="1"/>
      <c r="SEH9" s="1"/>
      <c r="SEI9" s="1"/>
      <c r="SEJ9" s="1"/>
      <c r="SEK9" s="1"/>
      <c r="SEL9" s="1"/>
      <c r="SEM9" s="1"/>
      <c r="SEN9" s="1"/>
      <c r="SEO9" s="1"/>
      <c r="SEP9" s="1"/>
      <c r="SEQ9" s="1"/>
      <c r="SER9" s="1"/>
      <c r="SES9" s="1"/>
      <c r="SET9" s="1"/>
      <c r="SEU9" s="1"/>
      <c r="SEV9" s="1"/>
      <c r="SEW9" s="1"/>
      <c r="SEX9" s="1"/>
      <c r="SEY9" s="1"/>
      <c r="SEZ9" s="1"/>
      <c r="SFA9" s="1"/>
      <c r="SFB9" s="1"/>
      <c r="SFC9" s="1"/>
      <c r="SFD9" s="1"/>
      <c r="SFE9" s="1"/>
      <c r="SFF9" s="1"/>
      <c r="SFG9" s="1"/>
      <c r="SFH9" s="1"/>
      <c r="SFI9" s="1"/>
      <c r="SFJ9" s="1"/>
      <c r="SFK9" s="1"/>
      <c r="SFL9" s="1"/>
      <c r="SFM9" s="1"/>
      <c r="SFN9" s="1"/>
      <c r="SFO9" s="1"/>
      <c r="SFP9" s="1"/>
      <c r="SFQ9" s="1"/>
      <c r="SFR9" s="1"/>
      <c r="SFS9" s="1"/>
      <c r="SFT9" s="1"/>
      <c r="SFU9" s="1"/>
      <c r="SFV9" s="1"/>
      <c r="SFW9" s="1"/>
      <c r="SFX9" s="1"/>
      <c r="SFY9" s="1"/>
      <c r="SFZ9" s="1"/>
      <c r="SGA9" s="1"/>
      <c r="SGB9" s="1"/>
      <c r="SGC9" s="1"/>
      <c r="SGD9" s="1"/>
      <c r="SGE9" s="1"/>
      <c r="SGF9" s="1"/>
      <c r="SGG9" s="1"/>
      <c r="SGH9" s="1"/>
      <c r="SGI9" s="1"/>
      <c r="SGJ9" s="1"/>
      <c r="SGK9" s="1"/>
      <c r="SGL9" s="1"/>
      <c r="SGM9" s="1"/>
      <c r="SGN9" s="1"/>
      <c r="SGO9" s="1"/>
      <c r="SGP9" s="1"/>
      <c r="SGQ9" s="1"/>
      <c r="SGR9" s="1"/>
      <c r="SGS9" s="1"/>
      <c r="SGT9" s="1"/>
      <c r="SGU9" s="1"/>
      <c r="SGV9" s="1"/>
      <c r="SGW9" s="1"/>
      <c r="SGX9" s="1"/>
      <c r="SGY9" s="1"/>
      <c r="SGZ9" s="1"/>
      <c r="SHA9" s="1"/>
      <c r="SHB9" s="1"/>
      <c r="SHC9" s="1"/>
      <c r="SHD9" s="1"/>
      <c r="SHE9" s="1"/>
      <c r="SHF9" s="1"/>
      <c r="SHG9" s="1"/>
      <c r="SHH9" s="1"/>
      <c r="SHI9" s="1"/>
      <c r="SHJ9" s="1"/>
      <c r="SHK9" s="1"/>
      <c r="SHL9" s="1"/>
      <c r="SHM9" s="1"/>
      <c r="SHN9" s="1"/>
      <c r="SHO9" s="1"/>
      <c r="SHP9" s="1"/>
      <c r="SHQ9" s="1"/>
      <c r="SHR9" s="1"/>
      <c r="SHS9" s="1"/>
      <c r="SHT9" s="1"/>
      <c r="SHU9" s="1"/>
      <c r="SHV9" s="1"/>
      <c r="SHW9" s="1"/>
      <c r="SHX9" s="1"/>
      <c r="SHY9" s="1"/>
      <c r="SHZ9" s="1"/>
      <c r="SIA9" s="1"/>
      <c r="SIB9" s="1"/>
      <c r="SIC9" s="1"/>
      <c r="SID9" s="1"/>
      <c r="SIE9" s="1"/>
      <c r="SIF9" s="1"/>
      <c r="SIG9" s="1"/>
      <c r="SIH9" s="1"/>
      <c r="SII9" s="1"/>
      <c r="SIJ9" s="1"/>
      <c r="SIK9" s="1"/>
      <c r="SIL9" s="1"/>
      <c r="SIM9" s="1"/>
      <c r="SIN9" s="1"/>
      <c r="SIO9" s="1"/>
      <c r="SIP9" s="1"/>
      <c r="SIQ9" s="1"/>
      <c r="SIR9" s="1"/>
      <c r="SIS9" s="1"/>
      <c r="SIT9" s="1"/>
      <c r="SIU9" s="1"/>
      <c r="SIV9" s="1"/>
      <c r="SIW9" s="1"/>
      <c r="SIX9" s="1"/>
      <c r="SIY9" s="1"/>
      <c r="SIZ9" s="1"/>
      <c r="SJA9" s="1"/>
      <c r="SJB9" s="1"/>
      <c r="SJC9" s="1"/>
      <c r="SJD9" s="1"/>
      <c r="SJE9" s="1"/>
      <c r="SJF9" s="1"/>
      <c r="SJG9" s="1"/>
      <c r="SJH9" s="1"/>
      <c r="SJI9" s="1"/>
      <c r="SJJ9" s="1"/>
      <c r="SJK9" s="1"/>
      <c r="SJL9" s="1"/>
      <c r="SJM9" s="1"/>
      <c r="SJN9" s="1"/>
      <c r="SJO9" s="1"/>
      <c r="SJP9" s="1"/>
      <c r="SJQ9" s="1"/>
      <c r="SJR9" s="1"/>
      <c r="SJS9" s="1"/>
      <c r="SJT9" s="1"/>
      <c r="SJU9" s="1"/>
      <c r="SJV9" s="1"/>
      <c r="SJW9" s="1"/>
      <c r="SJX9" s="1"/>
      <c r="SJY9" s="1"/>
      <c r="SJZ9" s="1"/>
      <c r="SKA9" s="1"/>
      <c r="SKB9" s="1"/>
      <c r="SKC9" s="1"/>
      <c r="SKD9" s="1"/>
      <c r="SKE9" s="1"/>
      <c r="SKF9" s="1"/>
      <c r="SKG9" s="1"/>
      <c r="SKH9" s="1"/>
      <c r="SKI9" s="1"/>
      <c r="SKJ9" s="1"/>
      <c r="SKK9" s="1"/>
      <c r="SKL9" s="1"/>
      <c r="SKM9" s="1"/>
      <c r="SKN9" s="1"/>
      <c r="SKO9" s="1"/>
      <c r="SKP9" s="1"/>
      <c r="SKQ9" s="1"/>
      <c r="SKR9" s="1"/>
      <c r="SKS9" s="1"/>
      <c r="SKT9" s="1"/>
      <c r="SKU9" s="1"/>
      <c r="SKV9" s="1"/>
      <c r="SKW9" s="1"/>
      <c r="SKX9" s="1"/>
      <c r="SKY9" s="1"/>
      <c r="SKZ9" s="1"/>
      <c r="SLA9" s="1"/>
      <c r="SLB9" s="1"/>
      <c r="SLC9" s="1"/>
      <c r="SLD9" s="1"/>
      <c r="SLE9" s="1"/>
      <c r="SLF9" s="1"/>
      <c r="SLG9" s="1"/>
      <c r="SLH9" s="1"/>
      <c r="SLI9" s="1"/>
      <c r="SLJ9" s="1"/>
      <c r="SLK9" s="1"/>
      <c r="SLL9" s="1"/>
      <c r="SLM9" s="1"/>
      <c r="SLN9" s="1"/>
      <c r="SLO9" s="1"/>
      <c r="SLP9" s="1"/>
      <c r="SLQ9" s="1"/>
      <c r="SLR9" s="1"/>
      <c r="SLS9" s="1"/>
      <c r="SLT9" s="1"/>
      <c r="SLU9" s="1"/>
      <c r="SLV9" s="1"/>
      <c r="SLW9" s="1"/>
      <c r="SLX9" s="1"/>
      <c r="SLY9" s="1"/>
      <c r="SLZ9" s="1"/>
      <c r="SMA9" s="1"/>
      <c r="SMB9" s="1"/>
      <c r="SMC9" s="1"/>
      <c r="SMD9" s="1"/>
      <c r="SME9" s="1"/>
      <c r="SMF9" s="1"/>
      <c r="SMG9" s="1"/>
      <c r="SMH9" s="1"/>
      <c r="SMI9" s="1"/>
      <c r="SMJ9" s="1"/>
      <c r="SMK9" s="1"/>
      <c r="SML9" s="1"/>
      <c r="SMM9" s="1"/>
      <c r="SMN9" s="1"/>
      <c r="SMO9" s="1"/>
      <c r="SMP9" s="1"/>
      <c r="SMQ9" s="1"/>
      <c r="SMR9" s="1"/>
      <c r="SMS9" s="1"/>
      <c r="SMT9" s="1"/>
      <c r="SMU9" s="1"/>
      <c r="SMV9" s="1"/>
      <c r="SMW9" s="1"/>
      <c r="SMX9" s="1"/>
      <c r="SMY9" s="1"/>
      <c r="SMZ9" s="1"/>
      <c r="SNA9" s="1"/>
      <c r="SNB9" s="1"/>
      <c r="SNC9" s="1"/>
      <c r="SND9" s="1"/>
      <c r="SNE9" s="1"/>
      <c r="SNF9" s="1"/>
      <c r="SNG9" s="1"/>
      <c r="SNH9" s="1"/>
      <c r="SNI9" s="1"/>
      <c r="SNJ9" s="1"/>
      <c r="SNK9" s="1"/>
      <c r="SNL9" s="1"/>
      <c r="SNM9" s="1"/>
      <c r="SNN9" s="1"/>
      <c r="SNO9" s="1"/>
      <c r="SNP9" s="1"/>
      <c r="SNQ9" s="1"/>
      <c r="SNR9" s="1"/>
      <c r="SNS9" s="1"/>
      <c r="SNT9" s="1"/>
      <c r="SNU9" s="1"/>
      <c r="SNV9" s="1"/>
      <c r="SNW9" s="1"/>
      <c r="SNX9" s="1"/>
      <c r="SNY9" s="1"/>
      <c r="SNZ9" s="1"/>
      <c r="SOA9" s="1"/>
      <c r="SOB9" s="1"/>
      <c r="SOC9" s="1"/>
      <c r="SOD9" s="1"/>
      <c r="SOE9" s="1"/>
      <c r="SOF9" s="1"/>
      <c r="SOG9" s="1"/>
      <c r="SOH9" s="1"/>
      <c r="SOI9" s="1"/>
      <c r="SOJ9" s="1"/>
      <c r="SOK9" s="1"/>
      <c r="SOL9" s="1"/>
      <c r="SOM9" s="1"/>
      <c r="SON9" s="1"/>
      <c r="SOO9" s="1"/>
      <c r="SOP9" s="1"/>
      <c r="SOQ9" s="1"/>
      <c r="SOR9" s="1"/>
      <c r="SOS9" s="1"/>
      <c r="SOT9" s="1"/>
      <c r="SOU9" s="1"/>
      <c r="SOV9" s="1"/>
      <c r="SOW9" s="1"/>
      <c r="SOX9" s="1"/>
      <c r="SOY9" s="1"/>
      <c r="SOZ9" s="1"/>
      <c r="SPA9" s="1"/>
      <c r="SPB9" s="1"/>
      <c r="SPC9" s="1"/>
      <c r="SPD9" s="1"/>
      <c r="SPE9" s="1"/>
      <c r="SPF9" s="1"/>
      <c r="SPG9" s="1"/>
      <c r="SPH9" s="1"/>
      <c r="SPI9" s="1"/>
      <c r="SPJ9" s="1"/>
      <c r="SPK9" s="1"/>
      <c r="SPL9" s="1"/>
      <c r="SPM9" s="1"/>
      <c r="SPN9" s="1"/>
      <c r="SPO9" s="1"/>
      <c r="SPP9" s="1"/>
      <c r="SPQ9" s="1"/>
      <c r="SPR9" s="1"/>
      <c r="SPS9" s="1"/>
      <c r="SPT9" s="1"/>
      <c r="SPU9" s="1"/>
      <c r="SPV9" s="1"/>
      <c r="SPW9" s="1"/>
      <c r="SPX9" s="1"/>
      <c r="SPY9" s="1"/>
      <c r="SPZ9" s="1"/>
      <c r="SQA9" s="1"/>
      <c r="SQB9" s="1"/>
      <c r="SQC9" s="1"/>
      <c r="SQD9" s="1"/>
      <c r="SQE9" s="1"/>
      <c r="SQF9" s="1"/>
      <c r="SQG9" s="1"/>
      <c r="SQH9" s="1"/>
      <c r="SQI9" s="1"/>
      <c r="SQJ9" s="1"/>
      <c r="SQK9" s="1"/>
      <c r="SQL9" s="1"/>
      <c r="SQM9" s="1"/>
      <c r="SQN9" s="1"/>
      <c r="SQO9" s="1"/>
      <c r="SQP9" s="1"/>
      <c r="SQQ9" s="1"/>
      <c r="SQR9" s="1"/>
      <c r="SQS9" s="1"/>
      <c r="SQT9" s="1"/>
      <c r="SQU9" s="1"/>
      <c r="SQV9" s="1"/>
      <c r="SQW9" s="1"/>
      <c r="SQX9" s="1"/>
      <c r="SQY9" s="1"/>
      <c r="SQZ9" s="1"/>
      <c r="SRA9" s="1"/>
      <c r="SRB9" s="1"/>
      <c r="SRC9" s="1"/>
      <c r="SRD9" s="1"/>
      <c r="SRE9" s="1"/>
      <c r="SRF9" s="1"/>
      <c r="SRG9" s="1"/>
      <c r="SRH9" s="1"/>
      <c r="SRI9" s="1"/>
      <c r="SRJ9" s="1"/>
      <c r="SRK9" s="1"/>
      <c r="SRL9" s="1"/>
      <c r="SRM9" s="1"/>
      <c r="SRN9" s="1"/>
      <c r="SRO9" s="1"/>
      <c r="SRP9" s="1"/>
      <c r="SRQ9" s="1"/>
      <c r="SRR9" s="1"/>
      <c r="SRS9" s="1"/>
      <c r="SRT9" s="1"/>
      <c r="SRU9" s="1"/>
      <c r="SRV9" s="1"/>
      <c r="SRW9" s="1"/>
      <c r="SRX9" s="1"/>
      <c r="SRY9" s="1"/>
      <c r="SRZ9" s="1"/>
      <c r="SSA9" s="1"/>
      <c r="SSB9" s="1"/>
      <c r="SSC9" s="1"/>
      <c r="SSD9" s="1"/>
      <c r="SSE9" s="1"/>
      <c r="SSF9" s="1"/>
      <c r="SSG9" s="1"/>
      <c r="SSH9" s="1"/>
      <c r="SSI9" s="1"/>
      <c r="SSJ9" s="1"/>
      <c r="SSK9" s="1"/>
      <c r="SSL9" s="1"/>
      <c r="SSM9" s="1"/>
      <c r="SSN9" s="1"/>
      <c r="SSO9" s="1"/>
      <c r="SSP9" s="1"/>
      <c r="SSQ9" s="1"/>
      <c r="SSR9" s="1"/>
      <c r="SSS9" s="1"/>
      <c r="SST9" s="1"/>
      <c r="SSU9" s="1"/>
      <c r="SSV9" s="1"/>
      <c r="SSW9" s="1"/>
      <c r="SSX9" s="1"/>
      <c r="SSY9" s="1"/>
      <c r="SSZ9" s="1"/>
      <c r="STA9" s="1"/>
      <c r="STB9" s="1"/>
      <c r="STC9" s="1"/>
      <c r="STD9" s="1"/>
      <c r="STE9" s="1"/>
      <c r="STF9" s="1"/>
      <c r="STG9" s="1"/>
      <c r="STH9" s="1"/>
      <c r="STI9" s="1"/>
      <c r="STJ9" s="1"/>
      <c r="STK9" s="1"/>
      <c r="STL9" s="1"/>
      <c r="STM9" s="1"/>
      <c r="STN9" s="1"/>
      <c r="STO9" s="1"/>
      <c r="STP9" s="1"/>
      <c r="STQ9" s="1"/>
      <c r="STR9" s="1"/>
      <c r="STS9" s="1"/>
      <c r="STT9" s="1"/>
      <c r="STU9" s="1"/>
      <c r="STV9" s="1"/>
      <c r="STW9" s="1"/>
      <c r="STX9" s="1"/>
      <c r="STY9" s="1"/>
      <c r="STZ9" s="1"/>
      <c r="SUA9" s="1"/>
      <c r="SUB9" s="1"/>
      <c r="SUC9" s="1"/>
      <c r="SUD9" s="1"/>
      <c r="SUE9" s="1"/>
      <c r="SUF9" s="1"/>
      <c r="SUG9" s="1"/>
      <c r="SUH9" s="1"/>
      <c r="SUI9" s="1"/>
      <c r="SUJ9" s="1"/>
      <c r="SUK9" s="1"/>
      <c r="SUL9" s="1"/>
      <c r="SUM9" s="1"/>
      <c r="SUN9" s="1"/>
      <c r="SUO9" s="1"/>
      <c r="SUP9" s="1"/>
      <c r="SUQ9" s="1"/>
      <c r="SUR9" s="1"/>
      <c r="SUS9" s="1"/>
      <c r="SUT9" s="1"/>
      <c r="SUU9" s="1"/>
      <c r="SUV9" s="1"/>
      <c r="SUW9" s="1"/>
      <c r="SUX9" s="1"/>
      <c r="SUY9" s="1"/>
      <c r="SUZ9" s="1"/>
      <c r="SVA9" s="1"/>
      <c r="SVB9" s="1"/>
      <c r="SVC9" s="1"/>
      <c r="SVD9" s="1"/>
      <c r="SVE9" s="1"/>
      <c r="SVF9" s="1"/>
      <c r="SVG9" s="1"/>
      <c r="SVH9" s="1"/>
      <c r="SVI9" s="1"/>
      <c r="SVJ9" s="1"/>
      <c r="SVK9" s="1"/>
      <c r="SVL9" s="1"/>
      <c r="SVM9" s="1"/>
      <c r="SVN9" s="1"/>
      <c r="SVO9" s="1"/>
      <c r="SVP9" s="1"/>
      <c r="SVQ9" s="1"/>
      <c r="SVR9" s="1"/>
      <c r="SVS9" s="1"/>
      <c r="SVT9" s="1"/>
      <c r="SVU9" s="1"/>
      <c r="SVV9" s="1"/>
      <c r="SVW9" s="1"/>
      <c r="SVX9" s="1"/>
      <c r="SVY9" s="1"/>
      <c r="SVZ9" s="1"/>
      <c r="SWA9" s="1"/>
      <c r="SWB9" s="1"/>
      <c r="SWC9" s="1"/>
      <c r="SWD9" s="1"/>
      <c r="SWE9" s="1"/>
      <c r="SWF9" s="1"/>
      <c r="SWG9" s="1"/>
      <c r="SWH9" s="1"/>
      <c r="SWI9" s="1"/>
      <c r="SWJ9" s="1"/>
      <c r="SWK9" s="1"/>
      <c r="SWL9" s="1"/>
      <c r="SWM9" s="1"/>
      <c r="SWN9" s="1"/>
      <c r="SWO9" s="1"/>
      <c r="SWP9" s="1"/>
      <c r="SWQ9" s="1"/>
      <c r="SWR9" s="1"/>
      <c r="SWS9" s="1"/>
      <c r="SWT9" s="1"/>
      <c r="SWU9" s="1"/>
      <c r="SWV9" s="1"/>
      <c r="SWW9" s="1"/>
      <c r="SWX9" s="1"/>
      <c r="SWY9" s="1"/>
      <c r="SWZ9" s="1"/>
      <c r="SXA9" s="1"/>
      <c r="SXB9" s="1"/>
      <c r="SXC9" s="1"/>
      <c r="SXD9" s="1"/>
      <c r="SXE9" s="1"/>
      <c r="SXF9" s="1"/>
      <c r="SXG9" s="1"/>
      <c r="SXH9" s="1"/>
      <c r="SXI9" s="1"/>
      <c r="SXJ9" s="1"/>
      <c r="SXK9" s="1"/>
      <c r="SXL9" s="1"/>
      <c r="SXM9" s="1"/>
      <c r="SXN9" s="1"/>
      <c r="SXO9" s="1"/>
      <c r="SXP9" s="1"/>
      <c r="SXQ9" s="1"/>
      <c r="SXR9" s="1"/>
      <c r="SXS9" s="1"/>
      <c r="SXT9" s="1"/>
      <c r="SXU9" s="1"/>
      <c r="SXV9" s="1"/>
      <c r="SXW9" s="1"/>
      <c r="SXX9" s="1"/>
      <c r="SXY9" s="1"/>
      <c r="SXZ9" s="1"/>
      <c r="SYA9" s="1"/>
      <c r="SYB9" s="1"/>
      <c r="SYC9" s="1"/>
      <c r="SYD9" s="1"/>
      <c r="SYE9" s="1"/>
      <c r="SYF9" s="1"/>
      <c r="SYG9" s="1"/>
      <c r="SYH9" s="1"/>
      <c r="SYI9" s="1"/>
      <c r="SYJ9" s="1"/>
      <c r="SYK9" s="1"/>
      <c r="SYL9" s="1"/>
      <c r="SYM9" s="1"/>
      <c r="SYN9" s="1"/>
      <c r="SYO9" s="1"/>
      <c r="SYP9" s="1"/>
      <c r="SYQ9" s="1"/>
      <c r="SYR9" s="1"/>
      <c r="SYS9" s="1"/>
      <c r="SYT9" s="1"/>
      <c r="SYU9" s="1"/>
      <c r="SYV9" s="1"/>
      <c r="SYW9" s="1"/>
      <c r="SYX9" s="1"/>
      <c r="SYY9" s="1"/>
      <c r="SYZ9" s="1"/>
      <c r="SZA9" s="1"/>
      <c r="SZB9" s="1"/>
      <c r="SZC9" s="1"/>
      <c r="SZD9" s="1"/>
      <c r="SZE9" s="1"/>
      <c r="SZF9" s="1"/>
      <c r="SZG9" s="1"/>
      <c r="SZH9" s="1"/>
      <c r="SZI9" s="1"/>
      <c r="SZJ9" s="1"/>
      <c r="SZK9" s="1"/>
      <c r="SZL9" s="1"/>
      <c r="SZM9" s="1"/>
      <c r="SZN9" s="1"/>
      <c r="SZO9" s="1"/>
      <c r="SZP9" s="1"/>
      <c r="SZQ9" s="1"/>
      <c r="SZR9" s="1"/>
      <c r="SZS9" s="1"/>
      <c r="SZT9" s="1"/>
      <c r="SZU9" s="1"/>
      <c r="SZV9" s="1"/>
      <c r="SZW9" s="1"/>
      <c r="SZX9" s="1"/>
      <c r="SZY9" s="1"/>
      <c r="SZZ9" s="1"/>
      <c r="TAA9" s="1"/>
      <c r="TAB9" s="1"/>
      <c r="TAC9" s="1"/>
      <c r="TAD9" s="1"/>
      <c r="TAE9" s="1"/>
      <c r="TAF9" s="1"/>
      <c r="TAG9" s="1"/>
      <c r="TAH9" s="1"/>
      <c r="TAI9" s="1"/>
      <c r="TAJ9" s="1"/>
      <c r="TAK9" s="1"/>
      <c r="TAL9" s="1"/>
      <c r="TAM9" s="1"/>
      <c r="TAN9" s="1"/>
      <c r="TAO9" s="1"/>
      <c r="TAP9" s="1"/>
      <c r="TAQ9" s="1"/>
      <c r="TAR9" s="1"/>
      <c r="TAS9" s="1"/>
      <c r="TAT9" s="1"/>
      <c r="TAU9" s="1"/>
      <c r="TAV9" s="1"/>
      <c r="TAW9" s="1"/>
      <c r="TAX9" s="1"/>
      <c r="TAY9" s="1"/>
      <c r="TAZ9" s="1"/>
      <c r="TBA9" s="1"/>
      <c r="TBB9" s="1"/>
      <c r="TBC9" s="1"/>
      <c r="TBD9" s="1"/>
      <c r="TBE9" s="1"/>
      <c r="TBF9" s="1"/>
      <c r="TBG9" s="1"/>
      <c r="TBH9" s="1"/>
      <c r="TBI9" s="1"/>
      <c r="TBJ9" s="1"/>
      <c r="TBK9" s="1"/>
      <c r="TBL9" s="1"/>
      <c r="TBM9" s="1"/>
      <c r="TBN9" s="1"/>
      <c r="TBO9" s="1"/>
      <c r="TBP9" s="1"/>
      <c r="TBQ9" s="1"/>
      <c r="TBR9" s="1"/>
      <c r="TBS9" s="1"/>
      <c r="TBT9" s="1"/>
      <c r="TBU9" s="1"/>
      <c r="TBV9" s="1"/>
      <c r="TBW9" s="1"/>
      <c r="TBX9" s="1"/>
      <c r="TBY9" s="1"/>
      <c r="TBZ9" s="1"/>
      <c r="TCA9" s="1"/>
      <c r="TCB9" s="1"/>
      <c r="TCC9" s="1"/>
      <c r="TCD9" s="1"/>
      <c r="TCE9" s="1"/>
      <c r="TCF9" s="1"/>
      <c r="TCG9" s="1"/>
      <c r="TCH9" s="1"/>
      <c r="TCI9" s="1"/>
      <c r="TCJ9" s="1"/>
      <c r="TCK9" s="1"/>
      <c r="TCL9" s="1"/>
      <c r="TCM9" s="1"/>
      <c r="TCN9" s="1"/>
      <c r="TCO9" s="1"/>
      <c r="TCP9" s="1"/>
      <c r="TCQ9" s="1"/>
      <c r="TCR9" s="1"/>
      <c r="TCS9" s="1"/>
      <c r="TCT9" s="1"/>
      <c r="TCU9" s="1"/>
      <c r="TCV9" s="1"/>
      <c r="TCW9" s="1"/>
      <c r="TCX9" s="1"/>
      <c r="TCY9" s="1"/>
      <c r="TCZ9" s="1"/>
      <c r="TDA9" s="1"/>
      <c r="TDB9" s="1"/>
      <c r="TDC9" s="1"/>
      <c r="TDD9" s="1"/>
      <c r="TDE9" s="1"/>
      <c r="TDF9" s="1"/>
      <c r="TDG9" s="1"/>
      <c r="TDH9" s="1"/>
      <c r="TDI9" s="1"/>
      <c r="TDJ9" s="1"/>
      <c r="TDK9" s="1"/>
      <c r="TDL9" s="1"/>
      <c r="TDM9" s="1"/>
      <c r="TDN9" s="1"/>
      <c r="TDO9" s="1"/>
      <c r="TDP9" s="1"/>
      <c r="TDQ9" s="1"/>
      <c r="TDR9" s="1"/>
      <c r="TDS9" s="1"/>
      <c r="TDT9" s="1"/>
      <c r="TDU9" s="1"/>
      <c r="TDV9" s="1"/>
      <c r="TDW9" s="1"/>
      <c r="TDX9" s="1"/>
      <c r="TDY9" s="1"/>
      <c r="TDZ9" s="1"/>
      <c r="TEA9" s="1"/>
      <c r="TEB9" s="1"/>
      <c r="TEC9" s="1"/>
      <c r="TED9" s="1"/>
      <c r="TEE9" s="1"/>
      <c r="TEF9" s="1"/>
      <c r="TEG9" s="1"/>
      <c r="TEH9" s="1"/>
      <c r="TEI9" s="1"/>
      <c r="TEJ9" s="1"/>
      <c r="TEK9" s="1"/>
      <c r="TEL9" s="1"/>
      <c r="TEM9" s="1"/>
      <c r="TEN9" s="1"/>
      <c r="TEO9" s="1"/>
      <c r="TEP9" s="1"/>
      <c r="TEQ9" s="1"/>
      <c r="TER9" s="1"/>
      <c r="TES9" s="1"/>
      <c r="TET9" s="1"/>
      <c r="TEU9" s="1"/>
      <c r="TEV9" s="1"/>
      <c r="TEW9" s="1"/>
      <c r="TEX9" s="1"/>
      <c r="TEY9" s="1"/>
      <c r="TEZ9" s="1"/>
      <c r="TFA9" s="1"/>
      <c r="TFB9" s="1"/>
      <c r="TFC9" s="1"/>
      <c r="TFD9" s="1"/>
      <c r="TFE9" s="1"/>
      <c r="TFF9" s="1"/>
      <c r="TFG9" s="1"/>
      <c r="TFH9" s="1"/>
      <c r="TFI9" s="1"/>
      <c r="TFJ9" s="1"/>
      <c r="TFK9" s="1"/>
      <c r="TFL9" s="1"/>
      <c r="TFM9" s="1"/>
      <c r="TFN9" s="1"/>
      <c r="TFO9" s="1"/>
      <c r="TFP9" s="1"/>
      <c r="TFQ9" s="1"/>
      <c r="TFR9" s="1"/>
      <c r="TFS9" s="1"/>
      <c r="TFT9" s="1"/>
      <c r="TFU9" s="1"/>
      <c r="TFV9" s="1"/>
      <c r="TFW9" s="1"/>
      <c r="TFX9" s="1"/>
      <c r="TFY9" s="1"/>
      <c r="TFZ9" s="1"/>
      <c r="TGA9" s="1"/>
      <c r="TGB9" s="1"/>
      <c r="TGC9" s="1"/>
      <c r="TGD9" s="1"/>
      <c r="TGE9" s="1"/>
      <c r="TGF9" s="1"/>
      <c r="TGG9" s="1"/>
      <c r="TGH9" s="1"/>
      <c r="TGI9" s="1"/>
      <c r="TGJ9" s="1"/>
      <c r="TGK9" s="1"/>
      <c r="TGL9" s="1"/>
      <c r="TGM9" s="1"/>
      <c r="TGN9" s="1"/>
      <c r="TGO9" s="1"/>
      <c r="TGP9" s="1"/>
      <c r="TGQ9" s="1"/>
      <c r="TGR9" s="1"/>
      <c r="TGS9" s="1"/>
      <c r="TGT9" s="1"/>
      <c r="TGU9" s="1"/>
      <c r="TGV9" s="1"/>
      <c r="TGW9" s="1"/>
      <c r="TGX9" s="1"/>
      <c r="TGY9" s="1"/>
      <c r="TGZ9" s="1"/>
      <c r="THA9" s="1"/>
      <c r="THB9" s="1"/>
      <c r="THC9" s="1"/>
      <c r="THD9" s="1"/>
      <c r="THE9" s="1"/>
      <c r="THF9" s="1"/>
      <c r="THG9" s="1"/>
      <c r="THH9" s="1"/>
      <c r="THI9" s="1"/>
      <c r="THJ9" s="1"/>
      <c r="THK9" s="1"/>
      <c r="THL9" s="1"/>
      <c r="THM9" s="1"/>
      <c r="THN9" s="1"/>
      <c r="THO9" s="1"/>
      <c r="THP9" s="1"/>
      <c r="THQ9" s="1"/>
      <c r="THR9" s="1"/>
      <c r="THS9" s="1"/>
      <c r="THT9" s="1"/>
      <c r="THU9" s="1"/>
      <c r="THV9" s="1"/>
      <c r="THW9" s="1"/>
      <c r="THX9" s="1"/>
      <c r="THY9" s="1"/>
      <c r="THZ9" s="1"/>
      <c r="TIA9" s="1"/>
      <c r="TIB9" s="1"/>
      <c r="TIC9" s="1"/>
      <c r="TID9" s="1"/>
      <c r="TIE9" s="1"/>
      <c r="TIF9" s="1"/>
      <c r="TIG9" s="1"/>
      <c r="TIH9" s="1"/>
      <c r="TII9" s="1"/>
      <c r="TIJ9" s="1"/>
      <c r="TIK9" s="1"/>
      <c r="TIL9" s="1"/>
      <c r="TIM9" s="1"/>
      <c r="TIN9" s="1"/>
      <c r="TIO9" s="1"/>
      <c r="TIP9" s="1"/>
      <c r="TIQ9" s="1"/>
      <c r="TIR9" s="1"/>
      <c r="TIS9" s="1"/>
      <c r="TIT9" s="1"/>
      <c r="TIU9" s="1"/>
      <c r="TIV9" s="1"/>
      <c r="TIW9" s="1"/>
      <c r="TIX9" s="1"/>
      <c r="TIY9" s="1"/>
      <c r="TIZ9" s="1"/>
      <c r="TJA9" s="1"/>
      <c r="TJB9" s="1"/>
      <c r="TJC9" s="1"/>
      <c r="TJD9" s="1"/>
      <c r="TJE9" s="1"/>
      <c r="TJF9" s="1"/>
      <c r="TJG9" s="1"/>
      <c r="TJH9" s="1"/>
      <c r="TJI9" s="1"/>
      <c r="TJJ9" s="1"/>
      <c r="TJK9" s="1"/>
      <c r="TJL9" s="1"/>
      <c r="TJM9" s="1"/>
      <c r="TJN9" s="1"/>
      <c r="TJO9" s="1"/>
      <c r="TJP9" s="1"/>
      <c r="TJQ9" s="1"/>
      <c r="TJR9" s="1"/>
      <c r="TJS9" s="1"/>
      <c r="TJT9" s="1"/>
      <c r="TJU9" s="1"/>
      <c r="TJV9" s="1"/>
      <c r="TJW9" s="1"/>
      <c r="TJX9" s="1"/>
      <c r="TJY9" s="1"/>
      <c r="TJZ9" s="1"/>
      <c r="TKA9" s="1"/>
      <c r="TKB9" s="1"/>
      <c r="TKC9" s="1"/>
      <c r="TKD9" s="1"/>
      <c r="TKE9" s="1"/>
      <c r="TKF9" s="1"/>
      <c r="TKG9" s="1"/>
      <c r="TKH9" s="1"/>
      <c r="TKI9" s="1"/>
      <c r="TKJ9" s="1"/>
      <c r="TKK9" s="1"/>
      <c r="TKL9" s="1"/>
      <c r="TKM9" s="1"/>
      <c r="TKN9" s="1"/>
      <c r="TKO9" s="1"/>
      <c r="TKP9" s="1"/>
      <c r="TKQ9" s="1"/>
      <c r="TKR9" s="1"/>
      <c r="TKS9" s="1"/>
      <c r="TKT9" s="1"/>
      <c r="TKU9" s="1"/>
      <c r="TKV9" s="1"/>
      <c r="TKW9" s="1"/>
      <c r="TKX9" s="1"/>
      <c r="TKY9" s="1"/>
      <c r="TKZ9" s="1"/>
      <c r="TLA9" s="1"/>
      <c r="TLB9" s="1"/>
      <c r="TLC9" s="1"/>
      <c r="TLD9" s="1"/>
      <c r="TLE9" s="1"/>
      <c r="TLF9" s="1"/>
      <c r="TLG9" s="1"/>
      <c r="TLH9" s="1"/>
      <c r="TLI9" s="1"/>
      <c r="TLJ9" s="1"/>
      <c r="TLK9" s="1"/>
      <c r="TLL9" s="1"/>
      <c r="TLM9" s="1"/>
      <c r="TLN9" s="1"/>
      <c r="TLO9" s="1"/>
      <c r="TLP9" s="1"/>
      <c r="TLQ9" s="1"/>
      <c r="TLR9" s="1"/>
      <c r="TLS9" s="1"/>
      <c r="TLT9" s="1"/>
      <c r="TLU9" s="1"/>
      <c r="TLV9" s="1"/>
      <c r="TLW9" s="1"/>
      <c r="TLX9" s="1"/>
      <c r="TLY9" s="1"/>
      <c r="TLZ9" s="1"/>
      <c r="TMA9" s="1"/>
      <c r="TMB9" s="1"/>
      <c r="TMC9" s="1"/>
      <c r="TMD9" s="1"/>
      <c r="TME9" s="1"/>
      <c r="TMF9" s="1"/>
      <c r="TMG9" s="1"/>
      <c r="TMH9" s="1"/>
      <c r="TMI9" s="1"/>
      <c r="TMJ9" s="1"/>
      <c r="TMK9" s="1"/>
      <c r="TML9" s="1"/>
      <c r="TMM9" s="1"/>
      <c r="TMN9" s="1"/>
      <c r="TMO9" s="1"/>
      <c r="TMP9" s="1"/>
      <c r="TMQ9" s="1"/>
      <c r="TMR9" s="1"/>
      <c r="TMS9" s="1"/>
      <c r="TMT9" s="1"/>
      <c r="TMU9" s="1"/>
      <c r="TMV9" s="1"/>
      <c r="TMW9" s="1"/>
      <c r="TMX9" s="1"/>
      <c r="TMY9" s="1"/>
      <c r="TMZ9" s="1"/>
      <c r="TNA9" s="1"/>
      <c r="TNB9" s="1"/>
      <c r="TNC9" s="1"/>
      <c r="TND9" s="1"/>
      <c r="TNE9" s="1"/>
      <c r="TNF9" s="1"/>
      <c r="TNG9" s="1"/>
      <c r="TNH9" s="1"/>
      <c r="TNI9" s="1"/>
      <c r="TNJ9" s="1"/>
      <c r="TNK9" s="1"/>
      <c r="TNL9" s="1"/>
      <c r="TNM9" s="1"/>
      <c r="TNN9" s="1"/>
      <c r="TNO9" s="1"/>
      <c r="TNP9" s="1"/>
      <c r="TNQ9" s="1"/>
      <c r="TNR9" s="1"/>
      <c r="TNS9" s="1"/>
      <c r="TNT9" s="1"/>
      <c r="TNU9" s="1"/>
      <c r="TNV9" s="1"/>
      <c r="TNW9" s="1"/>
      <c r="TNX9" s="1"/>
      <c r="TNY9" s="1"/>
      <c r="TNZ9" s="1"/>
      <c r="TOA9" s="1"/>
      <c r="TOB9" s="1"/>
      <c r="TOC9" s="1"/>
      <c r="TOD9" s="1"/>
      <c r="TOE9" s="1"/>
      <c r="TOF9" s="1"/>
      <c r="TOG9" s="1"/>
      <c r="TOH9" s="1"/>
      <c r="TOI9" s="1"/>
      <c r="TOJ9" s="1"/>
      <c r="TOK9" s="1"/>
      <c r="TOL9" s="1"/>
      <c r="TOM9" s="1"/>
      <c r="TON9" s="1"/>
      <c r="TOO9" s="1"/>
      <c r="TOP9" s="1"/>
      <c r="TOQ9" s="1"/>
      <c r="TOR9" s="1"/>
      <c r="TOS9" s="1"/>
      <c r="TOT9" s="1"/>
      <c r="TOU9" s="1"/>
      <c r="TOV9" s="1"/>
      <c r="TOW9" s="1"/>
      <c r="TOX9" s="1"/>
      <c r="TOY9" s="1"/>
      <c r="TOZ9" s="1"/>
      <c r="TPA9" s="1"/>
      <c r="TPB9" s="1"/>
      <c r="TPC9" s="1"/>
      <c r="TPD9" s="1"/>
      <c r="TPE9" s="1"/>
      <c r="TPF9" s="1"/>
      <c r="TPG9" s="1"/>
      <c r="TPH9" s="1"/>
      <c r="TPI9" s="1"/>
      <c r="TPJ9" s="1"/>
      <c r="TPK9" s="1"/>
      <c r="TPL9" s="1"/>
      <c r="TPM9" s="1"/>
      <c r="TPN9" s="1"/>
      <c r="TPO9" s="1"/>
      <c r="TPP9" s="1"/>
      <c r="TPQ9" s="1"/>
      <c r="TPR9" s="1"/>
      <c r="TPS9" s="1"/>
      <c r="TPT9" s="1"/>
      <c r="TPU9" s="1"/>
      <c r="TPV9" s="1"/>
      <c r="TPW9" s="1"/>
      <c r="TPX9" s="1"/>
      <c r="TPY9" s="1"/>
      <c r="TPZ9" s="1"/>
      <c r="TQA9" s="1"/>
      <c r="TQB9" s="1"/>
      <c r="TQC9" s="1"/>
      <c r="TQD9" s="1"/>
      <c r="TQE9" s="1"/>
      <c r="TQF9" s="1"/>
      <c r="TQG9" s="1"/>
      <c r="TQH9" s="1"/>
      <c r="TQI9" s="1"/>
      <c r="TQJ9" s="1"/>
      <c r="TQK9" s="1"/>
      <c r="TQL9" s="1"/>
      <c r="TQM9" s="1"/>
      <c r="TQN9" s="1"/>
      <c r="TQO9" s="1"/>
      <c r="TQP9" s="1"/>
      <c r="TQQ9" s="1"/>
      <c r="TQR9" s="1"/>
      <c r="TQS9" s="1"/>
      <c r="TQT9" s="1"/>
      <c r="TQU9" s="1"/>
      <c r="TQV9" s="1"/>
      <c r="TQW9" s="1"/>
      <c r="TQX9" s="1"/>
      <c r="TQY9" s="1"/>
      <c r="TQZ9" s="1"/>
      <c r="TRA9" s="1"/>
      <c r="TRB9" s="1"/>
      <c r="TRC9" s="1"/>
      <c r="TRD9" s="1"/>
      <c r="TRE9" s="1"/>
      <c r="TRF9" s="1"/>
      <c r="TRG9" s="1"/>
      <c r="TRH9" s="1"/>
      <c r="TRI9" s="1"/>
      <c r="TRJ9" s="1"/>
      <c r="TRK9" s="1"/>
      <c r="TRL9" s="1"/>
      <c r="TRM9" s="1"/>
      <c r="TRN9" s="1"/>
      <c r="TRO9" s="1"/>
      <c r="TRP9" s="1"/>
      <c r="TRQ9" s="1"/>
      <c r="TRR9" s="1"/>
      <c r="TRS9" s="1"/>
      <c r="TRT9" s="1"/>
      <c r="TRU9" s="1"/>
      <c r="TRV9" s="1"/>
      <c r="TRW9" s="1"/>
      <c r="TRX9" s="1"/>
      <c r="TRY9" s="1"/>
      <c r="TRZ9" s="1"/>
      <c r="TSA9" s="1"/>
      <c r="TSB9" s="1"/>
      <c r="TSC9" s="1"/>
      <c r="TSD9" s="1"/>
      <c r="TSE9" s="1"/>
      <c r="TSF9" s="1"/>
      <c r="TSG9" s="1"/>
      <c r="TSH9" s="1"/>
      <c r="TSI9" s="1"/>
      <c r="TSJ9" s="1"/>
      <c r="TSK9" s="1"/>
      <c r="TSL9" s="1"/>
      <c r="TSM9" s="1"/>
      <c r="TSN9" s="1"/>
      <c r="TSO9" s="1"/>
      <c r="TSP9" s="1"/>
      <c r="TSQ9" s="1"/>
      <c r="TSR9" s="1"/>
      <c r="TSS9" s="1"/>
      <c r="TST9" s="1"/>
      <c r="TSU9" s="1"/>
      <c r="TSV9" s="1"/>
      <c r="TSW9" s="1"/>
      <c r="TSX9" s="1"/>
      <c r="TSY9" s="1"/>
      <c r="TSZ9" s="1"/>
      <c r="TTA9" s="1"/>
      <c r="TTB9" s="1"/>
      <c r="TTC9" s="1"/>
      <c r="TTD9" s="1"/>
      <c r="TTE9" s="1"/>
      <c r="TTF9" s="1"/>
      <c r="TTG9" s="1"/>
      <c r="TTH9" s="1"/>
      <c r="TTI9" s="1"/>
      <c r="TTJ9" s="1"/>
      <c r="TTK9" s="1"/>
      <c r="TTL9" s="1"/>
      <c r="TTM9" s="1"/>
      <c r="TTN9" s="1"/>
      <c r="TTO9" s="1"/>
      <c r="TTP9" s="1"/>
      <c r="TTQ9" s="1"/>
      <c r="TTR9" s="1"/>
      <c r="TTS9" s="1"/>
      <c r="TTT9" s="1"/>
      <c r="TTU9" s="1"/>
      <c r="TTV9" s="1"/>
      <c r="TTW9" s="1"/>
      <c r="TTX9" s="1"/>
      <c r="TTY9" s="1"/>
      <c r="TTZ9" s="1"/>
      <c r="TUA9" s="1"/>
      <c r="TUB9" s="1"/>
      <c r="TUC9" s="1"/>
      <c r="TUD9" s="1"/>
      <c r="TUE9" s="1"/>
      <c r="TUF9" s="1"/>
      <c r="TUG9" s="1"/>
      <c r="TUH9" s="1"/>
      <c r="TUI9" s="1"/>
      <c r="TUJ9" s="1"/>
      <c r="TUK9" s="1"/>
      <c r="TUL9" s="1"/>
      <c r="TUM9" s="1"/>
      <c r="TUN9" s="1"/>
      <c r="TUO9" s="1"/>
      <c r="TUP9" s="1"/>
      <c r="TUQ9" s="1"/>
      <c r="TUR9" s="1"/>
      <c r="TUS9" s="1"/>
      <c r="TUT9" s="1"/>
      <c r="TUU9" s="1"/>
      <c r="TUV9" s="1"/>
      <c r="TUW9" s="1"/>
      <c r="TUX9" s="1"/>
      <c r="TUY9" s="1"/>
      <c r="TUZ9" s="1"/>
      <c r="TVA9" s="1"/>
      <c r="TVB9" s="1"/>
      <c r="TVC9" s="1"/>
      <c r="TVD9" s="1"/>
      <c r="TVE9" s="1"/>
      <c r="TVF9" s="1"/>
      <c r="TVG9" s="1"/>
      <c r="TVH9" s="1"/>
      <c r="TVI9" s="1"/>
      <c r="TVJ9" s="1"/>
      <c r="TVK9" s="1"/>
      <c r="TVL9" s="1"/>
      <c r="TVM9" s="1"/>
      <c r="TVN9" s="1"/>
      <c r="TVO9" s="1"/>
      <c r="TVP9" s="1"/>
      <c r="TVQ9" s="1"/>
      <c r="TVR9" s="1"/>
      <c r="TVS9" s="1"/>
      <c r="TVT9" s="1"/>
      <c r="TVU9" s="1"/>
      <c r="TVV9" s="1"/>
      <c r="TVW9" s="1"/>
      <c r="TVX9" s="1"/>
      <c r="TVY9" s="1"/>
      <c r="TVZ9" s="1"/>
      <c r="TWA9" s="1"/>
      <c r="TWB9" s="1"/>
      <c r="TWC9" s="1"/>
      <c r="TWD9" s="1"/>
      <c r="TWE9" s="1"/>
      <c r="TWF9" s="1"/>
      <c r="TWG9" s="1"/>
      <c r="TWH9" s="1"/>
      <c r="TWI9" s="1"/>
      <c r="TWJ9" s="1"/>
      <c r="TWK9" s="1"/>
      <c r="TWL9" s="1"/>
      <c r="TWM9" s="1"/>
      <c r="TWN9" s="1"/>
      <c r="TWO9" s="1"/>
      <c r="TWP9" s="1"/>
      <c r="TWQ9" s="1"/>
      <c r="TWR9" s="1"/>
      <c r="TWS9" s="1"/>
      <c r="TWT9" s="1"/>
      <c r="TWU9" s="1"/>
      <c r="TWV9" s="1"/>
      <c r="TWW9" s="1"/>
      <c r="TWX9" s="1"/>
      <c r="TWY9" s="1"/>
      <c r="TWZ9" s="1"/>
      <c r="TXA9" s="1"/>
      <c r="TXB9" s="1"/>
      <c r="TXC9" s="1"/>
      <c r="TXD9" s="1"/>
      <c r="TXE9" s="1"/>
      <c r="TXF9" s="1"/>
      <c r="TXG9" s="1"/>
      <c r="TXH9" s="1"/>
      <c r="TXI9" s="1"/>
      <c r="TXJ9" s="1"/>
      <c r="TXK9" s="1"/>
      <c r="TXL9" s="1"/>
      <c r="TXM9" s="1"/>
      <c r="TXN9" s="1"/>
      <c r="TXO9" s="1"/>
      <c r="TXP9" s="1"/>
      <c r="TXQ9" s="1"/>
      <c r="TXR9" s="1"/>
      <c r="TXS9" s="1"/>
      <c r="TXT9" s="1"/>
      <c r="TXU9" s="1"/>
      <c r="TXV9" s="1"/>
      <c r="TXW9" s="1"/>
      <c r="TXX9" s="1"/>
      <c r="TXY9" s="1"/>
      <c r="TXZ9" s="1"/>
      <c r="TYA9" s="1"/>
      <c r="TYB9" s="1"/>
      <c r="TYC9" s="1"/>
      <c r="TYD9" s="1"/>
      <c r="TYE9" s="1"/>
      <c r="TYF9" s="1"/>
      <c r="TYG9" s="1"/>
      <c r="TYH9" s="1"/>
      <c r="TYI9" s="1"/>
      <c r="TYJ9" s="1"/>
      <c r="TYK9" s="1"/>
      <c r="TYL9" s="1"/>
      <c r="TYM9" s="1"/>
      <c r="TYN9" s="1"/>
      <c r="TYO9" s="1"/>
      <c r="TYP9" s="1"/>
      <c r="TYQ9" s="1"/>
      <c r="TYR9" s="1"/>
      <c r="TYS9" s="1"/>
      <c r="TYT9" s="1"/>
      <c r="TYU9" s="1"/>
      <c r="TYV9" s="1"/>
      <c r="TYW9" s="1"/>
      <c r="TYX9" s="1"/>
      <c r="TYY9" s="1"/>
      <c r="TYZ9" s="1"/>
      <c r="TZA9" s="1"/>
      <c r="TZB9" s="1"/>
      <c r="TZC9" s="1"/>
      <c r="TZD9" s="1"/>
      <c r="TZE9" s="1"/>
      <c r="TZF9" s="1"/>
      <c r="TZG9" s="1"/>
      <c r="TZH9" s="1"/>
      <c r="TZI9" s="1"/>
      <c r="TZJ9" s="1"/>
      <c r="TZK9" s="1"/>
      <c r="TZL9" s="1"/>
      <c r="TZM9" s="1"/>
      <c r="TZN9" s="1"/>
      <c r="TZO9" s="1"/>
      <c r="TZP9" s="1"/>
      <c r="TZQ9" s="1"/>
      <c r="TZR9" s="1"/>
      <c r="TZS9" s="1"/>
      <c r="TZT9" s="1"/>
      <c r="TZU9" s="1"/>
      <c r="TZV9" s="1"/>
      <c r="TZW9" s="1"/>
      <c r="TZX9" s="1"/>
      <c r="TZY9" s="1"/>
      <c r="TZZ9" s="1"/>
      <c r="UAA9" s="1"/>
      <c r="UAB9" s="1"/>
      <c r="UAC9" s="1"/>
      <c r="UAD9" s="1"/>
      <c r="UAE9" s="1"/>
      <c r="UAF9" s="1"/>
      <c r="UAG9" s="1"/>
      <c r="UAH9" s="1"/>
      <c r="UAI9" s="1"/>
      <c r="UAJ9" s="1"/>
      <c r="UAK9" s="1"/>
      <c r="UAL9" s="1"/>
      <c r="UAM9" s="1"/>
      <c r="UAN9" s="1"/>
      <c r="UAO9" s="1"/>
      <c r="UAP9" s="1"/>
      <c r="UAQ9" s="1"/>
      <c r="UAR9" s="1"/>
      <c r="UAS9" s="1"/>
      <c r="UAT9" s="1"/>
      <c r="UAU9" s="1"/>
      <c r="UAV9" s="1"/>
      <c r="UAW9" s="1"/>
      <c r="UAX9" s="1"/>
      <c r="UAY9" s="1"/>
      <c r="UAZ9" s="1"/>
      <c r="UBA9" s="1"/>
      <c r="UBB9" s="1"/>
      <c r="UBC9" s="1"/>
      <c r="UBD9" s="1"/>
      <c r="UBE9" s="1"/>
      <c r="UBF9" s="1"/>
      <c r="UBG9" s="1"/>
      <c r="UBH9" s="1"/>
      <c r="UBI9" s="1"/>
      <c r="UBJ9" s="1"/>
      <c r="UBK9" s="1"/>
      <c r="UBL9" s="1"/>
      <c r="UBM9" s="1"/>
      <c r="UBN9" s="1"/>
      <c r="UBO9" s="1"/>
      <c r="UBP9" s="1"/>
      <c r="UBQ9" s="1"/>
      <c r="UBR9" s="1"/>
      <c r="UBS9" s="1"/>
      <c r="UBT9" s="1"/>
      <c r="UBU9" s="1"/>
      <c r="UBV9" s="1"/>
      <c r="UBW9" s="1"/>
      <c r="UBX9" s="1"/>
      <c r="UBY9" s="1"/>
      <c r="UBZ9" s="1"/>
      <c r="UCA9" s="1"/>
      <c r="UCB9" s="1"/>
      <c r="UCC9" s="1"/>
      <c r="UCD9" s="1"/>
      <c r="UCE9" s="1"/>
      <c r="UCF9" s="1"/>
      <c r="UCG9" s="1"/>
      <c r="UCH9" s="1"/>
      <c r="UCI9" s="1"/>
      <c r="UCJ9" s="1"/>
      <c r="UCK9" s="1"/>
      <c r="UCL9" s="1"/>
      <c r="UCM9" s="1"/>
      <c r="UCN9" s="1"/>
      <c r="UCO9" s="1"/>
      <c r="UCP9" s="1"/>
      <c r="UCQ9" s="1"/>
      <c r="UCR9" s="1"/>
      <c r="UCS9" s="1"/>
      <c r="UCT9" s="1"/>
      <c r="UCU9" s="1"/>
      <c r="UCV9" s="1"/>
      <c r="UCW9" s="1"/>
      <c r="UCX9" s="1"/>
      <c r="UCY9" s="1"/>
      <c r="UCZ9" s="1"/>
      <c r="UDA9" s="1"/>
      <c r="UDB9" s="1"/>
      <c r="UDC9" s="1"/>
      <c r="UDD9" s="1"/>
      <c r="UDE9" s="1"/>
      <c r="UDF9" s="1"/>
      <c r="UDG9" s="1"/>
      <c r="UDH9" s="1"/>
      <c r="UDI9" s="1"/>
      <c r="UDJ9" s="1"/>
      <c r="UDK9" s="1"/>
      <c r="UDL9" s="1"/>
      <c r="UDM9" s="1"/>
      <c r="UDN9" s="1"/>
      <c r="UDO9" s="1"/>
      <c r="UDP9" s="1"/>
      <c r="UDQ9" s="1"/>
      <c r="UDR9" s="1"/>
      <c r="UDS9" s="1"/>
      <c r="UDT9" s="1"/>
      <c r="UDU9" s="1"/>
      <c r="UDV9" s="1"/>
      <c r="UDW9" s="1"/>
      <c r="UDX9" s="1"/>
      <c r="UDY9" s="1"/>
      <c r="UDZ9" s="1"/>
      <c r="UEA9" s="1"/>
      <c r="UEB9" s="1"/>
      <c r="UEC9" s="1"/>
      <c r="UED9" s="1"/>
      <c r="UEE9" s="1"/>
      <c r="UEF9" s="1"/>
      <c r="UEG9" s="1"/>
      <c r="UEH9" s="1"/>
      <c r="UEI9" s="1"/>
      <c r="UEJ9" s="1"/>
      <c r="UEK9" s="1"/>
      <c r="UEL9" s="1"/>
      <c r="UEM9" s="1"/>
      <c r="UEN9" s="1"/>
      <c r="UEO9" s="1"/>
      <c r="UEP9" s="1"/>
      <c r="UEQ9" s="1"/>
      <c r="UER9" s="1"/>
      <c r="UES9" s="1"/>
      <c r="UET9" s="1"/>
      <c r="UEU9" s="1"/>
      <c r="UEV9" s="1"/>
      <c r="UEW9" s="1"/>
      <c r="UEX9" s="1"/>
      <c r="UEY9" s="1"/>
      <c r="UEZ9" s="1"/>
      <c r="UFA9" s="1"/>
      <c r="UFB9" s="1"/>
      <c r="UFC9" s="1"/>
      <c r="UFD9" s="1"/>
      <c r="UFE9" s="1"/>
      <c r="UFF9" s="1"/>
      <c r="UFG9" s="1"/>
      <c r="UFH9" s="1"/>
      <c r="UFI9" s="1"/>
      <c r="UFJ9" s="1"/>
      <c r="UFK9" s="1"/>
      <c r="UFL9" s="1"/>
      <c r="UFM9" s="1"/>
      <c r="UFN9" s="1"/>
      <c r="UFO9" s="1"/>
      <c r="UFP9" s="1"/>
      <c r="UFQ9" s="1"/>
      <c r="UFR9" s="1"/>
      <c r="UFS9" s="1"/>
      <c r="UFT9" s="1"/>
      <c r="UFU9" s="1"/>
      <c r="UFV9" s="1"/>
      <c r="UFW9" s="1"/>
      <c r="UFX9" s="1"/>
      <c r="UFY9" s="1"/>
      <c r="UFZ9" s="1"/>
      <c r="UGA9" s="1"/>
      <c r="UGB9" s="1"/>
      <c r="UGC9" s="1"/>
      <c r="UGD9" s="1"/>
      <c r="UGE9" s="1"/>
      <c r="UGF9" s="1"/>
      <c r="UGG9" s="1"/>
      <c r="UGH9" s="1"/>
      <c r="UGI9" s="1"/>
      <c r="UGJ9" s="1"/>
      <c r="UGK9" s="1"/>
      <c r="UGL9" s="1"/>
      <c r="UGM9" s="1"/>
      <c r="UGN9" s="1"/>
      <c r="UGO9" s="1"/>
      <c r="UGP9" s="1"/>
      <c r="UGQ9" s="1"/>
      <c r="UGR9" s="1"/>
      <c r="UGS9" s="1"/>
      <c r="UGT9" s="1"/>
      <c r="UGU9" s="1"/>
      <c r="UGV9" s="1"/>
      <c r="UGW9" s="1"/>
      <c r="UGX9" s="1"/>
      <c r="UGY9" s="1"/>
      <c r="UGZ9" s="1"/>
      <c r="UHA9" s="1"/>
      <c r="UHB9" s="1"/>
      <c r="UHC9" s="1"/>
      <c r="UHD9" s="1"/>
      <c r="UHE9" s="1"/>
      <c r="UHF9" s="1"/>
      <c r="UHG9" s="1"/>
      <c r="UHH9" s="1"/>
      <c r="UHI9" s="1"/>
      <c r="UHJ9" s="1"/>
      <c r="UHK9" s="1"/>
      <c r="UHL9" s="1"/>
      <c r="UHM9" s="1"/>
      <c r="UHN9" s="1"/>
      <c r="UHO9" s="1"/>
      <c r="UHP9" s="1"/>
      <c r="UHQ9" s="1"/>
      <c r="UHR9" s="1"/>
      <c r="UHS9" s="1"/>
      <c r="UHT9" s="1"/>
      <c r="UHU9" s="1"/>
      <c r="UHV9" s="1"/>
      <c r="UHW9" s="1"/>
      <c r="UHX9" s="1"/>
      <c r="UHY9" s="1"/>
      <c r="UHZ9" s="1"/>
      <c r="UIA9" s="1"/>
      <c r="UIB9" s="1"/>
      <c r="UIC9" s="1"/>
      <c r="UID9" s="1"/>
      <c r="UIE9" s="1"/>
      <c r="UIF9" s="1"/>
      <c r="UIG9" s="1"/>
      <c r="UIH9" s="1"/>
      <c r="UII9" s="1"/>
      <c r="UIJ9" s="1"/>
      <c r="UIK9" s="1"/>
      <c r="UIL9" s="1"/>
      <c r="UIM9" s="1"/>
      <c r="UIN9" s="1"/>
      <c r="UIO9" s="1"/>
      <c r="UIP9" s="1"/>
      <c r="UIQ9" s="1"/>
      <c r="UIR9" s="1"/>
      <c r="UIS9" s="1"/>
      <c r="UIT9" s="1"/>
      <c r="UIU9" s="1"/>
      <c r="UIV9" s="1"/>
      <c r="UIW9" s="1"/>
      <c r="UIX9" s="1"/>
      <c r="UIY9" s="1"/>
      <c r="UIZ9" s="1"/>
      <c r="UJA9" s="1"/>
      <c r="UJB9" s="1"/>
      <c r="UJC9" s="1"/>
      <c r="UJD9" s="1"/>
      <c r="UJE9" s="1"/>
      <c r="UJF9" s="1"/>
      <c r="UJG9" s="1"/>
      <c r="UJH9" s="1"/>
      <c r="UJI9" s="1"/>
      <c r="UJJ9" s="1"/>
      <c r="UJK9" s="1"/>
      <c r="UJL9" s="1"/>
      <c r="UJM9" s="1"/>
      <c r="UJN9" s="1"/>
      <c r="UJO9" s="1"/>
      <c r="UJP9" s="1"/>
      <c r="UJQ9" s="1"/>
      <c r="UJR9" s="1"/>
      <c r="UJS9" s="1"/>
      <c r="UJT9" s="1"/>
      <c r="UJU9" s="1"/>
      <c r="UJV9" s="1"/>
      <c r="UJW9" s="1"/>
      <c r="UJX9" s="1"/>
      <c r="UJY9" s="1"/>
      <c r="UJZ9" s="1"/>
      <c r="UKA9" s="1"/>
      <c r="UKB9" s="1"/>
      <c r="UKC9" s="1"/>
      <c r="UKD9" s="1"/>
      <c r="UKE9" s="1"/>
      <c r="UKF9" s="1"/>
      <c r="UKG9" s="1"/>
      <c r="UKH9" s="1"/>
      <c r="UKI9" s="1"/>
      <c r="UKJ9" s="1"/>
      <c r="UKK9" s="1"/>
      <c r="UKL9" s="1"/>
      <c r="UKM9" s="1"/>
      <c r="UKN9" s="1"/>
      <c r="UKO9" s="1"/>
      <c r="UKP9" s="1"/>
      <c r="UKQ9" s="1"/>
      <c r="UKR9" s="1"/>
      <c r="UKS9" s="1"/>
      <c r="UKT9" s="1"/>
      <c r="UKU9" s="1"/>
      <c r="UKV9" s="1"/>
      <c r="UKW9" s="1"/>
      <c r="UKX9" s="1"/>
      <c r="UKY9" s="1"/>
      <c r="UKZ9" s="1"/>
      <c r="ULA9" s="1"/>
      <c r="ULB9" s="1"/>
      <c r="ULC9" s="1"/>
      <c r="ULD9" s="1"/>
      <c r="ULE9" s="1"/>
      <c r="ULF9" s="1"/>
      <c r="ULG9" s="1"/>
      <c r="ULH9" s="1"/>
      <c r="ULI9" s="1"/>
      <c r="ULJ9" s="1"/>
      <c r="ULK9" s="1"/>
      <c r="ULL9" s="1"/>
      <c r="ULM9" s="1"/>
      <c r="ULN9" s="1"/>
      <c r="ULO9" s="1"/>
      <c r="ULP9" s="1"/>
      <c r="ULQ9" s="1"/>
      <c r="ULR9" s="1"/>
      <c r="ULS9" s="1"/>
      <c r="ULT9" s="1"/>
      <c r="ULU9" s="1"/>
      <c r="ULV9" s="1"/>
      <c r="ULW9" s="1"/>
      <c r="ULX9" s="1"/>
      <c r="ULY9" s="1"/>
      <c r="ULZ9" s="1"/>
      <c r="UMA9" s="1"/>
      <c r="UMB9" s="1"/>
      <c r="UMC9" s="1"/>
      <c r="UMD9" s="1"/>
      <c r="UME9" s="1"/>
      <c r="UMF9" s="1"/>
      <c r="UMG9" s="1"/>
      <c r="UMH9" s="1"/>
      <c r="UMI9" s="1"/>
      <c r="UMJ9" s="1"/>
      <c r="UMK9" s="1"/>
      <c r="UML9" s="1"/>
      <c r="UMM9" s="1"/>
      <c r="UMN9" s="1"/>
      <c r="UMO9" s="1"/>
      <c r="UMP9" s="1"/>
      <c r="UMQ9" s="1"/>
      <c r="UMR9" s="1"/>
      <c r="UMS9" s="1"/>
      <c r="UMT9" s="1"/>
      <c r="UMU9" s="1"/>
      <c r="UMV9" s="1"/>
      <c r="UMW9" s="1"/>
      <c r="UMX9" s="1"/>
      <c r="UMY9" s="1"/>
      <c r="UMZ9" s="1"/>
      <c r="UNA9" s="1"/>
      <c r="UNB9" s="1"/>
      <c r="UNC9" s="1"/>
      <c r="UND9" s="1"/>
      <c r="UNE9" s="1"/>
      <c r="UNF9" s="1"/>
      <c r="UNG9" s="1"/>
      <c r="UNH9" s="1"/>
      <c r="UNI9" s="1"/>
      <c r="UNJ9" s="1"/>
      <c r="UNK9" s="1"/>
      <c r="UNL9" s="1"/>
      <c r="UNM9" s="1"/>
      <c r="UNN9" s="1"/>
      <c r="UNO9" s="1"/>
      <c r="UNP9" s="1"/>
      <c r="UNQ9" s="1"/>
      <c r="UNR9" s="1"/>
      <c r="UNS9" s="1"/>
      <c r="UNT9" s="1"/>
      <c r="UNU9" s="1"/>
      <c r="UNV9" s="1"/>
      <c r="UNW9" s="1"/>
      <c r="UNX9" s="1"/>
      <c r="UNY9" s="1"/>
      <c r="UNZ9" s="1"/>
      <c r="UOA9" s="1"/>
      <c r="UOB9" s="1"/>
      <c r="UOC9" s="1"/>
      <c r="UOD9" s="1"/>
      <c r="UOE9" s="1"/>
      <c r="UOF9" s="1"/>
      <c r="UOG9" s="1"/>
      <c r="UOH9" s="1"/>
      <c r="UOI9" s="1"/>
      <c r="UOJ9" s="1"/>
      <c r="UOK9" s="1"/>
      <c r="UOL9" s="1"/>
      <c r="UOM9" s="1"/>
      <c r="UON9" s="1"/>
      <c r="UOO9" s="1"/>
      <c r="UOP9" s="1"/>
      <c r="UOQ9" s="1"/>
      <c r="UOR9" s="1"/>
      <c r="UOS9" s="1"/>
      <c r="UOT9" s="1"/>
      <c r="UOU9" s="1"/>
      <c r="UOV9" s="1"/>
      <c r="UOW9" s="1"/>
      <c r="UOX9" s="1"/>
      <c r="UOY9" s="1"/>
      <c r="UOZ9" s="1"/>
      <c r="UPA9" s="1"/>
      <c r="UPB9" s="1"/>
      <c r="UPC9" s="1"/>
      <c r="UPD9" s="1"/>
      <c r="UPE9" s="1"/>
      <c r="UPF9" s="1"/>
      <c r="UPG9" s="1"/>
      <c r="UPH9" s="1"/>
      <c r="UPI9" s="1"/>
      <c r="UPJ9" s="1"/>
      <c r="UPK9" s="1"/>
      <c r="UPL9" s="1"/>
      <c r="UPM9" s="1"/>
      <c r="UPN9" s="1"/>
      <c r="UPO9" s="1"/>
      <c r="UPP9" s="1"/>
      <c r="UPQ9" s="1"/>
      <c r="UPR9" s="1"/>
      <c r="UPS9" s="1"/>
      <c r="UPT9" s="1"/>
      <c r="UPU9" s="1"/>
      <c r="UPV9" s="1"/>
      <c r="UPW9" s="1"/>
      <c r="UPX9" s="1"/>
      <c r="UPY9" s="1"/>
      <c r="UPZ9" s="1"/>
      <c r="UQA9" s="1"/>
      <c r="UQB9" s="1"/>
      <c r="UQC9" s="1"/>
      <c r="UQD9" s="1"/>
      <c r="UQE9" s="1"/>
      <c r="UQF9" s="1"/>
      <c r="UQG9" s="1"/>
      <c r="UQH9" s="1"/>
      <c r="UQI9" s="1"/>
      <c r="UQJ9" s="1"/>
      <c r="UQK9" s="1"/>
      <c r="UQL9" s="1"/>
      <c r="UQM9" s="1"/>
      <c r="UQN9" s="1"/>
      <c r="UQO9" s="1"/>
      <c r="UQP9" s="1"/>
      <c r="UQQ9" s="1"/>
      <c r="UQR9" s="1"/>
      <c r="UQS9" s="1"/>
      <c r="UQT9" s="1"/>
      <c r="UQU9" s="1"/>
      <c r="UQV9" s="1"/>
      <c r="UQW9" s="1"/>
      <c r="UQX9" s="1"/>
      <c r="UQY9" s="1"/>
      <c r="UQZ9" s="1"/>
      <c r="URA9" s="1"/>
      <c r="URB9" s="1"/>
      <c r="URC9" s="1"/>
      <c r="URD9" s="1"/>
      <c r="URE9" s="1"/>
      <c r="URF9" s="1"/>
      <c r="URG9" s="1"/>
      <c r="URH9" s="1"/>
      <c r="URI9" s="1"/>
      <c r="URJ9" s="1"/>
      <c r="URK9" s="1"/>
      <c r="URL9" s="1"/>
      <c r="URM9" s="1"/>
      <c r="URN9" s="1"/>
      <c r="URO9" s="1"/>
      <c r="URP9" s="1"/>
      <c r="URQ9" s="1"/>
      <c r="URR9" s="1"/>
      <c r="URS9" s="1"/>
      <c r="URT9" s="1"/>
      <c r="URU9" s="1"/>
      <c r="URV9" s="1"/>
      <c r="URW9" s="1"/>
      <c r="URX9" s="1"/>
      <c r="URY9" s="1"/>
      <c r="URZ9" s="1"/>
      <c r="USA9" s="1"/>
      <c r="USB9" s="1"/>
      <c r="USC9" s="1"/>
      <c r="USD9" s="1"/>
      <c r="USE9" s="1"/>
      <c r="USF9" s="1"/>
      <c r="USG9" s="1"/>
      <c r="USH9" s="1"/>
      <c r="USI9" s="1"/>
      <c r="USJ9" s="1"/>
      <c r="USK9" s="1"/>
      <c r="USL9" s="1"/>
      <c r="USM9" s="1"/>
      <c r="USN9" s="1"/>
      <c r="USO9" s="1"/>
      <c r="USP9" s="1"/>
      <c r="USQ9" s="1"/>
      <c r="USR9" s="1"/>
      <c r="USS9" s="1"/>
      <c r="UST9" s="1"/>
      <c r="USU9" s="1"/>
      <c r="USV9" s="1"/>
      <c r="USW9" s="1"/>
      <c r="USX9" s="1"/>
      <c r="USY9" s="1"/>
      <c r="USZ9" s="1"/>
      <c r="UTA9" s="1"/>
      <c r="UTB9" s="1"/>
      <c r="UTC9" s="1"/>
      <c r="UTD9" s="1"/>
      <c r="UTE9" s="1"/>
      <c r="UTF9" s="1"/>
      <c r="UTG9" s="1"/>
      <c r="UTH9" s="1"/>
      <c r="UTI9" s="1"/>
      <c r="UTJ9" s="1"/>
      <c r="UTK9" s="1"/>
      <c r="UTL9" s="1"/>
      <c r="UTM9" s="1"/>
      <c r="UTN9" s="1"/>
      <c r="UTO9" s="1"/>
      <c r="UTP9" s="1"/>
      <c r="UTQ9" s="1"/>
      <c r="UTR9" s="1"/>
      <c r="UTS9" s="1"/>
      <c r="UTT9" s="1"/>
      <c r="UTU9" s="1"/>
      <c r="UTV9" s="1"/>
      <c r="UTW9" s="1"/>
      <c r="UTX9" s="1"/>
      <c r="UTY9" s="1"/>
      <c r="UTZ9" s="1"/>
      <c r="UUA9" s="1"/>
      <c r="UUB9" s="1"/>
      <c r="UUC9" s="1"/>
      <c r="UUD9" s="1"/>
      <c r="UUE9" s="1"/>
      <c r="UUF9" s="1"/>
      <c r="UUG9" s="1"/>
      <c r="UUH9" s="1"/>
      <c r="UUI9" s="1"/>
      <c r="UUJ9" s="1"/>
      <c r="UUK9" s="1"/>
      <c r="UUL9" s="1"/>
      <c r="UUM9" s="1"/>
      <c r="UUN9" s="1"/>
      <c r="UUO9" s="1"/>
      <c r="UUP9" s="1"/>
      <c r="UUQ9" s="1"/>
      <c r="UUR9" s="1"/>
      <c r="UUS9" s="1"/>
      <c r="UUT9" s="1"/>
      <c r="UUU9" s="1"/>
      <c r="UUV9" s="1"/>
      <c r="UUW9" s="1"/>
      <c r="UUX9" s="1"/>
      <c r="UUY9" s="1"/>
      <c r="UUZ9" s="1"/>
      <c r="UVA9" s="1"/>
      <c r="UVB9" s="1"/>
      <c r="UVC9" s="1"/>
      <c r="UVD9" s="1"/>
      <c r="UVE9" s="1"/>
      <c r="UVF9" s="1"/>
      <c r="UVG9" s="1"/>
      <c r="UVH9" s="1"/>
      <c r="UVI9" s="1"/>
      <c r="UVJ9" s="1"/>
      <c r="UVK9" s="1"/>
      <c r="UVL9" s="1"/>
      <c r="UVM9" s="1"/>
      <c r="UVN9" s="1"/>
      <c r="UVO9" s="1"/>
      <c r="UVP9" s="1"/>
      <c r="UVQ9" s="1"/>
      <c r="UVR9" s="1"/>
      <c r="UVS9" s="1"/>
      <c r="UVT9" s="1"/>
      <c r="UVU9" s="1"/>
      <c r="UVV9" s="1"/>
      <c r="UVW9" s="1"/>
      <c r="UVX9" s="1"/>
      <c r="UVY9" s="1"/>
      <c r="UVZ9" s="1"/>
      <c r="UWA9" s="1"/>
      <c r="UWB9" s="1"/>
      <c r="UWC9" s="1"/>
      <c r="UWD9" s="1"/>
      <c r="UWE9" s="1"/>
      <c r="UWF9" s="1"/>
      <c r="UWG9" s="1"/>
      <c r="UWH9" s="1"/>
      <c r="UWI9" s="1"/>
      <c r="UWJ9" s="1"/>
      <c r="UWK9" s="1"/>
      <c r="UWL9" s="1"/>
      <c r="UWM9" s="1"/>
      <c r="UWN9" s="1"/>
      <c r="UWO9" s="1"/>
      <c r="UWP9" s="1"/>
      <c r="UWQ9" s="1"/>
      <c r="UWR9" s="1"/>
      <c r="UWS9" s="1"/>
      <c r="UWT9" s="1"/>
      <c r="UWU9" s="1"/>
      <c r="UWV9" s="1"/>
      <c r="UWW9" s="1"/>
      <c r="UWX9" s="1"/>
      <c r="UWY9" s="1"/>
      <c r="UWZ9" s="1"/>
      <c r="UXA9" s="1"/>
      <c r="UXB9" s="1"/>
      <c r="UXC9" s="1"/>
      <c r="UXD9" s="1"/>
      <c r="UXE9" s="1"/>
      <c r="UXF9" s="1"/>
      <c r="UXG9" s="1"/>
      <c r="UXH9" s="1"/>
      <c r="UXI9" s="1"/>
      <c r="UXJ9" s="1"/>
      <c r="UXK9" s="1"/>
      <c r="UXL9" s="1"/>
      <c r="UXM9" s="1"/>
      <c r="UXN9" s="1"/>
      <c r="UXO9" s="1"/>
      <c r="UXP9" s="1"/>
      <c r="UXQ9" s="1"/>
      <c r="UXR9" s="1"/>
      <c r="UXS9" s="1"/>
      <c r="UXT9" s="1"/>
      <c r="UXU9" s="1"/>
      <c r="UXV9" s="1"/>
      <c r="UXW9" s="1"/>
      <c r="UXX9" s="1"/>
      <c r="UXY9" s="1"/>
      <c r="UXZ9" s="1"/>
      <c r="UYA9" s="1"/>
      <c r="UYB9" s="1"/>
      <c r="UYC9" s="1"/>
      <c r="UYD9" s="1"/>
      <c r="UYE9" s="1"/>
      <c r="UYF9" s="1"/>
      <c r="UYG9" s="1"/>
      <c r="UYH9" s="1"/>
      <c r="UYI9" s="1"/>
      <c r="UYJ9" s="1"/>
      <c r="UYK9" s="1"/>
      <c r="UYL9" s="1"/>
      <c r="UYM9" s="1"/>
      <c r="UYN9" s="1"/>
      <c r="UYO9" s="1"/>
      <c r="UYP9" s="1"/>
      <c r="UYQ9" s="1"/>
      <c r="UYR9" s="1"/>
      <c r="UYS9" s="1"/>
      <c r="UYT9" s="1"/>
      <c r="UYU9" s="1"/>
      <c r="UYV9" s="1"/>
      <c r="UYW9" s="1"/>
      <c r="UYX9" s="1"/>
      <c r="UYY9" s="1"/>
      <c r="UYZ9" s="1"/>
      <c r="UZA9" s="1"/>
      <c r="UZB9" s="1"/>
      <c r="UZC9" s="1"/>
      <c r="UZD9" s="1"/>
      <c r="UZE9" s="1"/>
      <c r="UZF9" s="1"/>
      <c r="UZG9" s="1"/>
      <c r="UZH9" s="1"/>
      <c r="UZI9" s="1"/>
      <c r="UZJ9" s="1"/>
      <c r="UZK9" s="1"/>
      <c r="UZL9" s="1"/>
      <c r="UZM9" s="1"/>
      <c r="UZN9" s="1"/>
      <c r="UZO9" s="1"/>
      <c r="UZP9" s="1"/>
      <c r="UZQ9" s="1"/>
      <c r="UZR9" s="1"/>
      <c r="UZS9" s="1"/>
      <c r="UZT9" s="1"/>
      <c r="UZU9" s="1"/>
      <c r="UZV9" s="1"/>
      <c r="UZW9" s="1"/>
      <c r="UZX9" s="1"/>
      <c r="UZY9" s="1"/>
      <c r="UZZ9" s="1"/>
      <c r="VAA9" s="1"/>
      <c r="VAB9" s="1"/>
      <c r="VAC9" s="1"/>
      <c r="VAD9" s="1"/>
      <c r="VAE9" s="1"/>
      <c r="VAF9" s="1"/>
      <c r="VAG9" s="1"/>
      <c r="VAH9" s="1"/>
      <c r="VAI9" s="1"/>
      <c r="VAJ9" s="1"/>
      <c r="VAK9" s="1"/>
      <c r="VAL9" s="1"/>
      <c r="VAM9" s="1"/>
      <c r="VAN9" s="1"/>
      <c r="VAO9" s="1"/>
      <c r="VAP9" s="1"/>
      <c r="VAQ9" s="1"/>
      <c r="VAR9" s="1"/>
      <c r="VAS9" s="1"/>
      <c r="VAT9" s="1"/>
      <c r="VAU9" s="1"/>
      <c r="VAV9" s="1"/>
      <c r="VAW9" s="1"/>
      <c r="VAX9" s="1"/>
      <c r="VAY9" s="1"/>
      <c r="VAZ9" s="1"/>
      <c r="VBA9" s="1"/>
      <c r="VBB9" s="1"/>
      <c r="VBC9" s="1"/>
      <c r="VBD9" s="1"/>
      <c r="VBE9" s="1"/>
      <c r="VBF9" s="1"/>
      <c r="VBG9" s="1"/>
      <c r="VBH9" s="1"/>
      <c r="VBI9" s="1"/>
      <c r="VBJ9" s="1"/>
      <c r="VBK9" s="1"/>
      <c r="VBL9" s="1"/>
      <c r="VBM9" s="1"/>
      <c r="VBN9" s="1"/>
      <c r="VBO9" s="1"/>
      <c r="VBP9" s="1"/>
      <c r="VBQ9" s="1"/>
      <c r="VBR9" s="1"/>
      <c r="VBS9" s="1"/>
      <c r="VBT9" s="1"/>
      <c r="VBU9" s="1"/>
      <c r="VBV9" s="1"/>
      <c r="VBW9" s="1"/>
      <c r="VBX9" s="1"/>
      <c r="VBY9" s="1"/>
      <c r="VBZ9" s="1"/>
      <c r="VCA9" s="1"/>
      <c r="VCB9" s="1"/>
      <c r="VCC9" s="1"/>
      <c r="VCD9" s="1"/>
      <c r="VCE9" s="1"/>
      <c r="VCF9" s="1"/>
      <c r="VCG9" s="1"/>
      <c r="VCH9" s="1"/>
      <c r="VCI9" s="1"/>
      <c r="VCJ9" s="1"/>
      <c r="VCK9" s="1"/>
      <c r="VCL9" s="1"/>
      <c r="VCM9" s="1"/>
      <c r="VCN9" s="1"/>
      <c r="VCO9" s="1"/>
      <c r="VCP9" s="1"/>
      <c r="VCQ9" s="1"/>
      <c r="VCR9" s="1"/>
      <c r="VCS9" s="1"/>
      <c r="VCT9" s="1"/>
      <c r="VCU9" s="1"/>
      <c r="VCV9" s="1"/>
      <c r="VCW9" s="1"/>
      <c r="VCX9" s="1"/>
      <c r="VCY9" s="1"/>
      <c r="VCZ9" s="1"/>
      <c r="VDA9" s="1"/>
      <c r="VDB9" s="1"/>
      <c r="VDC9" s="1"/>
      <c r="VDD9" s="1"/>
      <c r="VDE9" s="1"/>
      <c r="VDF9" s="1"/>
      <c r="VDG9" s="1"/>
      <c r="VDH9" s="1"/>
      <c r="VDI9" s="1"/>
      <c r="VDJ9" s="1"/>
      <c r="VDK9" s="1"/>
      <c r="VDL9" s="1"/>
      <c r="VDM9" s="1"/>
      <c r="VDN9" s="1"/>
      <c r="VDO9" s="1"/>
      <c r="VDP9" s="1"/>
      <c r="VDQ9" s="1"/>
      <c r="VDR9" s="1"/>
      <c r="VDS9" s="1"/>
      <c r="VDT9" s="1"/>
      <c r="VDU9" s="1"/>
      <c r="VDV9" s="1"/>
      <c r="VDW9" s="1"/>
      <c r="VDX9" s="1"/>
      <c r="VDY9" s="1"/>
      <c r="VDZ9" s="1"/>
      <c r="VEA9" s="1"/>
      <c r="VEB9" s="1"/>
      <c r="VEC9" s="1"/>
      <c r="VED9" s="1"/>
      <c r="VEE9" s="1"/>
      <c r="VEF9" s="1"/>
      <c r="VEG9" s="1"/>
      <c r="VEH9" s="1"/>
      <c r="VEI9" s="1"/>
      <c r="VEJ9" s="1"/>
      <c r="VEK9" s="1"/>
      <c r="VEL9" s="1"/>
      <c r="VEM9" s="1"/>
      <c r="VEN9" s="1"/>
      <c r="VEO9" s="1"/>
      <c r="VEP9" s="1"/>
      <c r="VEQ9" s="1"/>
      <c r="VER9" s="1"/>
      <c r="VES9" s="1"/>
      <c r="VET9" s="1"/>
      <c r="VEU9" s="1"/>
      <c r="VEV9" s="1"/>
      <c r="VEW9" s="1"/>
      <c r="VEX9" s="1"/>
      <c r="VEY9" s="1"/>
      <c r="VEZ9" s="1"/>
      <c r="VFA9" s="1"/>
      <c r="VFB9" s="1"/>
      <c r="VFC9" s="1"/>
      <c r="VFD9" s="1"/>
      <c r="VFE9" s="1"/>
      <c r="VFF9" s="1"/>
      <c r="VFG9" s="1"/>
      <c r="VFH9" s="1"/>
      <c r="VFI9" s="1"/>
      <c r="VFJ9" s="1"/>
      <c r="VFK9" s="1"/>
      <c r="VFL9" s="1"/>
      <c r="VFM9" s="1"/>
      <c r="VFN9" s="1"/>
      <c r="VFO9" s="1"/>
      <c r="VFP9" s="1"/>
      <c r="VFQ9" s="1"/>
      <c r="VFR9" s="1"/>
      <c r="VFS9" s="1"/>
      <c r="VFT9" s="1"/>
      <c r="VFU9" s="1"/>
      <c r="VFV9" s="1"/>
      <c r="VFW9" s="1"/>
      <c r="VFX9" s="1"/>
      <c r="VFY9" s="1"/>
      <c r="VFZ9" s="1"/>
      <c r="VGA9" s="1"/>
      <c r="VGB9" s="1"/>
      <c r="VGC9" s="1"/>
      <c r="VGD9" s="1"/>
      <c r="VGE9" s="1"/>
      <c r="VGF9" s="1"/>
      <c r="VGG9" s="1"/>
      <c r="VGH9" s="1"/>
      <c r="VGI9" s="1"/>
      <c r="VGJ9" s="1"/>
      <c r="VGK9" s="1"/>
      <c r="VGL9" s="1"/>
      <c r="VGM9" s="1"/>
      <c r="VGN9" s="1"/>
      <c r="VGO9" s="1"/>
      <c r="VGP9" s="1"/>
      <c r="VGQ9" s="1"/>
      <c r="VGR9" s="1"/>
      <c r="VGS9" s="1"/>
      <c r="VGT9" s="1"/>
      <c r="VGU9" s="1"/>
      <c r="VGV9" s="1"/>
      <c r="VGW9" s="1"/>
      <c r="VGX9" s="1"/>
      <c r="VGY9" s="1"/>
      <c r="VGZ9" s="1"/>
      <c r="VHA9" s="1"/>
      <c r="VHB9" s="1"/>
      <c r="VHC9" s="1"/>
      <c r="VHD9" s="1"/>
      <c r="VHE9" s="1"/>
      <c r="VHF9" s="1"/>
      <c r="VHG9" s="1"/>
      <c r="VHH9" s="1"/>
      <c r="VHI9" s="1"/>
      <c r="VHJ9" s="1"/>
      <c r="VHK9" s="1"/>
      <c r="VHL9" s="1"/>
      <c r="VHM9" s="1"/>
      <c r="VHN9" s="1"/>
      <c r="VHO9" s="1"/>
      <c r="VHP9" s="1"/>
      <c r="VHQ9" s="1"/>
      <c r="VHR9" s="1"/>
      <c r="VHS9" s="1"/>
      <c r="VHT9" s="1"/>
      <c r="VHU9" s="1"/>
      <c r="VHV9" s="1"/>
      <c r="VHW9" s="1"/>
      <c r="VHX9" s="1"/>
      <c r="VHY9" s="1"/>
      <c r="VHZ9" s="1"/>
      <c r="VIA9" s="1"/>
      <c r="VIB9" s="1"/>
      <c r="VIC9" s="1"/>
      <c r="VID9" s="1"/>
      <c r="VIE9" s="1"/>
      <c r="VIF9" s="1"/>
      <c r="VIG9" s="1"/>
      <c r="VIH9" s="1"/>
      <c r="VII9" s="1"/>
      <c r="VIJ9" s="1"/>
      <c r="VIK9" s="1"/>
      <c r="VIL9" s="1"/>
      <c r="VIM9" s="1"/>
      <c r="VIN9" s="1"/>
      <c r="VIO9" s="1"/>
      <c r="VIP9" s="1"/>
      <c r="VIQ9" s="1"/>
      <c r="VIR9" s="1"/>
      <c r="VIS9" s="1"/>
      <c r="VIT9" s="1"/>
      <c r="VIU9" s="1"/>
      <c r="VIV9" s="1"/>
      <c r="VIW9" s="1"/>
      <c r="VIX9" s="1"/>
      <c r="VIY9" s="1"/>
      <c r="VIZ9" s="1"/>
      <c r="VJA9" s="1"/>
      <c r="VJB9" s="1"/>
      <c r="VJC9" s="1"/>
      <c r="VJD9" s="1"/>
      <c r="VJE9" s="1"/>
      <c r="VJF9" s="1"/>
      <c r="VJG9" s="1"/>
      <c r="VJH9" s="1"/>
      <c r="VJI9" s="1"/>
      <c r="VJJ9" s="1"/>
      <c r="VJK9" s="1"/>
      <c r="VJL9" s="1"/>
      <c r="VJM9" s="1"/>
      <c r="VJN9" s="1"/>
      <c r="VJO9" s="1"/>
      <c r="VJP9" s="1"/>
      <c r="VJQ9" s="1"/>
      <c r="VJR9" s="1"/>
      <c r="VJS9" s="1"/>
      <c r="VJT9" s="1"/>
      <c r="VJU9" s="1"/>
      <c r="VJV9" s="1"/>
      <c r="VJW9" s="1"/>
      <c r="VJX9" s="1"/>
      <c r="VJY9" s="1"/>
      <c r="VJZ9" s="1"/>
      <c r="VKA9" s="1"/>
      <c r="VKB9" s="1"/>
      <c r="VKC9" s="1"/>
      <c r="VKD9" s="1"/>
      <c r="VKE9" s="1"/>
      <c r="VKF9" s="1"/>
      <c r="VKG9" s="1"/>
      <c r="VKH9" s="1"/>
      <c r="VKI9" s="1"/>
      <c r="VKJ9" s="1"/>
      <c r="VKK9" s="1"/>
      <c r="VKL9" s="1"/>
      <c r="VKM9" s="1"/>
      <c r="VKN9" s="1"/>
      <c r="VKO9" s="1"/>
      <c r="VKP9" s="1"/>
      <c r="VKQ9" s="1"/>
      <c r="VKR9" s="1"/>
      <c r="VKS9" s="1"/>
      <c r="VKT9" s="1"/>
      <c r="VKU9" s="1"/>
      <c r="VKV9" s="1"/>
      <c r="VKW9" s="1"/>
      <c r="VKX9" s="1"/>
      <c r="VKY9" s="1"/>
      <c r="VKZ9" s="1"/>
      <c r="VLA9" s="1"/>
      <c r="VLB9" s="1"/>
      <c r="VLC9" s="1"/>
      <c r="VLD9" s="1"/>
      <c r="VLE9" s="1"/>
      <c r="VLF9" s="1"/>
      <c r="VLG9" s="1"/>
      <c r="VLH9" s="1"/>
      <c r="VLI9" s="1"/>
      <c r="VLJ9" s="1"/>
      <c r="VLK9" s="1"/>
      <c r="VLL9" s="1"/>
      <c r="VLM9" s="1"/>
      <c r="VLN9" s="1"/>
      <c r="VLO9" s="1"/>
      <c r="VLP9" s="1"/>
      <c r="VLQ9" s="1"/>
      <c r="VLR9" s="1"/>
      <c r="VLS9" s="1"/>
      <c r="VLT9" s="1"/>
      <c r="VLU9" s="1"/>
      <c r="VLV9" s="1"/>
      <c r="VLW9" s="1"/>
      <c r="VLX9" s="1"/>
      <c r="VLY9" s="1"/>
      <c r="VLZ9" s="1"/>
      <c r="VMA9" s="1"/>
      <c r="VMB9" s="1"/>
      <c r="VMC9" s="1"/>
      <c r="VMD9" s="1"/>
      <c r="VME9" s="1"/>
      <c r="VMF9" s="1"/>
      <c r="VMG9" s="1"/>
      <c r="VMH9" s="1"/>
      <c r="VMI9" s="1"/>
      <c r="VMJ9" s="1"/>
      <c r="VMK9" s="1"/>
      <c r="VML9" s="1"/>
      <c r="VMM9" s="1"/>
      <c r="VMN9" s="1"/>
      <c r="VMO9" s="1"/>
      <c r="VMP9" s="1"/>
      <c r="VMQ9" s="1"/>
      <c r="VMR9" s="1"/>
      <c r="VMS9" s="1"/>
      <c r="VMT9" s="1"/>
      <c r="VMU9" s="1"/>
      <c r="VMV9" s="1"/>
      <c r="VMW9" s="1"/>
      <c r="VMX9" s="1"/>
      <c r="VMY9" s="1"/>
      <c r="VMZ9" s="1"/>
      <c r="VNA9" s="1"/>
      <c r="VNB9" s="1"/>
      <c r="VNC9" s="1"/>
      <c r="VND9" s="1"/>
      <c r="VNE9" s="1"/>
      <c r="VNF9" s="1"/>
      <c r="VNG9" s="1"/>
      <c r="VNH9" s="1"/>
      <c r="VNI9" s="1"/>
      <c r="VNJ9" s="1"/>
      <c r="VNK9" s="1"/>
      <c r="VNL9" s="1"/>
      <c r="VNM9" s="1"/>
      <c r="VNN9" s="1"/>
      <c r="VNO9" s="1"/>
      <c r="VNP9" s="1"/>
      <c r="VNQ9" s="1"/>
      <c r="VNR9" s="1"/>
      <c r="VNS9" s="1"/>
      <c r="VNT9" s="1"/>
      <c r="VNU9" s="1"/>
      <c r="VNV9" s="1"/>
      <c r="VNW9" s="1"/>
      <c r="VNX9" s="1"/>
      <c r="VNY9" s="1"/>
      <c r="VNZ9" s="1"/>
      <c r="VOA9" s="1"/>
      <c r="VOB9" s="1"/>
      <c r="VOC9" s="1"/>
      <c r="VOD9" s="1"/>
      <c r="VOE9" s="1"/>
      <c r="VOF9" s="1"/>
      <c r="VOG9" s="1"/>
      <c r="VOH9" s="1"/>
      <c r="VOI9" s="1"/>
      <c r="VOJ9" s="1"/>
      <c r="VOK9" s="1"/>
      <c r="VOL9" s="1"/>
      <c r="VOM9" s="1"/>
      <c r="VON9" s="1"/>
      <c r="VOO9" s="1"/>
      <c r="VOP9" s="1"/>
      <c r="VOQ9" s="1"/>
      <c r="VOR9" s="1"/>
      <c r="VOS9" s="1"/>
      <c r="VOT9" s="1"/>
      <c r="VOU9" s="1"/>
      <c r="VOV9" s="1"/>
      <c r="VOW9" s="1"/>
      <c r="VOX9" s="1"/>
      <c r="VOY9" s="1"/>
      <c r="VOZ9" s="1"/>
      <c r="VPA9" s="1"/>
      <c r="VPB9" s="1"/>
      <c r="VPC9" s="1"/>
      <c r="VPD9" s="1"/>
      <c r="VPE9" s="1"/>
      <c r="VPF9" s="1"/>
      <c r="VPG9" s="1"/>
      <c r="VPH9" s="1"/>
      <c r="VPI9" s="1"/>
      <c r="VPJ9" s="1"/>
      <c r="VPK9" s="1"/>
      <c r="VPL9" s="1"/>
      <c r="VPM9" s="1"/>
      <c r="VPN9" s="1"/>
      <c r="VPO9" s="1"/>
      <c r="VPP9" s="1"/>
      <c r="VPQ9" s="1"/>
      <c r="VPR9" s="1"/>
      <c r="VPS9" s="1"/>
      <c r="VPT9" s="1"/>
      <c r="VPU9" s="1"/>
      <c r="VPV9" s="1"/>
      <c r="VPW9" s="1"/>
      <c r="VPX9" s="1"/>
      <c r="VPY9" s="1"/>
      <c r="VPZ9" s="1"/>
      <c r="VQA9" s="1"/>
      <c r="VQB9" s="1"/>
      <c r="VQC9" s="1"/>
      <c r="VQD9" s="1"/>
      <c r="VQE9" s="1"/>
      <c r="VQF9" s="1"/>
      <c r="VQG9" s="1"/>
      <c r="VQH9" s="1"/>
      <c r="VQI9" s="1"/>
      <c r="VQJ9" s="1"/>
      <c r="VQK9" s="1"/>
      <c r="VQL9" s="1"/>
      <c r="VQM9" s="1"/>
      <c r="VQN9" s="1"/>
      <c r="VQO9" s="1"/>
      <c r="VQP9" s="1"/>
      <c r="VQQ9" s="1"/>
      <c r="VQR9" s="1"/>
      <c r="VQS9" s="1"/>
      <c r="VQT9" s="1"/>
      <c r="VQU9" s="1"/>
      <c r="VQV9" s="1"/>
      <c r="VQW9" s="1"/>
      <c r="VQX9" s="1"/>
      <c r="VQY9" s="1"/>
      <c r="VQZ9" s="1"/>
      <c r="VRA9" s="1"/>
      <c r="VRB9" s="1"/>
      <c r="VRC9" s="1"/>
      <c r="VRD9" s="1"/>
      <c r="VRE9" s="1"/>
      <c r="VRF9" s="1"/>
      <c r="VRG9" s="1"/>
      <c r="VRH9" s="1"/>
      <c r="VRI9" s="1"/>
      <c r="VRJ9" s="1"/>
      <c r="VRK9" s="1"/>
      <c r="VRL9" s="1"/>
      <c r="VRM9" s="1"/>
      <c r="VRN9" s="1"/>
      <c r="VRO9" s="1"/>
      <c r="VRP9" s="1"/>
      <c r="VRQ9" s="1"/>
      <c r="VRR9" s="1"/>
      <c r="VRS9" s="1"/>
      <c r="VRT9" s="1"/>
      <c r="VRU9" s="1"/>
      <c r="VRV9" s="1"/>
      <c r="VRW9" s="1"/>
      <c r="VRX9" s="1"/>
      <c r="VRY9" s="1"/>
      <c r="VRZ9" s="1"/>
      <c r="VSA9" s="1"/>
      <c r="VSB9" s="1"/>
      <c r="VSC9" s="1"/>
      <c r="VSD9" s="1"/>
      <c r="VSE9" s="1"/>
      <c r="VSF9" s="1"/>
      <c r="VSG9" s="1"/>
      <c r="VSH9" s="1"/>
      <c r="VSI9" s="1"/>
      <c r="VSJ9" s="1"/>
      <c r="VSK9" s="1"/>
      <c r="VSL9" s="1"/>
      <c r="VSM9" s="1"/>
      <c r="VSN9" s="1"/>
      <c r="VSO9" s="1"/>
      <c r="VSP9" s="1"/>
      <c r="VSQ9" s="1"/>
      <c r="VSR9" s="1"/>
      <c r="VSS9" s="1"/>
      <c r="VST9" s="1"/>
      <c r="VSU9" s="1"/>
      <c r="VSV9" s="1"/>
      <c r="VSW9" s="1"/>
      <c r="VSX9" s="1"/>
      <c r="VSY9" s="1"/>
      <c r="VSZ9" s="1"/>
      <c r="VTA9" s="1"/>
      <c r="VTB9" s="1"/>
      <c r="VTC9" s="1"/>
      <c r="VTD9" s="1"/>
      <c r="VTE9" s="1"/>
      <c r="VTF9" s="1"/>
      <c r="VTG9" s="1"/>
      <c r="VTH9" s="1"/>
      <c r="VTI9" s="1"/>
      <c r="VTJ9" s="1"/>
      <c r="VTK9" s="1"/>
      <c r="VTL9" s="1"/>
      <c r="VTM9" s="1"/>
      <c r="VTN9" s="1"/>
      <c r="VTO9" s="1"/>
      <c r="VTP9" s="1"/>
      <c r="VTQ9" s="1"/>
      <c r="VTR9" s="1"/>
      <c r="VTS9" s="1"/>
      <c r="VTT9" s="1"/>
      <c r="VTU9" s="1"/>
      <c r="VTV9" s="1"/>
      <c r="VTW9" s="1"/>
      <c r="VTX9" s="1"/>
      <c r="VTY9" s="1"/>
      <c r="VTZ9" s="1"/>
      <c r="VUA9" s="1"/>
      <c r="VUB9" s="1"/>
      <c r="VUC9" s="1"/>
      <c r="VUD9" s="1"/>
      <c r="VUE9" s="1"/>
      <c r="VUF9" s="1"/>
      <c r="VUG9" s="1"/>
      <c r="VUH9" s="1"/>
      <c r="VUI9" s="1"/>
      <c r="VUJ9" s="1"/>
      <c r="VUK9" s="1"/>
      <c r="VUL9" s="1"/>
      <c r="VUM9" s="1"/>
      <c r="VUN9" s="1"/>
      <c r="VUO9" s="1"/>
      <c r="VUP9" s="1"/>
      <c r="VUQ9" s="1"/>
      <c r="VUR9" s="1"/>
      <c r="VUS9" s="1"/>
      <c r="VUT9" s="1"/>
      <c r="VUU9" s="1"/>
      <c r="VUV9" s="1"/>
      <c r="VUW9" s="1"/>
      <c r="VUX9" s="1"/>
      <c r="VUY9" s="1"/>
      <c r="VUZ9" s="1"/>
      <c r="VVA9" s="1"/>
      <c r="VVB9" s="1"/>
      <c r="VVC9" s="1"/>
      <c r="VVD9" s="1"/>
      <c r="VVE9" s="1"/>
      <c r="VVF9" s="1"/>
      <c r="VVG9" s="1"/>
      <c r="VVH9" s="1"/>
      <c r="VVI9" s="1"/>
      <c r="VVJ9" s="1"/>
      <c r="VVK9" s="1"/>
      <c r="VVL9" s="1"/>
      <c r="VVM9" s="1"/>
      <c r="VVN9" s="1"/>
      <c r="VVO9" s="1"/>
      <c r="VVP9" s="1"/>
      <c r="VVQ9" s="1"/>
      <c r="VVR9" s="1"/>
      <c r="VVS9" s="1"/>
      <c r="VVT9" s="1"/>
      <c r="VVU9" s="1"/>
      <c r="VVV9" s="1"/>
      <c r="VVW9" s="1"/>
      <c r="VVX9" s="1"/>
      <c r="VVY9" s="1"/>
      <c r="VVZ9" s="1"/>
      <c r="VWA9" s="1"/>
      <c r="VWB9" s="1"/>
      <c r="VWC9" s="1"/>
      <c r="VWD9" s="1"/>
      <c r="VWE9" s="1"/>
      <c r="VWF9" s="1"/>
      <c r="VWG9" s="1"/>
      <c r="VWH9" s="1"/>
      <c r="VWI9" s="1"/>
      <c r="VWJ9" s="1"/>
      <c r="VWK9" s="1"/>
      <c r="VWL9" s="1"/>
      <c r="VWM9" s="1"/>
      <c r="VWN9" s="1"/>
      <c r="VWO9" s="1"/>
      <c r="VWP9" s="1"/>
      <c r="VWQ9" s="1"/>
      <c r="VWR9" s="1"/>
      <c r="VWS9" s="1"/>
      <c r="VWT9" s="1"/>
      <c r="VWU9" s="1"/>
      <c r="VWV9" s="1"/>
      <c r="VWW9" s="1"/>
      <c r="VWX9" s="1"/>
      <c r="VWY9" s="1"/>
      <c r="VWZ9" s="1"/>
      <c r="VXA9" s="1"/>
      <c r="VXB9" s="1"/>
      <c r="VXC9" s="1"/>
      <c r="VXD9" s="1"/>
      <c r="VXE9" s="1"/>
      <c r="VXF9" s="1"/>
      <c r="VXG9" s="1"/>
      <c r="VXH9" s="1"/>
      <c r="VXI9" s="1"/>
      <c r="VXJ9" s="1"/>
      <c r="VXK9" s="1"/>
      <c r="VXL9" s="1"/>
      <c r="VXM9" s="1"/>
      <c r="VXN9" s="1"/>
      <c r="VXO9" s="1"/>
      <c r="VXP9" s="1"/>
      <c r="VXQ9" s="1"/>
      <c r="VXR9" s="1"/>
      <c r="VXS9" s="1"/>
      <c r="VXT9" s="1"/>
      <c r="VXU9" s="1"/>
      <c r="VXV9" s="1"/>
      <c r="VXW9" s="1"/>
      <c r="VXX9" s="1"/>
      <c r="VXY9" s="1"/>
      <c r="VXZ9" s="1"/>
      <c r="VYA9" s="1"/>
      <c r="VYB9" s="1"/>
      <c r="VYC9" s="1"/>
      <c r="VYD9" s="1"/>
      <c r="VYE9" s="1"/>
      <c r="VYF9" s="1"/>
      <c r="VYG9" s="1"/>
      <c r="VYH9" s="1"/>
      <c r="VYI9" s="1"/>
      <c r="VYJ9" s="1"/>
      <c r="VYK9" s="1"/>
      <c r="VYL9" s="1"/>
      <c r="VYM9" s="1"/>
      <c r="VYN9" s="1"/>
      <c r="VYO9" s="1"/>
      <c r="VYP9" s="1"/>
      <c r="VYQ9" s="1"/>
      <c r="VYR9" s="1"/>
      <c r="VYS9" s="1"/>
      <c r="VYT9" s="1"/>
      <c r="VYU9" s="1"/>
      <c r="VYV9" s="1"/>
      <c r="VYW9" s="1"/>
      <c r="VYX9" s="1"/>
      <c r="VYY9" s="1"/>
      <c r="VYZ9" s="1"/>
      <c r="VZA9" s="1"/>
      <c r="VZB9" s="1"/>
      <c r="VZC9" s="1"/>
      <c r="VZD9" s="1"/>
      <c r="VZE9" s="1"/>
      <c r="VZF9" s="1"/>
      <c r="VZG9" s="1"/>
      <c r="VZH9" s="1"/>
      <c r="VZI9" s="1"/>
      <c r="VZJ9" s="1"/>
      <c r="VZK9" s="1"/>
      <c r="VZL9" s="1"/>
      <c r="VZM9" s="1"/>
      <c r="VZN9" s="1"/>
      <c r="VZO9" s="1"/>
      <c r="VZP9" s="1"/>
      <c r="VZQ9" s="1"/>
      <c r="VZR9" s="1"/>
      <c r="VZS9" s="1"/>
      <c r="VZT9" s="1"/>
      <c r="VZU9" s="1"/>
      <c r="VZV9" s="1"/>
      <c r="VZW9" s="1"/>
      <c r="VZX9" s="1"/>
      <c r="VZY9" s="1"/>
      <c r="VZZ9" s="1"/>
      <c r="WAA9" s="1"/>
      <c r="WAB9" s="1"/>
      <c r="WAC9" s="1"/>
      <c r="WAD9" s="1"/>
      <c r="WAE9" s="1"/>
      <c r="WAF9" s="1"/>
      <c r="WAG9" s="1"/>
      <c r="WAH9" s="1"/>
      <c r="WAI9" s="1"/>
      <c r="WAJ9" s="1"/>
      <c r="WAK9" s="1"/>
      <c r="WAL9" s="1"/>
      <c r="WAM9" s="1"/>
      <c r="WAN9" s="1"/>
      <c r="WAO9" s="1"/>
      <c r="WAP9" s="1"/>
      <c r="WAQ9" s="1"/>
      <c r="WAR9" s="1"/>
      <c r="WAS9" s="1"/>
      <c r="WAT9" s="1"/>
      <c r="WAU9" s="1"/>
      <c r="WAV9" s="1"/>
      <c r="WAW9" s="1"/>
      <c r="WAX9" s="1"/>
      <c r="WAY9" s="1"/>
      <c r="WAZ9" s="1"/>
      <c r="WBA9" s="1"/>
      <c r="WBB9" s="1"/>
      <c r="WBC9" s="1"/>
      <c r="WBD9" s="1"/>
      <c r="WBE9" s="1"/>
      <c r="WBF9" s="1"/>
      <c r="WBG9" s="1"/>
      <c r="WBH9" s="1"/>
      <c r="WBI9" s="1"/>
      <c r="WBJ9" s="1"/>
      <c r="WBK9" s="1"/>
      <c r="WBL9" s="1"/>
      <c r="WBM9" s="1"/>
      <c r="WBN9" s="1"/>
      <c r="WBO9" s="1"/>
      <c r="WBP9" s="1"/>
      <c r="WBQ9" s="1"/>
      <c r="WBR9" s="1"/>
      <c r="WBS9" s="1"/>
      <c r="WBT9" s="1"/>
      <c r="WBU9" s="1"/>
      <c r="WBV9" s="1"/>
      <c r="WBW9" s="1"/>
      <c r="WBX9" s="1"/>
      <c r="WBY9" s="1"/>
      <c r="WBZ9" s="1"/>
      <c r="WCA9" s="1"/>
      <c r="WCB9" s="1"/>
      <c r="WCC9" s="1"/>
      <c r="WCD9" s="1"/>
      <c r="WCE9" s="1"/>
      <c r="WCF9" s="1"/>
      <c r="WCG9" s="1"/>
      <c r="WCH9" s="1"/>
      <c r="WCI9" s="1"/>
      <c r="WCJ9" s="1"/>
      <c r="WCK9" s="1"/>
      <c r="WCL9" s="1"/>
      <c r="WCM9" s="1"/>
      <c r="WCN9" s="1"/>
      <c r="WCO9" s="1"/>
      <c r="WCP9" s="1"/>
      <c r="WCQ9" s="1"/>
      <c r="WCR9" s="1"/>
      <c r="WCS9" s="1"/>
      <c r="WCT9" s="1"/>
      <c r="WCU9" s="1"/>
      <c r="WCV9" s="1"/>
      <c r="WCW9" s="1"/>
      <c r="WCX9" s="1"/>
      <c r="WCY9" s="1"/>
      <c r="WCZ9" s="1"/>
      <c r="WDA9" s="1"/>
      <c r="WDB9" s="1"/>
      <c r="WDC9" s="1"/>
      <c r="WDD9" s="1"/>
      <c r="WDE9" s="1"/>
      <c r="WDF9" s="1"/>
      <c r="WDG9" s="1"/>
      <c r="WDH9" s="1"/>
      <c r="WDI9" s="1"/>
      <c r="WDJ9" s="1"/>
      <c r="WDK9" s="1"/>
      <c r="WDL9" s="1"/>
      <c r="WDM9" s="1"/>
      <c r="WDN9" s="1"/>
      <c r="WDO9" s="1"/>
      <c r="WDP9" s="1"/>
      <c r="WDQ9" s="1"/>
      <c r="WDR9" s="1"/>
      <c r="WDS9" s="1"/>
      <c r="WDT9" s="1"/>
      <c r="WDU9" s="1"/>
      <c r="WDV9" s="1"/>
      <c r="WDW9" s="1"/>
      <c r="WDX9" s="1"/>
      <c r="WDY9" s="1"/>
      <c r="WDZ9" s="1"/>
      <c r="WEA9" s="1"/>
      <c r="WEB9" s="1"/>
      <c r="WEC9" s="1"/>
      <c r="WED9" s="1"/>
      <c r="WEE9" s="1"/>
      <c r="WEF9" s="1"/>
      <c r="WEG9" s="1"/>
      <c r="WEH9" s="1"/>
      <c r="WEI9" s="1"/>
      <c r="WEJ9" s="1"/>
      <c r="WEK9" s="1"/>
      <c r="WEL9" s="1"/>
      <c r="WEM9" s="1"/>
      <c r="WEN9" s="1"/>
      <c r="WEO9" s="1"/>
      <c r="WEP9" s="1"/>
      <c r="WEQ9" s="1"/>
      <c r="WER9" s="1"/>
      <c r="WES9" s="1"/>
      <c r="WET9" s="1"/>
      <c r="WEU9" s="1"/>
      <c r="WEV9" s="1"/>
      <c r="WEW9" s="1"/>
      <c r="WEX9" s="1"/>
      <c r="WEY9" s="1"/>
      <c r="WEZ9" s="1"/>
      <c r="WFA9" s="1"/>
      <c r="WFB9" s="1"/>
      <c r="WFC9" s="1"/>
      <c r="WFD9" s="1"/>
      <c r="WFE9" s="1"/>
      <c r="WFF9" s="1"/>
      <c r="WFG9" s="1"/>
      <c r="WFH9" s="1"/>
      <c r="WFI9" s="1"/>
      <c r="WFJ9" s="1"/>
      <c r="WFK9" s="1"/>
      <c r="WFL9" s="1"/>
      <c r="WFM9" s="1"/>
      <c r="WFN9" s="1"/>
      <c r="WFO9" s="1"/>
      <c r="WFP9" s="1"/>
      <c r="WFQ9" s="1"/>
      <c r="WFR9" s="1"/>
      <c r="WFS9" s="1"/>
      <c r="WFT9" s="1"/>
      <c r="WFU9" s="1"/>
      <c r="WFV9" s="1"/>
      <c r="WFW9" s="1"/>
      <c r="WFX9" s="1"/>
      <c r="WFY9" s="1"/>
      <c r="WFZ9" s="1"/>
      <c r="WGA9" s="1"/>
      <c r="WGB9" s="1"/>
      <c r="WGC9" s="1"/>
      <c r="WGD9" s="1"/>
      <c r="WGE9" s="1"/>
      <c r="WGF9" s="1"/>
      <c r="WGG9" s="1"/>
      <c r="WGH9" s="1"/>
      <c r="WGI9" s="1"/>
      <c r="WGJ9" s="1"/>
      <c r="WGK9" s="1"/>
      <c r="WGL9" s="1"/>
      <c r="WGM9" s="1"/>
      <c r="WGN9" s="1"/>
      <c r="WGO9" s="1"/>
      <c r="WGP9" s="1"/>
      <c r="WGQ9" s="1"/>
      <c r="WGR9" s="1"/>
      <c r="WGS9" s="1"/>
      <c r="WGT9" s="1"/>
      <c r="WGU9" s="1"/>
      <c r="WGV9" s="1"/>
      <c r="WGW9" s="1"/>
      <c r="WGX9" s="1"/>
      <c r="WGY9" s="1"/>
      <c r="WGZ9" s="1"/>
      <c r="WHA9" s="1"/>
      <c r="WHB9" s="1"/>
      <c r="WHC9" s="1"/>
      <c r="WHD9" s="1"/>
      <c r="WHE9" s="1"/>
      <c r="WHF9" s="1"/>
      <c r="WHG9" s="1"/>
      <c r="WHH9" s="1"/>
      <c r="WHI9" s="1"/>
      <c r="WHJ9" s="1"/>
      <c r="WHK9" s="1"/>
      <c r="WHL9" s="1"/>
      <c r="WHM9" s="1"/>
      <c r="WHN9" s="1"/>
      <c r="WHO9" s="1"/>
      <c r="WHP9" s="1"/>
      <c r="WHQ9" s="1"/>
      <c r="WHR9" s="1"/>
      <c r="WHS9" s="1"/>
      <c r="WHT9" s="1"/>
      <c r="WHU9" s="1"/>
      <c r="WHV9" s="1"/>
      <c r="WHW9" s="1"/>
      <c r="WHX9" s="1"/>
      <c r="WHY9" s="1"/>
      <c r="WHZ9" s="1"/>
      <c r="WIA9" s="1"/>
      <c r="WIB9" s="1"/>
      <c r="WIC9" s="1"/>
      <c r="WID9" s="1"/>
      <c r="WIE9" s="1"/>
      <c r="WIF9" s="1"/>
      <c r="WIG9" s="1"/>
      <c r="WIH9" s="1"/>
      <c r="WII9" s="1"/>
      <c r="WIJ9" s="1"/>
      <c r="WIK9" s="1"/>
      <c r="WIL9" s="1"/>
      <c r="WIM9" s="1"/>
      <c r="WIN9" s="1"/>
      <c r="WIO9" s="1"/>
      <c r="WIP9" s="1"/>
      <c r="WIQ9" s="1"/>
      <c r="WIR9" s="1"/>
      <c r="WIS9" s="1"/>
      <c r="WIT9" s="1"/>
      <c r="WIU9" s="1"/>
      <c r="WIV9" s="1"/>
      <c r="WIW9" s="1"/>
      <c r="WIX9" s="1"/>
      <c r="WIY9" s="1"/>
      <c r="WIZ9" s="1"/>
      <c r="WJA9" s="1"/>
      <c r="WJB9" s="1"/>
      <c r="WJC9" s="1"/>
      <c r="WJD9" s="1"/>
      <c r="WJE9" s="1"/>
      <c r="WJF9" s="1"/>
      <c r="WJG9" s="1"/>
      <c r="WJH9" s="1"/>
      <c r="WJI9" s="1"/>
      <c r="WJJ9" s="1"/>
      <c r="WJK9" s="1"/>
      <c r="WJL9" s="1"/>
      <c r="WJM9" s="1"/>
      <c r="WJN9" s="1"/>
      <c r="WJO9" s="1"/>
      <c r="WJP9" s="1"/>
      <c r="WJQ9" s="1"/>
      <c r="WJR9" s="1"/>
      <c r="WJS9" s="1"/>
      <c r="WJT9" s="1"/>
      <c r="WJU9" s="1"/>
      <c r="WJV9" s="1"/>
      <c r="WJW9" s="1"/>
      <c r="WJX9" s="1"/>
      <c r="WJY9" s="1"/>
      <c r="WJZ9" s="1"/>
      <c r="WKA9" s="1"/>
      <c r="WKB9" s="1"/>
      <c r="WKC9" s="1"/>
      <c r="WKD9" s="1"/>
      <c r="WKE9" s="1"/>
      <c r="WKF9" s="1"/>
      <c r="WKG9" s="1"/>
      <c r="WKH9" s="1"/>
      <c r="WKI9" s="1"/>
      <c r="WKJ9" s="1"/>
      <c r="WKK9" s="1"/>
      <c r="WKL9" s="1"/>
      <c r="WKM9" s="1"/>
      <c r="WKN9" s="1"/>
      <c r="WKO9" s="1"/>
      <c r="WKP9" s="1"/>
      <c r="WKQ9" s="1"/>
      <c r="WKR9" s="1"/>
      <c r="WKS9" s="1"/>
      <c r="WKT9" s="1"/>
      <c r="WKU9" s="1"/>
      <c r="WKV9" s="1"/>
      <c r="WKW9" s="1"/>
      <c r="WKX9" s="1"/>
      <c r="WKY9" s="1"/>
      <c r="WKZ9" s="1"/>
      <c r="WLA9" s="1"/>
      <c r="WLB9" s="1"/>
      <c r="WLC9" s="1"/>
      <c r="WLD9" s="1"/>
      <c r="WLE9" s="1"/>
      <c r="WLF9" s="1"/>
      <c r="WLG9" s="1"/>
      <c r="WLH9" s="1"/>
      <c r="WLI9" s="1"/>
      <c r="WLJ9" s="1"/>
      <c r="WLK9" s="1"/>
      <c r="WLL9" s="1"/>
      <c r="WLM9" s="1"/>
      <c r="WLN9" s="1"/>
      <c r="WLO9" s="1"/>
      <c r="WLP9" s="1"/>
      <c r="WLQ9" s="1"/>
      <c r="WLR9" s="1"/>
      <c r="WLS9" s="1"/>
      <c r="WLT9" s="1"/>
      <c r="WLU9" s="1"/>
      <c r="WLV9" s="1"/>
      <c r="WLW9" s="1"/>
      <c r="WLX9" s="1"/>
      <c r="WLY9" s="1"/>
      <c r="WLZ9" s="1"/>
      <c r="WMA9" s="1"/>
      <c r="WMB9" s="1"/>
      <c r="WMC9" s="1"/>
      <c r="WMD9" s="1"/>
      <c r="WME9" s="1"/>
      <c r="WMF9" s="1"/>
      <c r="WMG9" s="1"/>
      <c r="WMH9" s="1"/>
      <c r="WMI9" s="1"/>
      <c r="WMJ9" s="1"/>
      <c r="WMK9" s="1"/>
      <c r="WML9" s="1"/>
      <c r="WMM9" s="1"/>
      <c r="WMN9" s="1"/>
      <c r="WMO9" s="1"/>
      <c r="WMP9" s="1"/>
      <c r="WMQ9" s="1"/>
      <c r="WMR9" s="1"/>
      <c r="WMS9" s="1"/>
      <c r="WMT9" s="1"/>
      <c r="WMU9" s="1"/>
      <c r="WMV9" s="1"/>
      <c r="WMW9" s="1"/>
      <c r="WMX9" s="1"/>
      <c r="WMY9" s="1"/>
      <c r="WMZ9" s="1"/>
      <c r="WNA9" s="1"/>
      <c r="WNB9" s="1"/>
      <c r="WNC9" s="1"/>
      <c r="WND9" s="1"/>
      <c r="WNE9" s="1"/>
      <c r="WNF9" s="1"/>
      <c r="WNG9" s="1"/>
      <c r="WNH9" s="1"/>
      <c r="WNI9" s="1"/>
      <c r="WNJ9" s="1"/>
      <c r="WNK9" s="1"/>
      <c r="WNL9" s="1"/>
      <c r="WNM9" s="1"/>
      <c r="WNN9" s="1"/>
      <c r="WNO9" s="1"/>
      <c r="WNP9" s="1"/>
      <c r="WNQ9" s="1"/>
      <c r="WNR9" s="1"/>
      <c r="WNS9" s="1"/>
      <c r="WNT9" s="1"/>
      <c r="WNU9" s="1"/>
      <c r="WNV9" s="1"/>
      <c r="WNW9" s="1"/>
      <c r="WNX9" s="1"/>
      <c r="WNY9" s="1"/>
      <c r="WNZ9" s="1"/>
      <c r="WOA9" s="1"/>
      <c r="WOB9" s="1"/>
      <c r="WOC9" s="1"/>
      <c r="WOD9" s="1"/>
      <c r="WOE9" s="1"/>
      <c r="WOF9" s="1"/>
      <c r="WOG9" s="1"/>
      <c r="WOH9" s="1"/>
      <c r="WOI9" s="1"/>
      <c r="WOJ9" s="1"/>
      <c r="WOK9" s="1"/>
      <c r="WOL9" s="1"/>
      <c r="WOM9" s="1"/>
      <c r="WON9" s="1"/>
      <c r="WOO9" s="1"/>
      <c r="WOP9" s="1"/>
      <c r="WOQ9" s="1"/>
      <c r="WOR9" s="1"/>
      <c r="WOS9" s="1"/>
      <c r="WOT9" s="1"/>
      <c r="WOU9" s="1"/>
      <c r="WOV9" s="1"/>
      <c r="WOW9" s="1"/>
      <c r="WOX9" s="1"/>
      <c r="WOY9" s="1"/>
      <c r="WOZ9" s="1"/>
      <c r="WPA9" s="1"/>
      <c r="WPB9" s="1"/>
      <c r="WPC9" s="1"/>
      <c r="WPD9" s="1"/>
      <c r="WPE9" s="1"/>
      <c r="WPF9" s="1"/>
      <c r="WPG9" s="1"/>
      <c r="WPH9" s="1"/>
      <c r="WPI9" s="1"/>
      <c r="WPJ9" s="1"/>
      <c r="WPK9" s="1"/>
      <c r="WPL9" s="1"/>
      <c r="WPM9" s="1"/>
      <c r="WPN9" s="1"/>
      <c r="WPO9" s="1"/>
      <c r="WPP9" s="1"/>
      <c r="WPQ9" s="1"/>
      <c r="WPR9" s="1"/>
      <c r="WPS9" s="1"/>
      <c r="WPT9" s="1"/>
      <c r="WPU9" s="1"/>
      <c r="WPV9" s="1"/>
      <c r="WPW9" s="1"/>
      <c r="WPX9" s="1"/>
      <c r="WPY9" s="1"/>
      <c r="WPZ9" s="1"/>
      <c r="WQA9" s="1"/>
      <c r="WQB9" s="1"/>
      <c r="WQC9" s="1"/>
      <c r="WQD9" s="1"/>
      <c r="WQE9" s="1"/>
      <c r="WQF9" s="1"/>
      <c r="WQG9" s="1"/>
      <c r="WQH9" s="1"/>
      <c r="WQI9" s="1"/>
      <c r="WQJ9" s="1"/>
      <c r="WQK9" s="1"/>
      <c r="WQL9" s="1"/>
      <c r="WQM9" s="1"/>
      <c r="WQN9" s="1"/>
      <c r="WQO9" s="1"/>
      <c r="WQP9" s="1"/>
      <c r="WQQ9" s="1"/>
      <c r="WQR9" s="1"/>
      <c r="WQS9" s="1"/>
      <c r="WQT9" s="1"/>
      <c r="WQU9" s="1"/>
      <c r="WQV9" s="1"/>
      <c r="WQW9" s="1"/>
      <c r="WQX9" s="1"/>
      <c r="WQY9" s="1"/>
      <c r="WQZ9" s="1"/>
      <c r="WRA9" s="1"/>
      <c r="WRB9" s="1"/>
      <c r="WRC9" s="1"/>
      <c r="WRD9" s="1"/>
      <c r="WRE9" s="1"/>
      <c r="WRF9" s="1"/>
      <c r="WRG9" s="1"/>
      <c r="WRH9" s="1"/>
      <c r="WRI9" s="1"/>
      <c r="WRJ9" s="1"/>
      <c r="WRK9" s="1"/>
      <c r="WRL9" s="1"/>
      <c r="WRM9" s="1"/>
      <c r="WRN9" s="1"/>
      <c r="WRO9" s="1"/>
      <c r="WRP9" s="1"/>
      <c r="WRQ9" s="1"/>
      <c r="WRR9" s="1"/>
      <c r="WRS9" s="1"/>
      <c r="WRT9" s="1"/>
      <c r="WRU9" s="1"/>
      <c r="WRV9" s="1"/>
      <c r="WRW9" s="1"/>
      <c r="WRX9" s="1"/>
      <c r="WRY9" s="1"/>
      <c r="WRZ9" s="1"/>
      <c r="WSA9" s="1"/>
      <c r="WSB9" s="1"/>
      <c r="WSC9" s="1"/>
      <c r="WSD9" s="1"/>
      <c r="WSE9" s="1"/>
      <c r="WSF9" s="1"/>
      <c r="WSG9" s="1"/>
      <c r="WSH9" s="1"/>
      <c r="WSI9" s="1"/>
      <c r="WSJ9" s="1"/>
      <c r="WSK9" s="1"/>
      <c r="WSL9" s="1"/>
      <c r="WSM9" s="1"/>
      <c r="WSN9" s="1"/>
      <c r="WSO9" s="1"/>
      <c r="WSP9" s="1"/>
      <c r="WSQ9" s="1"/>
      <c r="WSR9" s="1"/>
      <c r="WSS9" s="1"/>
      <c r="WST9" s="1"/>
      <c r="WSU9" s="1"/>
      <c r="WSV9" s="1"/>
      <c r="WSW9" s="1"/>
      <c r="WSX9" s="1"/>
      <c r="WSY9" s="1"/>
      <c r="WSZ9" s="1"/>
      <c r="WTA9" s="1"/>
      <c r="WTB9" s="1"/>
      <c r="WTC9" s="1"/>
      <c r="WTD9" s="1"/>
      <c r="WTE9" s="1"/>
      <c r="WTF9" s="1"/>
      <c r="WTG9" s="1"/>
      <c r="WTH9" s="1"/>
      <c r="WTI9" s="1"/>
      <c r="WTJ9" s="1"/>
      <c r="WTK9" s="1"/>
      <c r="WTL9" s="1"/>
      <c r="WTM9" s="1"/>
      <c r="WTN9" s="1"/>
      <c r="WTO9" s="1"/>
      <c r="WTP9" s="1"/>
      <c r="WTQ9" s="1"/>
      <c r="WTR9" s="1"/>
      <c r="WTS9" s="1"/>
      <c r="WTT9" s="1"/>
      <c r="WTU9" s="1"/>
      <c r="WTV9" s="1"/>
      <c r="WTW9" s="1"/>
      <c r="WTX9" s="1"/>
      <c r="WTY9" s="1"/>
      <c r="WTZ9" s="1"/>
      <c r="WUA9" s="1"/>
      <c r="WUB9" s="1"/>
      <c r="WUC9" s="1"/>
      <c r="WUD9" s="1"/>
      <c r="WUE9" s="1"/>
      <c r="WUF9" s="1"/>
      <c r="WUG9" s="1"/>
      <c r="WUH9" s="1"/>
      <c r="WUI9" s="1"/>
      <c r="WUJ9" s="1"/>
      <c r="WUK9" s="1"/>
      <c r="WUL9" s="1"/>
      <c r="WUM9" s="1"/>
      <c r="WUN9" s="1"/>
      <c r="WUO9" s="1"/>
      <c r="WUP9" s="1"/>
      <c r="WUQ9" s="1"/>
      <c r="WUR9" s="1"/>
      <c r="WUS9" s="1"/>
      <c r="WUT9" s="1"/>
      <c r="WUU9" s="1"/>
      <c r="WUV9" s="1"/>
      <c r="WUW9" s="1"/>
      <c r="WUX9" s="1"/>
      <c r="WUY9" s="1"/>
      <c r="WUZ9" s="1"/>
      <c r="WVA9" s="1"/>
      <c r="WVB9" s="1"/>
      <c r="WVC9" s="1"/>
      <c r="WVD9" s="1"/>
      <c r="WVE9" s="1"/>
      <c r="WVF9" s="1"/>
      <c r="WVG9" s="1"/>
      <c r="WVH9" s="1"/>
      <c r="WVI9" s="1"/>
      <c r="WVJ9" s="1"/>
      <c r="WVK9" s="1"/>
      <c r="WVL9" s="1"/>
      <c r="WVM9" s="1"/>
      <c r="WVN9" s="1"/>
      <c r="WVO9" s="1"/>
      <c r="WVP9" s="1"/>
      <c r="WVQ9" s="1"/>
      <c r="WVR9" s="1"/>
      <c r="WVS9" s="1"/>
      <c r="WVT9" s="1"/>
      <c r="WVU9" s="1"/>
      <c r="WVV9" s="1"/>
      <c r="WVW9" s="1"/>
      <c r="WVX9" s="1"/>
      <c r="WVY9" s="1"/>
      <c r="WVZ9" s="1"/>
      <c r="WWA9" s="1"/>
      <c r="WWB9" s="1"/>
      <c r="WWC9" s="1"/>
      <c r="WWD9" s="1"/>
      <c r="WWE9" s="1"/>
      <c r="WWF9" s="1"/>
      <c r="WWG9" s="1"/>
      <c r="WWH9" s="1"/>
      <c r="WWI9" s="1"/>
      <c r="WWJ9" s="1"/>
      <c r="WWK9" s="1"/>
      <c r="WWL9" s="1"/>
      <c r="WWM9" s="1"/>
      <c r="WWN9" s="1"/>
      <c r="WWO9" s="1"/>
      <c r="WWP9" s="1"/>
      <c r="WWQ9" s="1"/>
      <c r="WWR9" s="1"/>
      <c r="WWS9" s="1"/>
      <c r="WWT9" s="1"/>
      <c r="WWU9" s="1"/>
      <c r="WWV9" s="1"/>
      <c r="WWW9" s="1"/>
      <c r="WWX9" s="1"/>
      <c r="WWY9" s="1"/>
      <c r="WWZ9" s="1"/>
      <c r="WXA9" s="1"/>
      <c r="WXB9" s="1"/>
      <c r="WXC9" s="1"/>
      <c r="WXD9" s="1"/>
      <c r="WXE9" s="1"/>
      <c r="WXF9" s="1"/>
      <c r="WXG9" s="1"/>
      <c r="WXH9" s="1"/>
      <c r="WXI9" s="1"/>
      <c r="WXJ9" s="1"/>
      <c r="WXK9" s="1"/>
      <c r="WXL9" s="1"/>
      <c r="WXM9" s="1"/>
      <c r="WXN9" s="1"/>
      <c r="WXO9" s="1"/>
      <c r="WXP9" s="1"/>
      <c r="WXQ9" s="1"/>
      <c r="WXR9" s="1"/>
      <c r="WXS9" s="1"/>
      <c r="WXT9" s="1"/>
      <c r="WXU9" s="1"/>
      <c r="WXV9" s="1"/>
      <c r="WXW9" s="1"/>
      <c r="WXX9" s="1"/>
      <c r="WXY9" s="1"/>
      <c r="WXZ9" s="1"/>
      <c r="WYA9" s="1"/>
      <c r="WYB9" s="1"/>
      <c r="WYC9" s="1"/>
      <c r="WYD9" s="1"/>
      <c r="WYE9" s="1"/>
      <c r="WYF9" s="1"/>
      <c r="WYG9" s="1"/>
      <c r="WYH9" s="1"/>
      <c r="WYI9" s="1"/>
      <c r="WYJ9" s="1"/>
      <c r="WYK9" s="1"/>
      <c r="WYL9" s="1"/>
      <c r="WYM9" s="1"/>
      <c r="WYN9" s="1"/>
      <c r="WYO9" s="1"/>
      <c r="WYP9" s="1"/>
      <c r="WYQ9" s="1"/>
      <c r="WYR9" s="1"/>
      <c r="WYS9" s="1"/>
      <c r="WYT9" s="1"/>
      <c r="WYU9" s="1"/>
      <c r="WYV9" s="1"/>
      <c r="WYW9" s="1"/>
      <c r="WYX9" s="1"/>
      <c r="WYY9" s="1"/>
      <c r="WYZ9" s="1"/>
      <c r="WZA9" s="1"/>
      <c r="WZB9" s="1"/>
      <c r="WZC9" s="1"/>
      <c r="WZD9" s="1"/>
      <c r="WZE9" s="1"/>
      <c r="WZF9" s="1"/>
      <c r="WZG9" s="1"/>
      <c r="WZH9" s="1"/>
      <c r="WZI9" s="1"/>
      <c r="WZJ9" s="1"/>
      <c r="WZK9" s="1"/>
      <c r="WZL9" s="1"/>
      <c r="WZM9" s="1"/>
      <c r="WZN9" s="1"/>
      <c r="WZO9" s="1"/>
      <c r="WZP9" s="1"/>
      <c r="WZQ9" s="1"/>
      <c r="WZR9" s="1"/>
      <c r="WZS9" s="1"/>
      <c r="WZT9" s="1"/>
      <c r="WZU9" s="1"/>
      <c r="WZV9" s="1"/>
      <c r="WZW9" s="1"/>
      <c r="WZX9" s="1"/>
      <c r="WZY9" s="1"/>
      <c r="WZZ9" s="1"/>
      <c r="XAA9" s="1"/>
      <c r="XAB9" s="1"/>
      <c r="XAC9" s="1"/>
      <c r="XAD9" s="1"/>
      <c r="XAE9" s="1"/>
      <c r="XAF9" s="1"/>
      <c r="XAG9" s="1"/>
      <c r="XAH9" s="1"/>
      <c r="XAI9" s="1"/>
      <c r="XAJ9" s="1"/>
      <c r="XAK9" s="1"/>
      <c r="XAL9" s="1"/>
      <c r="XAM9" s="1"/>
      <c r="XAN9" s="1"/>
      <c r="XAO9" s="1"/>
      <c r="XAP9" s="1"/>
      <c r="XAQ9" s="1"/>
      <c r="XAR9" s="1"/>
      <c r="XAS9" s="1"/>
      <c r="XAT9" s="1"/>
      <c r="XAU9" s="1"/>
      <c r="XAV9" s="1"/>
      <c r="XAW9" s="1"/>
      <c r="XAX9" s="1"/>
      <c r="XAY9" s="1"/>
      <c r="XAZ9" s="1"/>
      <c r="XBA9" s="1"/>
      <c r="XBB9" s="1"/>
      <c r="XBC9" s="1"/>
      <c r="XBD9" s="1"/>
      <c r="XBE9" s="1"/>
      <c r="XBF9" s="1"/>
      <c r="XBG9" s="1"/>
      <c r="XBH9" s="1"/>
      <c r="XBI9" s="1"/>
      <c r="XBJ9" s="1"/>
      <c r="XBK9" s="1"/>
      <c r="XBL9" s="1"/>
      <c r="XBM9" s="1"/>
      <c r="XBN9" s="1"/>
      <c r="XBO9" s="1"/>
      <c r="XBP9" s="1"/>
      <c r="XBQ9" s="1"/>
      <c r="XBR9" s="1"/>
      <c r="XBS9" s="1"/>
      <c r="XBT9" s="1"/>
      <c r="XBU9" s="1"/>
      <c r="XBV9" s="1"/>
      <c r="XBW9" s="1"/>
      <c r="XBX9" s="1"/>
      <c r="XBY9" s="1"/>
      <c r="XBZ9" s="1"/>
      <c r="XCA9" s="1"/>
      <c r="XCB9" s="1"/>
      <c r="XCC9" s="1"/>
      <c r="XCD9" s="1"/>
      <c r="XCE9" s="1"/>
      <c r="XCF9" s="1"/>
      <c r="XCG9" s="1"/>
      <c r="XCH9" s="1"/>
      <c r="XCI9" s="1"/>
      <c r="XCJ9" s="1"/>
      <c r="XCK9" s="1"/>
      <c r="XCL9" s="1"/>
      <c r="XCM9" s="1"/>
      <c r="XCN9" s="1"/>
      <c r="XCO9" s="1"/>
      <c r="XCP9" s="1"/>
      <c r="XCQ9" s="1"/>
      <c r="XCR9" s="1"/>
      <c r="XCS9" s="1"/>
      <c r="XCT9" s="1"/>
      <c r="XCU9" s="1"/>
      <c r="XCV9" s="1"/>
      <c r="XCW9" s="1"/>
      <c r="XCX9" s="1"/>
      <c r="XCY9" s="1"/>
      <c r="XCZ9" s="1"/>
      <c r="XDA9" s="1"/>
      <c r="XDB9" s="1"/>
      <c r="XDC9" s="1"/>
      <c r="XDD9" s="1"/>
      <c r="XDE9" s="1"/>
      <c r="XDF9" s="1"/>
      <c r="XDG9" s="1"/>
      <c r="XDH9" s="1"/>
      <c r="XDI9" s="1"/>
      <c r="XDJ9" s="1"/>
      <c r="XDK9" s="1"/>
      <c r="XDL9" s="1"/>
      <c r="XDM9" s="1"/>
      <c r="XDN9" s="1"/>
      <c r="XDO9" s="1"/>
      <c r="XDP9" s="1"/>
      <c r="XDQ9" s="1"/>
      <c r="XDR9" s="1"/>
      <c r="XDS9" s="1"/>
      <c r="XDT9" s="1"/>
      <c r="XDU9" s="1"/>
      <c r="XDV9" s="1"/>
      <c r="XDW9" s="1"/>
      <c r="XDX9" s="1"/>
      <c r="XDY9" s="1"/>
      <c r="XDZ9" s="1"/>
      <c r="XEA9" s="1"/>
      <c r="XEB9" s="1"/>
      <c r="XEC9" s="1"/>
      <c r="XED9" s="1"/>
      <c r="XEE9" s="1"/>
      <c r="XEF9" s="1"/>
      <c r="XEG9" s="1"/>
      <c r="XEH9" s="1"/>
      <c r="XEI9" s="1"/>
      <c r="XEJ9" s="1"/>
      <c r="XEK9" s="1"/>
      <c r="XEL9" s="1"/>
      <c r="XEM9" s="1"/>
      <c r="XEN9" s="1"/>
      <c r="XEO9" s="1"/>
      <c r="XEP9" s="1"/>
      <c r="XEQ9" s="1"/>
      <c r="XER9" s="1"/>
      <c r="XES9" s="1"/>
      <c r="XET9" s="1"/>
      <c r="XEU9" s="1"/>
      <c r="XEV9" s="1"/>
    </row>
    <row r="10" spans="1:16376" s="2" customFormat="1" ht="21.95" customHeight="1">
      <c r="A10" s="817"/>
      <c r="B10" s="49">
        <v>5</v>
      </c>
      <c r="C10" s="272" t="s">
        <v>509</v>
      </c>
      <c r="D10" s="221">
        <v>640619</v>
      </c>
      <c r="E10" s="37"/>
      <c r="F10" s="388">
        <f>E10*7%</f>
        <v>0</v>
      </c>
      <c r="G10" s="37"/>
      <c r="H10" s="388">
        <f>IF(SUM('IND-AOP (BUS PLUS)'!$H$37)&gt;0,ROUND((SUM('IND-AOP (BUS PLUS)'!$H$39)-SUM('IND-AOP (BUS PLUS)'!$H$40)-SUM('IND-AOP (BUS PLUS)'!$H$41)-SUM('IND-AOP (BUS PLUS)'!$H$42))/SUM('IND-AOP (BUS PLUS)'!$H$37)*SUM(G10),0),0)</f>
        <v>0</v>
      </c>
      <c r="I10" s="388">
        <f>IF(F10-H10&gt;0,F10-H10,0)</f>
        <v>0</v>
      </c>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c r="AML10" s="1"/>
      <c r="AMM10" s="1"/>
      <c r="AMN10" s="1"/>
      <c r="AMO10" s="1"/>
      <c r="AMP10" s="1"/>
      <c r="AMQ10" s="1"/>
      <c r="AMR10" s="1"/>
      <c r="AMS10" s="1"/>
      <c r="AMT10" s="1"/>
      <c r="AMU10" s="1"/>
      <c r="AMV10" s="1"/>
      <c r="AMW10" s="1"/>
      <c r="AMX10" s="1"/>
      <c r="AMY10" s="1"/>
      <c r="AMZ10" s="1"/>
      <c r="ANA10" s="1"/>
      <c r="ANB10" s="1"/>
      <c r="ANC10" s="1"/>
      <c r="AND10" s="1"/>
      <c r="ANE10" s="1"/>
      <c r="ANF10" s="1"/>
      <c r="ANG10" s="1"/>
      <c r="ANH10" s="1"/>
      <c r="ANI10" s="1"/>
      <c r="ANJ10" s="1"/>
      <c r="ANK10" s="1"/>
      <c r="ANL10" s="1"/>
      <c r="ANM10" s="1"/>
      <c r="ANN10" s="1"/>
      <c r="ANO10" s="1"/>
      <c r="ANP10" s="1"/>
      <c r="ANQ10" s="1"/>
      <c r="ANR10" s="1"/>
      <c r="ANS10" s="1"/>
      <c r="ANT10" s="1"/>
      <c r="ANU10" s="1"/>
      <c r="ANV10" s="1"/>
      <c r="ANW10" s="1"/>
      <c r="ANX10" s="1"/>
      <c r="ANY10" s="1"/>
      <c r="ANZ10" s="1"/>
      <c r="AOA10" s="1"/>
      <c r="AOB10" s="1"/>
      <c r="AOC10" s="1"/>
      <c r="AOD10" s="1"/>
      <c r="AOE10" s="1"/>
      <c r="AOF10" s="1"/>
      <c r="AOG10" s="1"/>
      <c r="AOH10" s="1"/>
      <c r="AOI10" s="1"/>
      <c r="AOJ10" s="1"/>
      <c r="AOK10" s="1"/>
      <c r="AOL10" s="1"/>
      <c r="AOM10" s="1"/>
      <c r="AON10" s="1"/>
      <c r="AOO10" s="1"/>
      <c r="AOP10" s="1"/>
      <c r="AOQ10" s="1"/>
      <c r="AOR10" s="1"/>
      <c r="AOS10" s="1"/>
      <c r="AOT10" s="1"/>
      <c r="AOU10" s="1"/>
      <c r="AOV10" s="1"/>
      <c r="AOW10" s="1"/>
      <c r="AOX10" s="1"/>
      <c r="AOY10" s="1"/>
      <c r="AOZ10" s="1"/>
      <c r="APA10" s="1"/>
      <c r="APB10" s="1"/>
      <c r="APC10" s="1"/>
      <c r="APD10" s="1"/>
      <c r="APE10" s="1"/>
      <c r="APF10" s="1"/>
      <c r="APG10" s="1"/>
      <c r="APH10" s="1"/>
      <c r="API10" s="1"/>
      <c r="APJ10" s="1"/>
      <c r="APK10" s="1"/>
      <c r="APL10" s="1"/>
      <c r="APM10" s="1"/>
      <c r="APN10" s="1"/>
      <c r="APO10" s="1"/>
      <c r="APP10" s="1"/>
      <c r="APQ10" s="1"/>
      <c r="APR10" s="1"/>
      <c r="APS10" s="1"/>
      <c r="APT10" s="1"/>
      <c r="APU10" s="1"/>
      <c r="APV10" s="1"/>
      <c r="APW10" s="1"/>
      <c r="APX10" s="1"/>
      <c r="APY10" s="1"/>
      <c r="APZ10" s="1"/>
      <c r="AQA10" s="1"/>
      <c r="AQB10" s="1"/>
      <c r="AQC10" s="1"/>
      <c r="AQD10" s="1"/>
      <c r="AQE10" s="1"/>
      <c r="AQF10" s="1"/>
      <c r="AQG10" s="1"/>
      <c r="AQH10" s="1"/>
      <c r="AQI10" s="1"/>
      <c r="AQJ10" s="1"/>
      <c r="AQK10" s="1"/>
      <c r="AQL10" s="1"/>
      <c r="AQM10" s="1"/>
      <c r="AQN10" s="1"/>
      <c r="AQO10" s="1"/>
      <c r="AQP10" s="1"/>
      <c r="AQQ10" s="1"/>
      <c r="AQR10" s="1"/>
      <c r="AQS10" s="1"/>
      <c r="AQT10" s="1"/>
      <c r="AQU10" s="1"/>
      <c r="AQV10" s="1"/>
      <c r="AQW10" s="1"/>
      <c r="AQX10" s="1"/>
      <c r="AQY10" s="1"/>
      <c r="AQZ10" s="1"/>
      <c r="ARA10" s="1"/>
      <c r="ARB10" s="1"/>
      <c r="ARC10" s="1"/>
      <c r="ARD10" s="1"/>
      <c r="ARE10" s="1"/>
      <c r="ARF10" s="1"/>
      <c r="ARG10" s="1"/>
      <c r="ARH10" s="1"/>
      <c r="ARI10" s="1"/>
      <c r="ARJ10" s="1"/>
      <c r="ARK10" s="1"/>
      <c r="ARL10" s="1"/>
      <c r="ARM10" s="1"/>
      <c r="ARN10" s="1"/>
      <c r="ARO10" s="1"/>
      <c r="ARP10" s="1"/>
      <c r="ARQ10" s="1"/>
      <c r="ARR10" s="1"/>
      <c r="ARS10" s="1"/>
      <c r="ART10" s="1"/>
      <c r="ARU10" s="1"/>
      <c r="ARV10" s="1"/>
      <c r="ARW10" s="1"/>
      <c r="ARX10" s="1"/>
      <c r="ARY10" s="1"/>
      <c r="ARZ10" s="1"/>
      <c r="ASA10" s="1"/>
      <c r="ASB10" s="1"/>
      <c r="ASC10" s="1"/>
      <c r="ASD10" s="1"/>
      <c r="ASE10" s="1"/>
      <c r="ASF10" s="1"/>
      <c r="ASG10" s="1"/>
      <c r="ASH10" s="1"/>
      <c r="ASI10" s="1"/>
      <c r="ASJ10" s="1"/>
      <c r="ASK10" s="1"/>
      <c r="ASL10" s="1"/>
      <c r="ASM10" s="1"/>
      <c r="ASN10" s="1"/>
      <c r="ASO10" s="1"/>
      <c r="ASP10" s="1"/>
      <c r="ASQ10" s="1"/>
      <c r="ASR10" s="1"/>
      <c r="ASS10" s="1"/>
      <c r="AST10" s="1"/>
      <c r="ASU10" s="1"/>
      <c r="ASV10" s="1"/>
      <c r="ASW10" s="1"/>
      <c r="ASX10" s="1"/>
      <c r="ASY10" s="1"/>
      <c r="ASZ10" s="1"/>
      <c r="ATA10" s="1"/>
      <c r="ATB10" s="1"/>
      <c r="ATC10" s="1"/>
      <c r="ATD10" s="1"/>
      <c r="ATE10" s="1"/>
      <c r="ATF10" s="1"/>
      <c r="ATG10" s="1"/>
      <c r="ATH10" s="1"/>
      <c r="ATI10" s="1"/>
      <c r="ATJ10" s="1"/>
      <c r="ATK10" s="1"/>
      <c r="ATL10" s="1"/>
      <c r="ATM10" s="1"/>
      <c r="ATN10" s="1"/>
      <c r="ATO10" s="1"/>
      <c r="ATP10" s="1"/>
      <c r="ATQ10" s="1"/>
      <c r="ATR10" s="1"/>
      <c r="ATS10" s="1"/>
      <c r="ATT10" s="1"/>
      <c r="ATU10" s="1"/>
      <c r="ATV10" s="1"/>
      <c r="ATW10" s="1"/>
      <c r="ATX10" s="1"/>
      <c r="ATY10" s="1"/>
      <c r="ATZ10" s="1"/>
      <c r="AUA10" s="1"/>
      <c r="AUB10" s="1"/>
      <c r="AUC10" s="1"/>
      <c r="AUD10" s="1"/>
      <c r="AUE10" s="1"/>
      <c r="AUF10" s="1"/>
      <c r="AUG10" s="1"/>
      <c r="AUH10" s="1"/>
      <c r="AUI10" s="1"/>
      <c r="AUJ10" s="1"/>
      <c r="AUK10" s="1"/>
      <c r="AUL10" s="1"/>
      <c r="AUM10" s="1"/>
      <c r="AUN10" s="1"/>
      <c r="AUO10" s="1"/>
      <c r="AUP10" s="1"/>
      <c r="AUQ10" s="1"/>
      <c r="AUR10" s="1"/>
      <c r="AUS10" s="1"/>
      <c r="AUT10" s="1"/>
      <c r="AUU10" s="1"/>
      <c r="AUV10" s="1"/>
      <c r="AUW10" s="1"/>
      <c r="AUX10" s="1"/>
      <c r="AUY10" s="1"/>
      <c r="AUZ10" s="1"/>
      <c r="AVA10" s="1"/>
      <c r="AVB10" s="1"/>
      <c r="AVC10" s="1"/>
      <c r="AVD10" s="1"/>
      <c r="AVE10" s="1"/>
      <c r="AVF10" s="1"/>
      <c r="AVG10" s="1"/>
      <c r="AVH10" s="1"/>
      <c r="AVI10" s="1"/>
      <c r="AVJ10" s="1"/>
      <c r="AVK10" s="1"/>
      <c r="AVL10" s="1"/>
      <c r="AVM10" s="1"/>
      <c r="AVN10" s="1"/>
      <c r="AVO10" s="1"/>
      <c r="AVP10" s="1"/>
      <c r="AVQ10" s="1"/>
      <c r="AVR10" s="1"/>
      <c r="AVS10" s="1"/>
      <c r="AVT10" s="1"/>
      <c r="AVU10" s="1"/>
      <c r="AVV10" s="1"/>
      <c r="AVW10" s="1"/>
      <c r="AVX10" s="1"/>
      <c r="AVY10" s="1"/>
      <c r="AVZ10" s="1"/>
      <c r="AWA10" s="1"/>
      <c r="AWB10" s="1"/>
      <c r="AWC10" s="1"/>
      <c r="AWD10" s="1"/>
      <c r="AWE10" s="1"/>
      <c r="AWF10" s="1"/>
      <c r="AWG10" s="1"/>
      <c r="AWH10" s="1"/>
      <c r="AWI10" s="1"/>
      <c r="AWJ10" s="1"/>
      <c r="AWK10" s="1"/>
      <c r="AWL10" s="1"/>
      <c r="AWM10" s="1"/>
      <c r="AWN10" s="1"/>
      <c r="AWO10" s="1"/>
      <c r="AWP10" s="1"/>
      <c r="AWQ10" s="1"/>
      <c r="AWR10" s="1"/>
      <c r="AWS10" s="1"/>
      <c r="AWT10" s="1"/>
      <c r="AWU10" s="1"/>
      <c r="AWV10" s="1"/>
      <c r="AWW10" s="1"/>
      <c r="AWX10" s="1"/>
      <c r="AWY10" s="1"/>
      <c r="AWZ10" s="1"/>
      <c r="AXA10" s="1"/>
      <c r="AXB10" s="1"/>
      <c r="AXC10" s="1"/>
      <c r="AXD10" s="1"/>
      <c r="AXE10" s="1"/>
      <c r="AXF10" s="1"/>
      <c r="AXG10" s="1"/>
      <c r="AXH10" s="1"/>
      <c r="AXI10" s="1"/>
      <c r="AXJ10" s="1"/>
      <c r="AXK10" s="1"/>
      <c r="AXL10" s="1"/>
      <c r="AXM10" s="1"/>
      <c r="AXN10" s="1"/>
      <c r="AXO10" s="1"/>
      <c r="AXP10" s="1"/>
      <c r="AXQ10" s="1"/>
      <c r="AXR10" s="1"/>
      <c r="AXS10" s="1"/>
      <c r="AXT10" s="1"/>
      <c r="AXU10" s="1"/>
      <c r="AXV10" s="1"/>
      <c r="AXW10" s="1"/>
      <c r="AXX10" s="1"/>
      <c r="AXY10" s="1"/>
      <c r="AXZ10" s="1"/>
      <c r="AYA10" s="1"/>
      <c r="AYB10" s="1"/>
      <c r="AYC10" s="1"/>
      <c r="AYD10" s="1"/>
      <c r="AYE10" s="1"/>
      <c r="AYF10" s="1"/>
      <c r="AYG10" s="1"/>
      <c r="AYH10" s="1"/>
      <c r="AYI10" s="1"/>
      <c r="AYJ10" s="1"/>
      <c r="AYK10" s="1"/>
      <c r="AYL10" s="1"/>
      <c r="AYM10" s="1"/>
      <c r="AYN10" s="1"/>
      <c r="AYO10" s="1"/>
      <c r="AYP10" s="1"/>
      <c r="AYQ10" s="1"/>
      <c r="AYR10" s="1"/>
      <c r="AYS10" s="1"/>
      <c r="AYT10" s="1"/>
      <c r="AYU10" s="1"/>
      <c r="AYV10" s="1"/>
      <c r="AYW10" s="1"/>
      <c r="AYX10" s="1"/>
      <c r="AYY10" s="1"/>
      <c r="AYZ10" s="1"/>
      <c r="AZA10" s="1"/>
      <c r="AZB10" s="1"/>
      <c r="AZC10" s="1"/>
      <c r="AZD10" s="1"/>
      <c r="AZE10" s="1"/>
      <c r="AZF10" s="1"/>
      <c r="AZG10" s="1"/>
      <c r="AZH10" s="1"/>
      <c r="AZI10" s="1"/>
      <c r="AZJ10" s="1"/>
      <c r="AZK10" s="1"/>
      <c r="AZL10" s="1"/>
      <c r="AZM10" s="1"/>
      <c r="AZN10" s="1"/>
      <c r="AZO10" s="1"/>
      <c r="AZP10" s="1"/>
      <c r="AZQ10" s="1"/>
      <c r="AZR10" s="1"/>
      <c r="AZS10" s="1"/>
      <c r="AZT10" s="1"/>
      <c r="AZU10" s="1"/>
      <c r="AZV10" s="1"/>
      <c r="AZW10" s="1"/>
      <c r="AZX10" s="1"/>
      <c r="AZY10" s="1"/>
      <c r="AZZ10" s="1"/>
      <c r="BAA10" s="1"/>
      <c r="BAB10" s="1"/>
      <c r="BAC10" s="1"/>
      <c r="BAD10" s="1"/>
      <c r="BAE10" s="1"/>
      <c r="BAF10" s="1"/>
      <c r="BAG10" s="1"/>
      <c r="BAH10" s="1"/>
      <c r="BAI10" s="1"/>
      <c r="BAJ10" s="1"/>
      <c r="BAK10" s="1"/>
      <c r="BAL10" s="1"/>
      <c r="BAM10" s="1"/>
      <c r="BAN10" s="1"/>
      <c r="BAO10" s="1"/>
      <c r="BAP10" s="1"/>
      <c r="BAQ10" s="1"/>
      <c r="BAR10" s="1"/>
      <c r="BAS10" s="1"/>
      <c r="BAT10" s="1"/>
      <c r="BAU10" s="1"/>
      <c r="BAV10" s="1"/>
      <c r="BAW10" s="1"/>
      <c r="BAX10" s="1"/>
      <c r="BAY10" s="1"/>
      <c r="BAZ10" s="1"/>
      <c r="BBA10" s="1"/>
      <c r="BBB10" s="1"/>
      <c r="BBC10" s="1"/>
      <c r="BBD10" s="1"/>
      <c r="BBE10" s="1"/>
      <c r="BBF10" s="1"/>
      <c r="BBG10" s="1"/>
      <c r="BBH10" s="1"/>
      <c r="BBI10" s="1"/>
      <c r="BBJ10" s="1"/>
      <c r="BBK10" s="1"/>
      <c r="BBL10" s="1"/>
      <c r="BBM10" s="1"/>
      <c r="BBN10" s="1"/>
      <c r="BBO10" s="1"/>
      <c r="BBP10" s="1"/>
      <c r="BBQ10" s="1"/>
      <c r="BBR10" s="1"/>
      <c r="BBS10" s="1"/>
      <c r="BBT10" s="1"/>
      <c r="BBU10" s="1"/>
      <c r="BBV10" s="1"/>
      <c r="BBW10" s="1"/>
      <c r="BBX10" s="1"/>
      <c r="BBY10" s="1"/>
      <c r="BBZ10" s="1"/>
      <c r="BCA10" s="1"/>
      <c r="BCB10" s="1"/>
      <c r="BCC10" s="1"/>
      <c r="BCD10" s="1"/>
      <c r="BCE10" s="1"/>
      <c r="BCF10" s="1"/>
      <c r="BCG10" s="1"/>
      <c r="BCH10" s="1"/>
      <c r="BCI10" s="1"/>
      <c r="BCJ10" s="1"/>
      <c r="BCK10" s="1"/>
      <c r="BCL10" s="1"/>
      <c r="BCM10" s="1"/>
      <c r="BCN10" s="1"/>
      <c r="BCO10" s="1"/>
      <c r="BCP10" s="1"/>
      <c r="BCQ10" s="1"/>
      <c r="BCR10" s="1"/>
      <c r="BCS10" s="1"/>
      <c r="BCT10" s="1"/>
      <c r="BCU10" s="1"/>
      <c r="BCV10" s="1"/>
      <c r="BCW10" s="1"/>
      <c r="BCX10" s="1"/>
      <c r="BCY10" s="1"/>
      <c r="BCZ10" s="1"/>
      <c r="BDA10" s="1"/>
      <c r="BDB10" s="1"/>
      <c r="BDC10" s="1"/>
      <c r="BDD10" s="1"/>
      <c r="BDE10" s="1"/>
      <c r="BDF10" s="1"/>
      <c r="BDG10" s="1"/>
      <c r="BDH10" s="1"/>
      <c r="BDI10" s="1"/>
      <c r="BDJ10" s="1"/>
      <c r="BDK10" s="1"/>
      <c r="BDL10" s="1"/>
      <c r="BDM10" s="1"/>
      <c r="BDN10" s="1"/>
      <c r="BDO10" s="1"/>
      <c r="BDP10" s="1"/>
      <c r="BDQ10" s="1"/>
      <c r="BDR10" s="1"/>
      <c r="BDS10" s="1"/>
      <c r="BDT10" s="1"/>
      <c r="BDU10" s="1"/>
      <c r="BDV10" s="1"/>
      <c r="BDW10" s="1"/>
      <c r="BDX10" s="1"/>
      <c r="BDY10" s="1"/>
      <c r="BDZ10" s="1"/>
      <c r="BEA10" s="1"/>
      <c r="BEB10" s="1"/>
      <c r="BEC10" s="1"/>
      <c r="BED10" s="1"/>
      <c r="BEE10" s="1"/>
      <c r="BEF10" s="1"/>
      <c r="BEG10" s="1"/>
      <c r="BEH10" s="1"/>
      <c r="BEI10" s="1"/>
      <c r="BEJ10" s="1"/>
      <c r="BEK10" s="1"/>
      <c r="BEL10" s="1"/>
      <c r="BEM10" s="1"/>
      <c r="BEN10" s="1"/>
      <c r="BEO10" s="1"/>
      <c r="BEP10" s="1"/>
      <c r="BEQ10" s="1"/>
      <c r="BER10" s="1"/>
      <c r="BES10" s="1"/>
      <c r="BET10" s="1"/>
      <c r="BEU10" s="1"/>
      <c r="BEV10" s="1"/>
      <c r="BEW10" s="1"/>
      <c r="BEX10" s="1"/>
      <c r="BEY10" s="1"/>
      <c r="BEZ10" s="1"/>
      <c r="BFA10" s="1"/>
      <c r="BFB10" s="1"/>
      <c r="BFC10" s="1"/>
      <c r="BFD10" s="1"/>
      <c r="BFE10" s="1"/>
      <c r="BFF10" s="1"/>
      <c r="BFG10" s="1"/>
      <c r="BFH10" s="1"/>
      <c r="BFI10" s="1"/>
      <c r="BFJ10" s="1"/>
      <c r="BFK10" s="1"/>
      <c r="BFL10" s="1"/>
      <c r="BFM10" s="1"/>
      <c r="BFN10" s="1"/>
      <c r="BFO10" s="1"/>
      <c r="BFP10" s="1"/>
      <c r="BFQ10" s="1"/>
      <c r="BFR10" s="1"/>
      <c r="BFS10" s="1"/>
      <c r="BFT10" s="1"/>
      <c r="BFU10" s="1"/>
      <c r="BFV10" s="1"/>
      <c r="BFW10" s="1"/>
      <c r="BFX10" s="1"/>
      <c r="BFY10" s="1"/>
      <c r="BFZ10" s="1"/>
      <c r="BGA10" s="1"/>
      <c r="BGB10" s="1"/>
      <c r="BGC10" s="1"/>
      <c r="BGD10" s="1"/>
      <c r="BGE10" s="1"/>
      <c r="BGF10" s="1"/>
      <c r="BGG10" s="1"/>
      <c r="BGH10" s="1"/>
      <c r="BGI10" s="1"/>
      <c r="BGJ10" s="1"/>
      <c r="BGK10" s="1"/>
      <c r="BGL10" s="1"/>
      <c r="BGM10" s="1"/>
      <c r="BGN10" s="1"/>
      <c r="BGO10" s="1"/>
      <c r="BGP10" s="1"/>
      <c r="BGQ10" s="1"/>
      <c r="BGR10" s="1"/>
      <c r="BGS10" s="1"/>
      <c r="BGT10" s="1"/>
      <c r="BGU10" s="1"/>
      <c r="BGV10" s="1"/>
      <c r="BGW10" s="1"/>
      <c r="BGX10" s="1"/>
      <c r="BGY10" s="1"/>
      <c r="BGZ10" s="1"/>
      <c r="BHA10" s="1"/>
      <c r="BHB10" s="1"/>
      <c r="BHC10" s="1"/>
      <c r="BHD10" s="1"/>
      <c r="BHE10" s="1"/>
      <c r="BHF10" s="1"/>
      <c r="BHG10" s="1"/>
      <c r="BHH10" s="1"/>
      <c r="BHI10" s="1"/>
      <c r="BHJ10" s="1"/>
      <c r="BHK10" s="1"/>
      <c r="BHL10" s="1"/>
      <c r="BHM10" s="1"/>
      <c r="BHN10" s="1"/>
      <c r="BHO10" s="1"/>
      <c r="BHP10" s="1"/>
      <c r="BHQ10" s="1"/>
      <c r="BHR10" s="1"/>
      <c r="BHS10" s="1"/>
      <c r="BHT10" s="1"/>
      <c r="BHU10" s="1"/>
      <c r="BHV10" s="1"/>
      <c r="BHW10" s="1"/>
      <c r="BHX10" s="1"/>
      <c r="BHY10" s="1"/>
      <c r="BHZ10" s="1"/>
      <c r="BIA10" s="1"/>
      <c r="BIB10" s="1"/>
      <c r="BIC10" s="1"/>
      <c r="BID10" s="1"/>
      <c r="BIE10" s="1"/>
      <c r="BIF10" s="1"/>
      <c r="BIG10" s="1"/>
      <c r="BIH10" s="1"/>
      <c r="BII10" s="1"/>
      <c r="BIJ10" s="1"/>
      <c r="BIK10" s="1"/>
      <c r="BIL10" s="1"/>
      <c r="BIM10" s="1"/>
      <c r="BIN10" s="1"/>
      <c r="BIO10" s="1"/>
      <c r="BIP10" s="1"/>
      <c r="BIQ10" s="1"/>
      <c r="BIR10" s="1"/>
      <c r="BIS10" s="1"/>
      <c r="BIT10" s="1"/>
      <c r="BIU10" s="1"/>
      <c r="BIV10" s="1"/>
      <c r="BIW10" s="1"/>
      <c r="BIX10" s="1"/>
      <c r="BIY10" s="1"/>
      <c r="BIZ10" s="1"/>
      <c r="BJA10" s="1"/>
      <c r="BJB10" s="1"/>
      <c r="BJC10" s="1"/>
      <c r="BJD10" s="1"/>
      <c r="BJE10" s="1"/>
      <c r="BJF10" s="1"/>
      <c r="BJG10" s="1"/>
      <c r="BJH10" s="1"/>
      <c r="BJI10" s="1"/>
      <c r="BJJ10" s="1"/>
      <c r="BJK10" s="1"/>
      <c r="BJL10" s="1"/>
      <c r="BJM10" s="1"/>
      <c r="BJN10" s="1"/>
      <c r="BJO10" s="1"/>
      <c r="BJP10" s="1"/>
      <c r="BJQ10" s="1"/>
      <c r="BJR10" s="1"/>
      <c r="BJS10" s="1"/>
      <c r="BJT10" s="1"/>
      <c r="BJU10" s="1"/>
      <c r="BJV10" s="1"/>
      <c r="BJW10" s="1"/>
      <c r="BJX10" s="1"/>
      <c r="BJY10" s="1"/>
      <c r="BJZ10" s="1"/>
      <c r="BKA10" s="1"/>
      <c r="BKB10" s="1"/>
      <c r="BKC10" s="1"/>
      <c r="BKD10" s="1"/>
      <c r="BKE10" s="1"/>
      <c r="BKF10" s="1"/>
      <c r="BKG10" s="1"/>
      <c r="BKH10" s="1"/>
      <c r="BKI10" s="1"/>
      <c r="BKJ10" s="1"/>
      <c r="BKK10" s="1"/>
      <c r="BKL10" s="1"/>
      <c r="BKM10" s="1"/>
      <c r="BKN10" s="1"/>
      <c r="BKO10" s="1"/>
      <c r="BKP10" s="1"/>
      <c r="BKQ10" s="1"/>
      <c r="BKR10" s="1"/>
      <c r="BKS10" s="1"/>
      <c r="BKT10" s="1"/>
      <c r="BKU10" s="1"/>
      <c r="BKV10" s="1"/>
      <c r="BKW10" s="1"/>
      <c r="BKX10" s="1"/>
      <c r="BKY10" s="1"/>
      <c r="BKZ10" s="1"/>
      <c r="BLA10" s="1"/>
      <c r="BLB10" s="1"/>
      <c r="BLC10" s="1"/>
      <c r="BLD10" s="1"/>
      <c r="BLE10" s="1"/>
      <c r="BLF10" s="1"/>
      <c r="BLG10" s="1"/>
      <c r="BLH10" s="1"/>
      <c r="BLI10" s="1"/>
      <c r="BLJ10" s="1"/>
      <c r="BLK10" s="1"/>
      <c r="BLL10" s="1"/>
      <c r="BLM10" s="1"/>
      <c r="BLN10" s="1"/>
      <c r="BLO10" s="1"/>
      <c r="BLP10" s="1"/>
      <c r="BLQ10" s="1"/>
      <c r="BLR10" s="1"/>
      <c r="BLS10" s="1"/>
      <c r="BLT10" s="1"/>
      <c r="BLU10" s="1"/>
      <c r="BLV10" s="1"/>
      <c r="BLW10" s="1"/>
      <c r="BLX10" s="1"/>
      <c r="BLY10" s="1"/>
      <c r="BLZ10" s="1"/>
      <c r="BMA10" s="1"/>
      <c r="BMB10" s="1"/>
      <c r="BMC10" s="1"/>
      <c r="BMD10" s="1"/>
      <c r="BME10" s="1"/>
      <c r="BMF10" s="1"/>
      <c r="BMG10" s="1"/>
      <c r="BMH10" s="1"/>
      <c r="BMI10" s="1"/>
      <c r="BMJ10" s="1"/>
      <c r="BMK10" s="1"/>
      <c r="BML10" s="1"/>
      <c r="BMM10" s="1"/>
      <c r="BMN10" s="1"/>
      <c r="BMO10" s="1"/>
      <c r="BMP10" s="1"/>
      <c r="BMQ10" s="1"/>
      <c r="BMR10" s="1"/>
      <c r="BMS10" s="1"/>
      <c r="BMT10" s="1"/>
      <c r="BMU10" s="1"/>
      <c r="BMV10" s="1"/>
      <c r="BMW10" s="1"/>
      <c r="BMX10" s="1"/>
      <c r="BMY10" s="1"/>
      <c r="BMZ10" s="1"/>
      <c r="BNA10" s="1"/>
      <c r="BNB10" s="1"/>
      <c r="BNC10" s="1"/>
      <c r="BND10" s="1"/>
      <c r="BNE10" s="1"/>
      <c r="BNF10" s="1"/>
      <c r="BNG10" s="1"/>
      <c r="BNH10" s="1"/>
      <c r="BNI10" s="1"/>
      <c r="BNJ10" s="1"/>
      <c r="BNK10" s="1"/>
      <c r="BNL10" s="1"/>
      <c r="BNM10" s="1"/>
      <c r="BNN10" s="1"/>
      <c r="BNO10" s="1"/>
      <c r="BNP10" s="1"/>
      <c r="BNQ10" s="1"/>
      <c r="BNR10" s="1"/>
      <c r="BNS10" s="1"/>
      <c r="BNT10" s="1"/>
      <c r="BNU10" s="1"/>
      <c r="BNV10" s="1"/>
      <c r="BNW10" s="1"/>
      <c r="BNX10" s="1"/>
      <c r="BNY10" s="1"/>
      <c r="BNZ10" s="1"/>
      <c r="BOA10" s="1"/>
      <c r="BOB10" s="1"/>
      <c r="BOC10" s="1"/>
      <c r="BOD10" s="1"/>
      <c r="BOE10" s="1"/>
      <c r="BOF10" s="1"/>
      <c r="BOG10" s="1"/>
      <c r="BOH10" s="1"/>
      <c r="BOI10" s="1"/>
      <c r="BOJ10" s="1"/>
      <c r="BOK10" s="1"/>
      <c r="BOL10" s="1"/>
      <c r="BOM10" s="1"/>
      <c r="BON10" s="1"/>
      <c r="BOO10" s="1"/>
      <c r="BOP10" s="1"/>
      <c r="BOQ10" s="1"/>
      <c r="BOR10" s="1"/>
      <c r="BOS10" s="1"/>
      <c r="BOT10" s="1"/>
      <c r="BOU10" s="1"/>
      <c r="BOV10" s="1"/>
      <c r="BOW10" s="1"/>
      <c r="BOX10" s="1"/>
      <c r="BOY10" s="1"/>
      <c r="BOZ10" s="1"/>
      <c r="BPA10" s="1"/>
      <c r="BPB10" s="1"/>
      <c r="BPC10" s="1"/>
      <c r="BPD10" s="1"/>
      <c r="BPE10" s="1"/>
      <c r="BPF10" s="1"/>
      <c r="BPG10" s="1"/>
      <c r="BPH10" s="1"/>
      <c r="BPI10" s="1"/>
      <c r="BPJ10" s="1"/>
      <c r="BPK10" s="1"/>
      <c r="BPL10" s="1"/>
      <c r="BPM10" s="1"/>
      <c r="BPN10" s="1"/>
      <c r="BPO10" s="1"/>
      <c r="BPP10" s="1"/>
      <c r="BPQ10" s="1"/>
      <c r="BPR10" s="1"/>
      <c r="BPS10" s="1"/>
      <c r="BPT10" s="1"/>
      <c r="BPU10" s="1"/>
      <c r="BPV10" s="1"/>
      <c r="BPW10" s="1"/>
      <c r="BPX10" s="1"/>
      <c r="BPY10" s="1"/>
      <c r="BPZ10" s="1"/>
      <c r="BQA10" s="1"/>
      <c r="BQB10" s="1"/>
      <c r="BQC10" s="1"/>
      <c r="BQD10" s="1"/>
      <c r="BQE10" s="1"/>
      <c r="BQF10" s="1"/>
      <c r="BQG10" s="1"/>
      <c r="BQH10" s="1"/>
      <c r="BQI10" s="1"/>
      <c r="BQJ10" s="1"/>
      <c r="BQK10" s="1"/>
      <c r="BQL10" s="1"/>
      <c r="BQM10" s="1"/>
      <c r="BQN10" s="1"/>
      <c r="BQO10" s="1"/>
      <c r="BQP10" s="1"/>
      <c r="BQQ10" s="1"/>
      <c r="BQR10" s="1"/>
      <c r="BQS10" s="1"/>
      <c r="BQT10" s="1"/>
      <c r="BQU10" s="1"/>
      <c r="BQV10" s="1"/>
      <c r="BQW10" s="1"/>
      <c r="BQX10" s="1"/>
      <c r="BQY10" s="1"/>
      <c r="BQZ10" s="1"/>
      <c r="BRA10" s="1"/>
      <c r="BRB10" s="1"/>
      <c r="BRC10" s="1"/>
      <c r="BRD10" s="1"/>
      <c r="BRE10" s="1"/>
      <c r="BRF10" s="1"/>
      <c r="BRG10" s="1"/>
      <c r="BRH10" s="1"/>
      <c r="BRI10" s="1"/>
      <c r="BRJ10" s="1"/>
      <c r="BRK10" s="1"/>
      <c r="BRL10" s="1"/>
      <c r="BRM10" s="1"/>
      <c r="BRN10" s="1"/>
      <c r="BRO10" s="1"/>
      <c r="BRP10" s="1"/>
      <c r="BRQ10" s="1"/>
      <c r="BRR10" s="1"/>
      <c r="BRS10" s="1"/>
      <c r="BRT10" s="1"/>
      <c r="BRU10" s="1"/>
      <c r="BRV10" s="1"/>
      <c r="BRW10" s="1"/>
      <c r="BRX10" s="1"/>
      <c r="BRY10" s="1"/>
      <c r="BRZ10" s="1"/>
      <c r="BSA10" s="1"/>
      <c r="BSB10" s="1"/>
      <c r="BSC10" s="1"/>
      <c r="BSD10" s="1"/>
      <c r="BSE10" s="1"/>
      <c r="BSF10" s="1"/>
      <c r="BSG10" s="1"/>
      <c r="BSH10" s="1"/>
      <c r="BSI10" s="1"/>
      <c r="BSJ10" s="1"/>
      <c r="BSK10" s="1"/>
      <c r="BSL10" s="1"/>
      <c r="BSM10" s="1"/>
      <c r="BSN10" s="1"/>
      <c r="BSO10" s="1"/>
      <c r="BSP10" s="1"/>
      <c r="BSQ10" s="1"/>
      <c r="BSR10" s="1"/>
      <c r="BSS10" s="1"/>
      <c r="BST10" s="1"/>
      <c r="BSU10" s="1"/>
      <c r="BSV10" s="1"/>
      <c r="BSW10" s="1"/>
      <c r="BSX10" s="1"/>
      <c r="BSY10" s="1"/>
      <c r="BSZ10" s="1"/>
      <c r="BTA10" s="1"/>
      <c r="BTB10" s="1"/>
      <c r="BTC10" s="1"/>
      <c r="BTD10" s="1"/>
      <c r="BTE10" s="1"/>
      <c r="BTF10" s="1"/>
      <c r="BTG10" s="1"/>
      <c r="BTH10" s="1"/>
      <c r="BTI10" s="1"/>
      <c r="BTJ10" s="1"/>
      <c r="BTK10" s="1"/>
      <c r="BTL10" s="1"/>
      <c r="BTM10" s="1"/>
      <c r="BTN10" s="1"/>
      <c r="BTO10" s="1"/>
      <c r="BTP10" s="1"/>
      <c r="BTQ10" s="1"/>
      <c r="BTR10" s="1"/>
      <c r="BTS10" s="1"/>
      <c r="BTT10" s="1"/>
      <c r="BTU10" s="1"/>
      <c r="BTV10" s="1"/>
      <c r="BTW10" s="1"/>
      <c r="BTX10" s="1"/>
      <c r="BTY10" s="1"/>
      <c r="BTZ10" s="1"/>
      <c r="BUA10" s="1"/>
      <c r="BUB10" s="1"/>
      <c r="BUC10" s="1"/>
      <c r="BUD10" s="1"/>
      <c r="BUE10" s="1"/>
      <c r="BUF10" s="1"/>
      <c r="BUG10" s="1"/>
      <c r="BUH10" s="1"/>
      <c r="BUI10" s="1"/>
      <c r="BUJ10" s="1"/>
      <c r="BUK10" s="1"/>
      <c r="BUL10" s="1"/>
      <c r="BUM10" s="1"/>
      <c r="BUN10" s="1"/>
      <c r="BUO10" s="1"/>
      <c r="BUP10" s="1"/>
      <c r="BUQ10" s="1"/>
      <c r="BUR10" s="1"/>
      <c r="BUS10" s="1"/>
      <c r="BUT10" s="1"/>
      <c r="BUU10" s="1"/>
      <c r="BUV10" s="1"/>
      <c r="BUW10" s="1"/>
      <c r="BUX10" s="1"/>
      <c r="BUY10" s="1"/>
      <c r="BUZ10" s="1"/>
      <c r="BVA10" s="1"/>
      <c r="BVB10" s="1"/>
      <c r="BVC10" s="1"/>
      <c r="BVD10" s="1"/>
      <c r="BVE10" s="1"/>
      <c r="BVF10" s="1"/>
      <c r="BVG10" s="1"/>
      <c r="BVH10" s="1"/>
      <c r="BVI10" s="1"/>
      <c r="BVJ10" s="1"/>
      <c r="BVK10" s="1"/>
      <c r="BVL10" s="1"/>
      <c r="BVM10" s="1"/>
      <c r="BVN10" s="1"/>
      <c r="BVO10" s="1"/>
      <c r="BVP10" s="1"/>
      <c r="BVQ10" s="1"/>
      <c r="BVR10" s="1"/>
      <c r="BVS10" s="1"/>
      <c r="BVT10" s="1"/>
      <c r="BVU10" s="1"/>
      <c r="BVV10" s="1"/>
      <c r="BVW10" s="1"/>
      <c r="BVX10" s="1"/>
      <c r="BVY10" s="1"/>
      <c r="BVZ10" s="1"/>
      <c r="BWA10" s="1"/>
      <c r="BWB10" s="1"/>
      <c r="BWC10" s="1"/>
      <c r="BWD10" s="1"/>
      <c r="BWE10" s="1"/>
      <c r="BWF10" s="1"/>
      <c r="BWG10" s="1"/>
      <c r="BWH10" s="1"/>
      <c r="BWI10" s="1"/>
      <c r="BWJ10" s="1"/>
      <c r="BWK10" s="1"/>
      <c r="BWL10" s="1"/>
      <c r="BWM10" s="1"/>
      <c r="BWN10" s="1"/>
      <c r="BWO10" s="1"/>
      <c r="BWP10" s="1"/>
      <c r="BWQ10" s="1"/>
      <c r="BWR10" s="1"/>
      <c r="BWS10" s="1"/>
      <c r="BWT10" s="1"/>
      <c r="BWU10" s="1"/>
      <c r="BWV10" s="1"/>
      <c r="BWW10" s="1"/>
      <c r="BWX10" s="1"/>
      <c r="BWY10" s="1"/>
      <c r="BWZ10" s="1"/>
      <c r="BXA10" s="1"/>
      <c r="BXB10" s="1"/>
      <c r="BXC10" s="1"/>
      <c r="BXD10" s="1"/>
      <c r="BXE10" s="1"/>
      <c r="BXF10" s="1"/>
      <c r="BXG10" s="1"/>
      <c r="BXH10" s="1"/>
      <c r="BXI10" s="1"/>
      <c r="BXJ10" s="1"/>
      <c r="BXK10" s="1"/>
      <c r="BXL10" s="1"/>
      <c r="BXM10" s="1"/>
      <c r="BXN10" s="1"/>
      <c r="BXO10" s="1"/>
      <c r="BXP10" s="1"/>
      <c r="BXQ10" s="1"/>
      <c r="BXR10" s="1"/>
      <c r="BXS10" s="1"/>
      <c r="BXT10" s="1"/>
      <c r="BXU10" s="1"/>
      <c r="BXV10" s="1"/>
      <c r="BXW10" s="1"/>
      <c r="BXX10" s="1"/>
      <c r="BXY10" s="1"/>
      <c r="BXZ10" s="1"/>
      <c r="BYA10" s="1"/>
      <c r="BYB10" s="1"/>
      <c r="BYC10" s="1"/>
      <c r="BYD10" s="1"/>
      <c r="BYE10" s="1"/>
      <c r="BYF10" s="1"/>
      <c r="BYG10" s="1"/>
      <c r="BYH10" s="1"/>
      <c r="BYI10" s="1"/>
      <c r="BYJ10" s="1"/>
      <c r="BYK10" s="1"/>
      <c r="BYL10" s="1"/>
      <c r="BYM10" s="1"/>
      <c r="BYN10" s="1"/>
      <c r="BYO10" s="1"/>
      <c r="BYP10" s="1"/>
      <c r="BYQ10" s="1"/>
      <c r="BYR10" s="1"/>
      <c r="BYS10" s="1"/>
      <c r="BYT10" s="1"/>
      <c r="BYU10" s="1"/>
      <c r="BYV10" s="1"/>
      <c r="BYW10" s="1"/>
      <c r="BYX10" s="1"/>
      <c r="BYY10" s="1"/>
      <c r="BYZ10" s="1"/>
      <c r="BZA10" s="1"/>
      <c r="BZB10" s="1"/>
      <c r="BZC10" s="1"/>
      <c r="BZD10" s="1"/>
      <c r="BZE10" s="1"/>
      <c r="BZF10" s="1"/>
      <c r="BZG10" s="1"/>
      <c r="BZH10" s="1"/>
      <c r="BZI10" s="1"/>
      <c r="BZJ10" s="1"/>
      <c r="BZK10" s="1"/>
      <c r="BZL10" s="1"/>
      <c r="BZM10" s="1"/>
      <c r="BZN10" s="1"/>
      <c r="BZO10" s="1"/>
      <c r="BZP10" s="1"/>
      <c r="BZQ10" s="1"/>
      <c r="BZR10" s="1"/>
      <c r="BZS10" s="1"/>
      <c r="BZT10" s="1"/>
      <c r="BZU10" s="1"/>
      <c r="BZV10" s="1"/>
      <c r="BZW10" s="1"/>
      <c r="BZX10" s="1"/>
      <c r="BZY10" s="1"/>
      <c r="BZZ10" s="1"/>
      <c r="CAA10" s="1"/>
      <c r="CAB10" s="1"/>
      <c r="CAC10" s="1"/>
      <c r="CAD10" s="1"/>
      <c r="CAE10" s="1"/>
      <c r="CAF10" s="1"/>
      <c r="CAG10" s="1"/>
      <c r="CAH10" s="1"/>
      <c r="CAI10" s="1"/>
      <c r="CAJ10" s="1"/>
      <c r="CAK10" s="1"/>
      <c r="CAL10" s="1"/>
      <c r="CAM10" s="1"/>
      <c r="CAN10" s="1"/>
      <c r="CAO10" s="1"/>
      <c r="CAP10" s="1"/>
      <c r="CAQ10" s="1"/>
      <c r="CAR10" s="1"/>
      <c r="CAS10" s="1"/>
      <c r="CAT10" s="1"/>
      <c r="CAU10" s="1"/>
      <c r="CAV10" s="1"/>
      <c r="CAW10" s="1"/>
      <c r="CAX10" s="1"/>
      <c r="CAY10" s="1"/>
      <c r="CAZ10" s="1"/>
      <c r="CBA10" s="1"/>
      <c r="CBB10" s="1"/>
      <c r="CBC10" s="1"/>
      <c r="CBD10" s="1"/>
      <c r="CBE10" s="1"/>
      <c r="CBF10" s="1"/>
      <c r="CBG10" s="1"/>
      <c r="CBH10" s="1"/>
      <c r="CBI10" s="1"/>
      <c r="CBJ10" s="1"/>
      <c r="CBK10" s="1"/>
      <c r="CBL10" s="1"/>
      <c r="CBM10" s="1"/>
      <c r="CBN10" s="1"/>
      <c r="CBO10" s="1"/>
      <c r="CBP10" s="1"/>
      <c r="CBQ10" s="1"/>
      <c r="CBR10" s="1"/>
      <c r="CBS10" s="1"/>
      <c r="CBT10" s="1"/>
      <c r="CBU10" s="1"/>
      <c r="CBV10" s="1"/>
      <c r="CBW10" s="1"/>
      <c r="CBX10" s="1"/>
      <c r="CBY10" s="1"/>
      <c r="CBZ10" s="1"/>
      <c r="CCA10" s="1"/>
      <c r="CCB10" s="1"/>
      <c r="CCC10" s="1"/>
      <c r="CCD10" s="1"/>
      <c r="CCE10" s="1"/>
      <c r="CCF10" s="1"/>
      <c r="CCG10" s="1"/>
      <c r="CCH10" s="1"/>
      <c r="CCI10" s="1"/>
      <c r="CCJ10" s="1"/>
      <c r="CCK10" s="1"/>
      <c r="CCL10" s="1"/>
      <c r="CCM10" s="1"/>
      <c r="CCN10" s="1"/>
      <c r="CCO10" s="1"/>
      <c r="CCP10" s="1"/>
      <c r="CCQ10" s="1"/>
      <c r="CCR10" s="1"/>
      <c r="CCS10" s="1"/>
      <c r="CCT10" s="1"/>
      <c r="CCU10" s="1"/>
      <c r="CCV10" s="1"/>
      <c r="CCW10" s="1"/>
      <c r="CCX10" s="1"/>
      <c r="CCY10" s="1"/>
      <c r="CCZ10" s="1"/>
      <c r="CDA10" s="1"/>
      <c r="CDB10" s="1"/>
      <c r="CDC10" s="1"/>
      <c r="CDD10" s="1"/>
      <c r="CDE10" s="1"/>
      <c r="CDF10" s="1"/>
      <c r="CDG10" s="1"/>
      <c r="CDH10" s="1"/>
      <c r="CDI10" s="1"/>
      <c r="CDJ10" s="1"/>
      <c r="CDK10" s="1"/>
      <c r="CDL10" s="1"/>
      <c r="CDM10" s="1"/>
      <c r="CDN10" s="1"/>
      <c r="CDO10" s="1"/>
      <c r="CDP10" s="1"/>
      <c r="CDQ10" s="1"/>
      <c r="CDR10" s="1"/>
      <c r="CDS10" s="1"/>
      <c r="CDT10" s="1"/>
      <c r="CDU10" s="1"/>
      <c r="CDV10" s="1"/>
      <c r="CDW10" s="1"/>
      <c r="CDX10" s="1"/>
      <c r="CDY10" s="1"/>
      <c r="CDZ10" s="1"/>
      <c r="CEA10" s="1"/>
      <c r="CEB10" s="1"/>
      <c r="CEC10" s="1"/>
      <c r="CED10" s="1"/>
      <c r="CEE10" s="1"/>
      <c r="CEF10" s="1"/>
      <c r="CEG10" s="1"/>
      <c r="CEH10" s="1"/>
      <c r="CEI10" s="1"/>
      <c r="CEJ10" s="1"/>
      <c r="CEK10" s="1"/>
      <c r="CEL10" s="1"/>
      <c r="CEM10" s="1"/>
      <c r="CEN10" s="1"/>
      <c r="CEO10" s="1"/>
      <c r="CEP10" s="1"/>
      <c r="CEQ10" s="1"/>
      <c r="CER10" s="1"/>
      <c r="CES10" s="1"/>
      <c r="CET10" s="1"/>
      <c r="CEU10" s="1"/>
      <c r="CEV10" s="1"/>
      <c r="CEW10" s="1"/>
      <c r="CEX10" s="1"/>
      <c r="CEY10" s="1"/>
      <c r="CEZ10" s="1"/>
      <c r="CFA10" s="1"/>
      <c r="CFB10" s="1"/>
      <c r="CFC10" s="1"/>
      <c r="CFD10" s="1"/>
      <c r="CFE10" s="1"/>
      <c r="CFF10" s="1"/>
      <c r="CFG10" s="1"/>
      <c r="CFH10" s="1"/>
      <c r="CFI10" s="1"/>
      <c r="CFJ10" s="1"/>
      <c r="CFK10" s="1"/>
      <c r="CFL10" s="1"/>
      <c r="CFM10" s="1"/>
      <c r="CFN10" s="1"/>
      <c r="CFO10" s="1"/>
      <c r="CFP10" s="1"/>
      <c r="CFQ10" s="1"/>
      <c r="CFR10" s="1"/>
      <c r="CFS10" s="1"/>
      <c r="CFT10" s="1"/>
      <c r="CFU10" s="1"/>
      <c r="CFV10" s="1"/>
      <c r="CFW10" s="1"/>
      <c r="CFX10" s="1"/>
      <c r="CFY10" s="1"/>
      <c r="CFZ10" s="1"/>
      <c r="CGA10" s="1"/>
      <c r="CGB10" s="1"/>
      <c r="CGC10" s="1"/>
      <c r="CGD10" s="1"/>
      <c r="CGE10" s="1"/>
      <c r="CGF10" s="1"/>
      <c r="CGG10" s="1"/>
      <c r="CGH10" s="1"/>
      <c r="CGI10" s="1"/>
      <c r="CGJ10" s="1"/>
      <c r="CGK10" s="1"/>
      <c r="CGL10" s="1"/>
      <c r="CGM10" s="1"/>
      <c r="CGN10" s="1"/>
      <c r="CGO10" s="1"/>
      <c r="CGP10" s="1"/>
      <c r="CGQ10" s="1"/>
      <c r="CGR10" s="1"/>
      <c r="CGS10" s="1"/>
      <c r="CGT10" s="1"/>
      <c r="CGU10" s="1"/>
      <c r="CGV10" s="1"/>
      <c r="CGW10" s="1"/>
      <c r="CGX10" s="1"/>
      <c r="CGY10" s="1"/>
      <c r="CGZ10" s="1"/>
      <c r="CHA10" s="1"/>
      <c r="CHB10" s="1"/>
      <c r="CHC10" s="1"/>
      <c r="CHD10" s="1"/>
      <c r="CHE10" s="1"/>
      <c r="CHF10" s="1"/>
      <c r="CHG10" s="1"/>
      <c r="CHH10" s="1"/>
      <c r="CHI10" s="1"/>
      <c r="CHJ10" s="1"/>
      <c r="CHK10" s="1"/>
      <c r="CHL10" s="1"/>
      <c r="CHM10" s="1"/>
      <c r="CHN10" s="1"/>
      <c r="CHO10" s="1"/>
      <c r="CHP10" s="1"/>
      <c r="CHQ10" s="1"/>
      <c r="CHR10" s="1"/>
      <c r="CHS10" s="1"/>
      <c r="CHT10" s="1"/>
      <c r="CHU10" s="1"/>
      <c r="CHV10" s="1"/>
      <c r="CHW10" s="1"/>
      <c r="CHX10" s="1"/>
      <c r="CHY10" s="1"/>
      <c r="CHZ10" s="1"/>
      <c r="CIA10" s="1"/>
      <c r="CIB10" s="1"/>
      <c r="CIC10" s="1"/>
      <c r="CID10" s="1"/>
      <c r="CIE10" s="1"/>
      <c r="CIF10" s="1"/>
      <c r="CIG10" s="1"/>
      <c r="CIH10" s="1"/>
      <c r="CII10" s="1"/>
      <c r="CIJ10" s="1"/>
      <c r="CIK10" s="1"/>
      <c r="CIL10" s="1"/>
      <c r="CIM10" s="1"/>
      <c r="CIN10" s="1"/>
      <c r="CIO10" s="1"/>
      <c r="CIP10" s="1"/>
      <c r="CIQ10" s="1"/>
      <c r="CIR10" s="1"/>
      <c r="CIS10" s="1"/>
      <c r="CIT10" s="1"/>
      <c r="CIU10" s="1"/>
      <c r="CIV10" s="1"/>
      <c r="CIW10" s="1"/>
      <c r="CIX10" s="1"/>
      <c r="CIY10" s="1"/>
      <c r="CIZ10" s="1"/>
      <c r="CJA10" s="1"/>
      <c r="CJB10" s="1"/>
      <c r="CJC10" s="1"/>
      <c r="CJD10" s="1"/>
      <c r="CJE10" s="1"/>
      <c r="CJF10" s="1"/>
      <c r="CJG10" s="1"/>
      <c r="CJH10" s="1"/>
      <c r="CJI10" s="1"/>
      <c r="CJJ10" s="1"/>
      <c r="CJK10" s="1"/>
      <c r="CJL10" s="1"/>
      <c r="CJM10" s="1"/>
      <c r="CJN10" s="1"/>
      <c r="CJO10" s="1"/>
      <c r="CJP10" s="1"/>
      <c r="CJQ10" s="1"/>
      <c r="CJR10" s="1"/>
      <c r="CJS10" s="1"/>
      <c r="CJT10" s="1"/>
      <c r="CJU10" s="1"/>
      <c r="CJV10" s="1"/>
      <c r="CJW10" s="1"/>
      <c r="CJX10" s="1"/>
      <c r="CJY10" s="1"/>
      <c r="CJZ10" s="1"/>
      <c r="CKA10" s="1"/>
      <c r="CKB10" s="1"/>
      <c r="CKC10" s="1"/>
      <c r="CKD10" s="1"/>
      <c r="CKE10" s="1"/>
      <c r="CKF10" s="1"/>
      <c r="CKG10" s="1"/>
      <c r="CKH10" s="1"/>
      <c r="CKI10" s="1"/>
      <c r="CKJ10" s="1"/>
      <c r="CKK10" s="1"/>
      <c r="CKL10" s="1"/>
      <c r="CKM10" s="1"/>
      <c r="CKN10" s="1"/>
      <c r="CKO10" s="1"/>
      <c r="CKP10" s="1"/>
      <c r="CKQ10" s="1"/>
      <c r="CKR10" s="1"/>
      <c r="CKS10" s="1"/>
      <c r="CKT10" s="1"/>
      <c r="CKU10" s="1"/>
      <c r="CKV10" s="1"/>
      <c r="CKW10" s="1"/>
      <c r="CKX10" s="1"/>
      <c r="CKY10" s="1"/>
      <c r="CKZ10" s="1"/>
      <c r="CLA10" s="1"/>
      <c r="CLB10" s="1"/>
      <c r="CLC10" s="1"/>
      <c r="CLD10" s="1"/>
      <c r="CLE10" s="1"/>
      <c r="CLF10" s="1"/>
      <c r="CLG10" s="1"/>
      <c r="CLH10" s="1"/>
      <c r="CLI10" s="1"/>
      <c r="CLJ10" s="1"/>
      <c r="CLK10" s="1"/>
      <c r="CLL10" s="1"/>
      <c r="CLM10" s="1"/>
      <c r="CLN10" s="1"/>
      <c r="CLO10" s="1"/>
      <c r="CLP10" s="1"/>
      <c r="CLQ10" s="1"/>
      <c r="CLR10" s="1"/>
      <c r="CLS10" s="1"/>
      <c r="CLT10" s="1"/>
      <c r="CLU10" s="1"/>
      <c r="CLV10" s="1"/>
      <c r="CLW10" s="1"/>
      <c r="CLX10" s="1"/>
      <c r="CLY10" s="1"/>
      <c r="CLZ10" s="1"/>
      <c r="CMA10" s="1"/>
      <c r="CMB10" s="1"/>
      <c r="CMC10" s="1"/>
      <c r="CMD10" s="1"/>
      <c r="CME10" s="1"/>
      <c r="CMF10" s="1"/>
      <c r="CMG10" s="1"/>
      <c r="CMH10" s="1"/>
      <c r="CMI10" s="1"/>
      <c r="CMJ10" s="1"/>
      <c r="CMK10" s="1"/>
      <c r="CML10" s="1"/>
      <c r="CMM10" s="1"/>
      <c r="CMN10" s="1"/>
      <c r="CMO10" s="1"/>
      <c r="CMP10" s="1"/>
      <c r="CMQ10" s="1"/>
      <c r="CMR10" s="1"/>
      <c r="CMS10" s="1"/>
      <c r="CMT10" s="1"/>
      <c r="CMU10" s="1"/>
      <c r="CMV10" s="1"/>
      <c r="CMW10" s="1"/>
      <c r="CMX10" s="1"/>
      <c r="CMY10" s="1"/>
      <c r="CMZ10" s="1"/>
      <c r="CNA10" s="1"/>
      <c r="CNB10" s="1"/>
      <c r="CNC10" s="1"/>
      <c r="CND10" s="1"/>
      <c r="CNE10" s="1"/>
      <c r="CNF10" s="1"/>
      <c r="CNG10" s="1"/>
      <c r="CNH10" s="1"/>
      <c r="CNI10" s="1"/>
      <c r="CNJ10" s="1"/>
      <c r="CNK10" s="1"/>
      <c r="CNL10" s="1"/>
      <c r="CNM10" s="1"/>
      <c r="CNN10" s="1"/>
      <c r="CNO10" s="1"/>
      <c r="CNP10" s="1"/>
      <c r="CNQ10" s="1"/>
      <c r="CNR10" s="1"/>
      <c r="CNS10" s="1"/>
      <c r="CNT10" s="1"/>
      <c r="CNU10" s="1"/>
      <c r="CNV10" s="1"/>
      <c r="CNW10" s="1"/>
      <c r="CNX10" s="1"/>
      <c r="CNY10" s="1"/>
      <c r="CNZ10" s="1"/>
      <c r="COA10" s="1"/>
      <c r="COB10" s="1"/>
      <c r="COC10" s="1"/>
      <c r="COD10" s="1"/>
      <c r="COE10" s="1"/>
      <c r="COF10" s="1"/>
      <c r="COG10" s="1"/>
      <c r="COH10" s="1"/>
      <c r="COI10" s="1"/>
      <c r="COJ10" s="1"/>
      <c r="COK10" s="1"/>
      <c r="COL10" s="1"/>
      <c r="COM10" s="1"/>
      <c r="CON10" s="1"/>
      <c r="COO10" s="1"/>
      <c r="COP10" s="1"/>
      <c r="COQ10" s="1"/>
      <c r="COR10" s="1"/>
      <c r="COS10" s="1"/>
      <c r="COT10" s="1"/>
      <c r="COU10" s="1"/>
      <c r="COV10" s="1"/>
      <c r="COW10" s="1"/>
      <c r="COX10" s="1"/>
      <c r="COY10" s="1"/>
      <c r="COZ10" s="1"/>
      <c r="CPA10" s="1"/>
      <c r="CPB10" s="1"/>
      <c r="CPC10" s="1"/>
      <c r="CPD10" s="1"/>
      <c r="CPE10" s="1"/>
      <c r="CPF10" s="1"/>
      <c r="CPG10" s="1"/>
      <c r="CPH10" s="1"/>
      <c r="CPI10" s="1"/>
      <c r="CPJ10" s="1"/>
      <c r="CPK10" s="1"/>
      <c r="CPL10" s="1"/>
      <c r="CPM10" s="1"/>
      <c r="CPN10" s="1"/>
      <c r="CPO10" s="1"/>
      <c r="CPP10" s="1"/>
      <c r="CPQ10" s="1"/>
      <c r="CPR10" s="1"/>
      <c r="CPS10" s="1"/>
      <c r="CPT10" s="1"/>
      <c r="CPU10" s="1"/>
      <c r="CPV10" s="1"/>
      <c r="CPW10" s="1"/>
      <c r="CPX10" s="1"/>
      <c r="CPY10" s="1"/>
      <c r="CPZ10" s="1"/>
      <c r="CQA10" s="1"/>
      <c r="CQB10" s="1"/>
      <c r="CQC10" s="1"/>
      <c r="CQD10" s="1"/>
      <c r="CQE10" s="1"/>
      <c r="CQF10" s="1"/>
      <c r="CQG10" s="1"/>
      <c r="CQH10" s="1"/>
      <c r="CQI10" s="1"/>
      <c r="CQJ10" s="1"/>
      <c r="CQK10" s="1"/>
      <c r="CQL10" s="1"/>
      <c r="CQM10" s="1"/>
      <c r="CQN10" s="1"/>
      <c r="CQO10" s="1"/>
      <c r="CQP10" s="1"/>
      <c r="CQQ10" s="1"/>
      <c r="CQR10" s="1"/>
      <c r="CQS10" s="1"/>
      <c r="CQT10" s="1"/>
      <c r="CQU10" s="1"/>
      <c r="CQV10" s="1"/>
      <c r="CQW10" s="1"/>
      <c r="CQX10" s="1"/>
      <c r="CQY10" s="1"/>
      <c r="CQZ10" s="1"/>
      <c r="CRA10" s="1"/>
      <c r="CRB10" s="1"/>
      <c r="CRC10" s="1"/>
      <c r="CRD10" s="1"/>
      <c r="CRE10" s="1"/>
      <c r="CRF10" s="1"/>
      <c r="CRG10" s="1"/>
      <c r="CRH10" s="1"/>
      <c r="CRI10" s="1"/>
      <c r="CRJ10" s="1"/>
      <c r="CRK10" s="1"/>
      <c r="CRL10" s="1"/>
      <c r="CRM10" s="1"/>
      <c r="CRN10" s="1"/>
      <c r="CRO10" s="1"/>
      <c r="CRP10" s="1"/>
      <c r="CRQ10" s="1"/>
      <c r="CRR10" s="1"/>
      <c r="CRS10" s="1"/>
      <c r="CRT10" s="1"/>
      <c r="CRU10" s="1"/>
      <c r="CRV10" s="1"/>
      <c r="CRW10" s="1"/>
      <c r="CRX10" s="1"/>
      <c r="CRY10" s="1"/>
      <c r="CRZ10" s="1"/>
      <c r="CSA10" s="1"/>
      <c r="CSB10" s="1"/>
      <c r="CSC10" s="1"/>
      <c r="CSD10" s="1"/>
      <c r="CSE10" s="1"/>
      <c r="CSF10" s="1"/>
      <c r="CSG10" s="1"/>
      <c r="CSH10" s="1"/>
      <c r="CSI10" s="1"/>
      <c r="CSJ10" s="1"/>
      <c r="CSK10" s="1"/>
      <c r="CSL10" s="1"/>
      <c r="CSM10" s="1"/>
      <c r="CSN10" s="1"/>
      <c r="CSO10" s="1"/>
      <c r="CSP10" s="1"/>
      <c r="CSQ10" s="1"/>
      <c r="CSR10" s="1"/>
      <c r="CSS10" s="1"/>
      <c r="CST10" s="1"/>
      <c r="CSU10" s="1"/>
      <c r="CSV10" s="1"/>
      <c r="CSW10" s="1"/>
      <c r="CSX10" s="1"/>
      <c r="CSY10" s="1"/>
      <c r="CSZ10" s="1"/>
      <c r="CTA10" s="1"/>
      <c r="CTB10" s="1"/>
      <c r="CTC10" s="1"/>
      <c r="CTD10" s="1"/>
      <c r="CTE10" s="1"/>
      <c r="CTF10" s="1"/>
      <c r="CTG10" s="1"/>
      <c r="CTH10" s="1"/>
      <c r="CTI10" s="1"/>
      <c r="CTJ10" s="1"/>
      <c r="CTK10" s="1"/>
      <c r="CTL10" s="1"/>
      <c r="CTM10" s="1"/>
      <c r="CTN10" s="1"/>
      <c r="CTO10" s="1"/>
      <c r="CTP10" s="1"/>
      <c r="CTQ10" s="1"/>
      <c r="CTR10" s="1"/>
      <c r="CTS10" s="1"/>
      <c r="CTT10" s="1"/>
      <c r="CTU10" s="1"/>
      <c r="CTV10" s="1"/>
      <c r="CTW10" s="1"/>
      <c r="CTX10" s="1"/>
      <c r="CTY10" s="1"/>
      <c r="CTZ10" s="1"/>
      <c r="CUA10" s="1"/>
      <c r="CUB10" s="1"/>
      <c r="CUC10" s="1"/>
      <c r="CUD10" s="1"/>
      <c r="CUE10" s="1"/>
      <c r="CUF10" s="1"/>
      <c r="CUG10" s="1"/>
      <c r="CUH10" s="1"/>
      <c r="CUI10" s="1"/>
      <c r="CUJ10" s="1"/>
      <c r="CUK10" s="1"/>
      <c r="CUL10" s="1"/>
      <c r="CUM10" s="1"/>
      <c r="CUN10" s="1"/>
      <c r="CUO10" s="1"/>
      <c r="CUP10" s="1"/>
      <c r="CUQ10" s="1"/>
      <c r="CUR10" s="1"/>
      <c r="CUS10" s="1"/>
      <c r="CUT10" s="1"/>
      <c r="CUU10" s="1"/>
      <c r="CUV10" s="1"/>
      <c r="CUW10" s="1"/>
      <c r="CUX10" s="1"/>
      <c r="CUY10" s="1"/>
      <c r="CUZ10" s="1"/>
      <c r="CVA10" s="1"/>
      <c r="CVB10" s="1"/>
      <c r="CVC10" s="1"/>
      <c r="CVD10" s="1"/>
      <c r="CVE10" s="1"/>
      <c r="CVF10" s="1"/>
      <c r="CVG10" s="1"/>
      <c r="CVH10" s="1"/>
      <c r="CVI10" s="1"/>
      <c r="CVJ10" s="1"/>
      <c r="CVK10" s="1"/>
      <c r="CVL10" s="1"/>
      <c r="CVM10" s="1"/>
      <c r="CVN10" s="1"/>
      <c r="CVO10" s="1"/>
      <c r="CVP10" s="1"/>
      <c r="CVQ10" s="1"/>
      <c r="CVR10" s="1"/>
      <c r="CVS10" s="1"/>
      <c r="CVT10" s="1"/>
      <c r="CVU10" s="1"/>
      <c r="CVV10" s="1"/>
      <c r="CVW10" s="1"/>
      <c r="CVX10" s="1"/>
      <c r="CVY10" s="1"/>
      <c r="CVZ10" s="1"/>
      <c r="CWA10" s="1"/>
      <c r="CWB10" s="1"/>
      <c r="CWC10" s="1"/>
      <c r="CWD10" s="1"/>
      <c r="CWE10" s="1"/>
      <c r="CWF10" s="1"/>
      <c r="CWG10" s="1"/>
      <c r="CWH10" s="1"/>
      <c r="CWI10" s="1"/>
      <c r="CWJ10" s="1"/>
      <c r="CWK10" s="1"/>
      <c r="CWL10" s="1"/>
      <c r="CWM10" s="1"/>
      <c r="CWN10" s="1"/>
      <c r="CWO10" s="1"/>
      <c r="CWP10" s="1"/>
      <c r="CWQ10" s="1"/>
      <c r="CWR10" s="1"/>
      <c r="CWS10" s="1"/>
      <c r="CWT10" s="1"/>
      <c r="CWU10" s="1"/>
      <c r="CWV10" s="1"/>
      <c r="CWW10" s="1"/>
      <c r="CWX10" s="1"/>
      <c r="CWY10" s="1"/>
      <c r="CWZ10" s="1"/>
      <c r="CXA10" s="1"/>
      <c r="CXB10" s="1"/>
      <c r="CXC10" s="1"/>
      <c r="CXD10" s="1"/>
      <c r="CXE10" s="1"/>
      <c r="CXF10" s="1"/>
      <c r="CXG10" s="1"/>
      <c r="CXH10" s="1"/>
      <c r="CXI10" s="1"/>
      <c r="CXJ10" s="1"/>
      <c r="CXK10" s="1"/>
      <c r="CXL10" s="1"/>
      <c r="CXM10" s="1"/>
      <c r="CXN10" s="1"/>
      <c r="CXO10" s="1"/>
      <c r="CXP10" s="1"/>
      <c r="CXQ10" s="1"/>
      <c r="CXR10" s="1"/>
      <c r="CXS10" s="1"/>
      <c r="CXT10" s="1"/>
      <c r="CXU10" s="1"/>
      <c r="CXV10" s="1"/>
      <c r="CXW10" s="1"/>
      <c r="CXX10" s="1"/>
      <c r="CXY10" s="1"/>
      <c r="CXZ10" s="1"/>
      <c r="CYA10" s="1"/>
      <c r="CYB10" s="1"/>
      <c r="CYC10" s="1"/>
      <c r="CYD10" s="1"/>
      <c r="CYE10" s="1"/>
      <c r="CYF10" s="1"/>
      <c r="CYG10" s="1"/>
      <c r="CYH10" s="1"/>
      <c r="CYI10" s="1"/>
      <c r="CYJ10" s="1"/>
      <c r="CYK10" s="1"/>
      <c r="CYL10" s="1"/>
      <c r="CYM10" s="1"/>
      <c r="CYN10" s="1"/>
      <c r="CYO10" s="1"/>
      <c r="CYP10" s="1"/>
      <c r="CYQ10" s="1"/>
      <c r="CYR10" s="1"/>
      <c r="CYS10" s="1"/>
      <c r="CYT10" s="1"/>
      <c r="CYU10" s="1"/>
      <c r="CYV10" s="1"/>
      <c r="CYW10" s="1"/>
      <c r="CYX10" s="1"/>
      <c r="CYY10" s="1"/>
      <c r="CYZ10" s="1"/>
      <c r="CZA10" s="1"/>
      <c r="CZB10" s="1"/>
      <c r="CZC10" s="1"/>
      <c r="CZD10" s="1"/>
      <c r="CZE10" s="1"/>
      <c r="CZF10" s="1"/>
      <c r="CZG10" s="1"/>
      <c r="CZH10" s="1"/>
      <c r="CZI10" s="1"/>
      <c r="CZJ10" s="1"/>
      <c r="CZK10" s="1"/>
      <c r="CZL10" s="1"/>
      <c r="CZM10" s="1"/>
      <c r="CZN10" s="1"/>
      <c r="CZO10" s="1"/>
      <c r="CZP10" s="1"/>
      <c r="CZQ10" s="1"/>
      <c r="CZR10" s="1"/>
      <c r="CZS10" s="1"/>
      <c r="CZT10" s="1"/>
      <c r="CZU10" s="1"/>
      <c r="CZV10" s="1"/>
      <c r="CZW10" s="1"/>
      <c r="CZX10" s="1"/>
      <c r="CZY10" s="1"/>
      <c r="CZZ10" s="1"/>
      <c r="DAA10" s="1"/>
      <c r="DAB10" s="1"/>
      <c r="DAC10" s="1"/>
      <c r="DAD10" s="1"/>
      <c r="DAE10" s="1"/>
      <c r="DAF10" s="1"/>
      <c r="DAG10" s="1"/>
      <c r="DAH10" s="1"/>
      <c r="DAI10" s="1"/>
      <c r="DAJ10" s="1"/>
      <c r="DAK10" s="1"/>
      <c r="DAL10" s="1"/>
      <c r="DAM10" s="1"/>
      <c r="DAN10" s="1"/>
      <c r="DAO10" s="1"/>
      <c r="DAP10" s="1"/>
      <c r="DAQ10" s="1"/>
      <c r="DAR10" s="1"/>
      <c r="DAS10" s="1"/>
      <c r="DAT10" s="1"/>
      <c r="DAU10" s="1"/>
      <c r="DAV10" s="1"/>
      <c r="DAW10" s="1"/>
      <c r="DAX10" s="1"/>
      <c r="DAY10" s="1"/>
      <c r="DAZ10" s="1"/>
      <c r="DBA10" s="1"/>
      <c r="DBB10" s="1"/>
      <c r="DBC10" s="1"/>
      <c r="DBD10" s="1"/>
      <c r="DBE10" s="1"/>
      <c r="DBF10" s="1"/>
      <c r="DBG10" s="1"/>
      <c r="DBH10" s="1"/>
      <c r="DBI10" s="1"/>
      <c r="DBJ10" s="1"/>
      <c r="DBK10" s="1"/>
      <c r="DBL10" s="1"/>
      <c r="DBM10" s="1"/>
      <c r="DBN10" s="1"/>
      <c r="DBO10" s="1"/>
      <c r="DBP10" s="1"/>
      <c r="DBQ10" s="1"/>
      <c r="DBR10" s="1"/>
      <c r="DBS10" s="1"/>
      <c r="DBT10" s="1"/>
      <c r="DBU10" s="1"/>
      <c r="DBV10" s="1"/>
      <c r="DBW10" s="1"/>
      <c r="DBX10" s="1"/>
      <c r="DBY10" s="1"/>
      <c r="DBZ10" s="1"/>
      <c r="DCA10" s="1"/>
      <c r="DCB10" s="1"/>
      <c r="DCC10" s="1"/>
      <c r="DCD10" s="1"/>
      <c r="DCE10" s="1"/>
      <c r="DCF10" s="1"/>
      <c r="DCG10" s="1"/>
      <c r="DCH10" s="1"/>
      <c r="DCI10" s="1"/>
      <c r="DCJ10" s="1"/>
      <c r="DCK10" s="1"/>
      <c r="DCL10" s="1"/>
      <c r="DCM10" s="1"/>
      <c r="DCN10" s="1"/>
      <c r="DCO10" s="1"/>
      <c r="DCP10" s="1"/>
      <c r="DCQ10" s="1"/>
      <c r="DCR10" s="1"/>
      <c r="DCS10" s="1"/>
      <c r="DCT10" s="1"/>
      <c r="DCU10" s="1"/>
      <c r="DCV10" s="1"/>
      <c r="DCW10" s="1"/>
      <c r="DCX10" s="1"/>
      <c r="DCY10" s="1"/>
      <c r="DCZ10" s="1"/>
      <c r="DDA10" s="1"/>
      <c r="DDB10" s="1"/>
      <c r="DDC10" s="1"/>
      <c r="DDD10" s="1"/>
      <c r="DDE10" s="1"/>
      <c r="DDF10" s="1"/>
      <c r="DDG10" s="1"/>
      <c r="DDH10" s="1"/>
      <c r="DDI10" s="1"/>
      <c r="DDJ10" s="1"/>
      <c r="DDK10" s="1"/>
      <c r="DDL10" s="1"/>
      <c r="DDM10" s="1"/>
      <c r="DDN10" s="1"/>
      <c r="DDO10" s="1"/>
      <c r="DDP10" s="1"/>
      <c r="DDQ10" s="1"/>
      <c r="DDR10" s="1"/>
      <c r="DDS10" s="1"/>
      <c r="DDT10" s="1"/>
      <c r="DDU10" s="1"/>
      <c r="DDV10" s="1"/>
      <c r="DDW10" s="1"/>
      <c r="DDX10" s="1"/>
      <c r="DDY10" s="1"/>
      <c r="DDZ10" s="1"/>
      <c r="DEA10" s="1"/>
      <c r="DEB10" s="1"/>
      <c r="DEC10" s="1"/>
      <c r="DED10" s="1"/>
      <c r="DEE10" s="1"/>
      <c r="DEF10" s="1"/>
      <c r="DEG10" s="1"/>
      <c r="DEH10" s="1"/>
      <c r="DEI10" s="1"/>
      <c r="DEJ10" s="1"/>
      <c r="DEK10" s="1"/>
      <c r="DEL10" s="1"/>
      <c r="DEM10" s="1"/>
      <c r="DEN10" s="1"/>
      <c r="DEO10" s="1"/>
      <c r="DEP10" s="1"/>
      <c r="DEQ10" s="1"/>
      <c r="DER10" s="1"/>
      <c r="DES10" s="1"/>
      <c r="DET10" s="1"/>
      <c r="DEU10" s="1"/>
      <c r="DEV10" s="1"/>
      <c r="DEW10" s="1"/>
      <c r="DEX10" s="1"/>
      <c r="DEY10" s="1"/>
      <c r="DEZ10" s="1"/>
      <c r="DFA10" s="1"/>
      <c r="DFB10" s="1"/>
      <c r="DFC10" s="1"/>
      <c r="DFD10" s="1"/>
      <c r="DFE10" s="1"/>
      <c r="DFF10" s="1"/>
      <c r="DFG10" s="1"/>
      <c r="DFH10" s="1"/>
      <c r="DFI10" s="1"/>
      <c r="DFJ10" s="1"/>
      <c r="DFK10" s="1"/>
      <c r="DFL10" s="1"/>
      <c r="DFM10" s="1"/>
      <c r="DFN10" s="1"/>
      <c r="DFO10" s="1"/>
      <c r="DFP10" s="1"/>
      <c r="DFQ10" s="1"/>
      <c r="DFR10" s="1"/>
      <c r="DFS10" s="1"/>
      <c r="DFT10" s="1"/>
      <c r="DFU10" s="1"/>
      <c r="DFV10" s="1"/>
      <c r="DFW10" s="1"/>
      <c r="DFX10" s="1"/>
      <c r="DFY10" s="1"/>
      <c r="DFZ10" s="1"/>
      <c r="DGA10" s="1"/>
      <c r="DGB10" s="1"/>
      <c r="DGC10" s="1"/>
      <c r="DGD10" s="1"/>
      <c r="DGE10" s="1"/>
      <c r="DGF10" s="1"/>
      <c r="DGG10" s="1"/>
      <c r="DGH10" s="1"/>
      <c r="DGI10" s="1"/>
      <c r="DGJ10" s="1"/>
      <c r="DGK10" s="1"/>
      <c r="DGL10" s="1"/>
      <c r="DGM10" s="1"/>
      <c r="DGN10" s="1"/>
      <c r="DGO10" s="1"/>
      <c r="DGP10" s="1"/>
      <c r="DGQ10" s="1"/>
      <c r="DGR10" s="1"/>
      <c r="DGS10" s="1"/>
      <c r="DGT10" s="1"/>
      <c r="DGU10" s="1"/>
      <c r="DGV10" s="1"/>
      <c r="DGW10" s="1"/>
      <c r="DGX10" s="1"/>
      <c r="DGY10" s="1"/>
      <c r="DGZ10" s="1"/>
      <c r="DHA10" s="1"/>
      <c r="DHB10" s="1"/>
      <c r="DHC10" s="1"/>
      <c r="DHD10" s="1"/>
      <c r="DHE10" s="1"/>
      <c r="DHF10" s="1"/>
      <c r="DHG10" s="1"/>
      <c r="DHH10" s="1"/>
      <c r="DHI10" s="1"/>
      <c r="DHJ10" s="1"/>
      <c r="DHK10" s="1"/>
      <c r="DHL10" s="1"/>
      <c r="DHM10" s="1"/>
      <c r="DHN10" s="1"/>
      <c r="DHO10" s="1"/>
      <c r="DHP10" s="1"/>
      <c r="DHQ10" s="1"/>
      <c r="DHR10" s="1"/>
      <c r="DHS10" s="1"/>
      <c r="DHT10" s="1"/>
      <c r="DHU10" s="1"/>
      <c r="DHV10" s="1"/>
      <c r="DHW10" s="1"/>
      <c r="DHX10" s="1"/>
      <c r="DHY10" s="1"/>
      <c r="DHZ10" s="1"/>
      <c r="DIA10" s="1"/>
      <c r="DIB10" s="1"/>
      <c r="DIC10" s="1"/>
      <c r="DID10" s="1"/>
      <c r="DIE10" s="1"/>
      <c r="DIF10" s="1"/>
      <c r="DIG10" s="1"/>
      <c r="DIH10" s="1"/>
      <c r="DII10" s="1"/>
      <c r="DIJ10" s="1"/>
      <c r="DIK10" s="1"/>
      <c r="DIL10" s="1"/>
      <c r="DIM10" s="1"/>
      <c r="DIN10" s="1"/>
      <c r="DIO10" s="1"/>
      <c r="DIP10" s="1"/>
      <c r="DIQ10" s="1"/>
      <c r="DIR10" s="1"/>
      <c r="DIS10" s="1"/>
      <c r="DIT10" s="1"/>
      <c r="DIU10" s="1"/>
      <c r="DIV10" s="1"/>
      <c r="DIW10" s="1"/>
      <c r="DIX10" s="1"/>
      <c r="DIY10" s="1"/>
      <c r="DIZ10" s="1"/>
      <c r="DJA10" s="1"/>
      <c r="DJB10" s="1"/>
      <c r="DJC10" s="1"/>
      <c r="DJD10" s="1"/>
      <c r="DJE10" s="1"/>
      <c r="DJF10" s="1"/>
      <c r="DJG10" s="1"/>
      <c r="DJH10" s="1"/>
      <c r="DJI10" s="1"/>
      <c r="DJJ10" s="1"/>
      <c r="DJK10" s="1"/>
      <c r="DJL10" s="1"/>
      <c r="DJM10" s="1"/>
      <c r="DJN10" s="1"/>
      <c r="DJO10" s="1"/>
      <c r="DJP10" s="1"/>
      <c r="DJQ10" s="1"/>
      <c r="DJR10" s="1"/>
      <c r="DJS10" s="1"/>
      <c r="DJT10" s="1"/>
      <c r="DJU10" s="1"/>
      <c r="DJV10" s="1"/>
      <c r="DJW10" s="1"/>
      <c r="DJX10" s="1"/>
      <c r="DJY10" s="1"/>
      <c r="DJZ10" s="1"/>
      <c r="DKA10" s="1"/>
      <c r="DKB10" s="1"/>
      <c r="DKC10" s="1"/>
      <c r="DKD10" s="1"/>
      <c r="DKE10" s="1"/>
      <c r="DKF10" s="1"/>
      <c r="DKG10" s="1"/>
      <c r="DKH10" s="1"/>
      <c r="DKI10" s="1"/>
      <c r="DKJ10" s="1"/>
      <c r="DKK10" s="1"/>
      <c r="DKL10" s="1"/>
      <c r="DKM10" s="1"/>
      <c r="DKN10" s="1"/>
      <c r="DKO10" s="1"/>
      <c r="DKP10" s="1"/>
      <c r="DKQ10" s="1"/>
      <c r="DKR10" s="1"/>
      <c r="DKS10" s="1"/>
      <c r="DKT10" s="1"/>
      <c r="DKU10" s="1"/>
      <c r="DKV10" s="1"/>
      <c r="DKW10" s="1"/>
      <c r="DKX10" s="1"/>
      <c r="DKY10" s="1"/>
      <c r="DKZ10" s="1"/>
      <c r="DLA10" s="1"/>
      <c r="DLB10" s="1"/>
      <c r="DLC10" s="1"/>
      <c r="DLD10" s="1"/>
      <c r="DLE10" s="1"/>
      <c r="DLF10" s="1"/>
      <c r="DLG10" s="1"/>
      <c r="DLH10" s="1"/>
      <c r="DLI10" s="1"/>
      <c r="DLJ10" s="1"/>
      <c r="DLK10" s="1"/>
      <c r="DLL10" s="1"/>
      <c r="DLM10" s="1"/>
      <c r="DLN10" s="1"/>
      <c r="DLO10" s="1"/>
      <c r="DLP10" s="1"/>
      <c r="DLQ10" s="1"/>
      <c r="DLR10" s="1"/>
      <c r="DLS10" s="1"/>
      <c r="DLT10" s="1"/>
      <c r="DLU10" s="1"/>
      <c r="DLV10" s="1"/>
      <c r="DLW10" s="1"/>
      <c r="DLX10" s="1"/>
      <c r="DLY10" s="1"/>
      <c r="DLZ10" s="1"/>
      <c r="DMA10" s="1"/>
      <c r="DMB10" s="1"/>
      <c r="DMC10" s="1"/>
      <c r="DMD10" s="1"/>
      <c r="DME10" s="1"/>
      <c r="DMF10" s="1"/>
      <c r="DMG10" s="1"/>
      <c r="DMH10" s="1"/>
      <c r="DMI10" s="1"/>
      <c r="DMJ10" s="1"/>
      <c r="DMK10" s="1"/>
      <c r="DML10" s="1"/>
      <c r="DMM10" s="1"/>
      <c r="DMN10" s="1"/>
      <c r="DMO10" s="1"/>
      <c r="DMP10" s="1"/>
      <c r="DMQ10" s="1"/>
      <c r="DMR10" s="1"/>
      <c r="DMS10" s="1"/>
      <c r="DMT10" s="1"/>
      <c r="DMU10" s="1"/>
      <c r="DMV10" s="1"/>
      <c r="DMW10" s="1"/>
      <c r="DMX10" s="1"/>
      <c r="DMY10" s="1"/>
      <c r="DMZ10" s="1"/>
      <c r="DNA10" s="1"/>
      <c r="DNB10" s="1"/>
      <c r="DNC10" s="1"/>
      <c r="DND10" s="1"/>
      <c r="DNE10" s="1"/>
      <c r="DNF10" s="1"/>
      <c r="DNG10" s="1"/>
      <c r="DNH10" s="1"/>
      <c r="DNI10" s="1"/>
      <c r="DNJ10" s="1"/>
      <c r="DNK10" s="1"/>
      <c r="DNL10" s="1"/>
      <c r="DNM10" s="1"/>
      <c r="DNN10" s="1"/>
      <c r="DNO10" s="1"/>
      <c r="DNP10" s="1"/>
      <c r="DNQ10" s="1"/>
      <c r="DNR10" s="1"/>
      <c r="DNS10" s="1"/>
      <c r="DNT10" s="1"/>
      <c r="DNU10" s="1"/>
      <c r="DNV10" s="1"/>
      <c r="DNW10" s="1"/>
      <c r="DNX10" s="1"/>
      <c r="DNY10" s="1"/>
      <c r="DNZ10" s="1"/>
      <c r="DOA10" s="1"/>
      <c r="DOB10" s="1"/>
      <c r="DOC10" s="1"/>
      <c r="DOD10" s="1"/>
      <c r="DOE10" s="1"/>
      <c r="DOF10" s="1"/>
      <c r="DOG10" s="1"/>
      <c r="DOH10" s="1"/>
      <c r="DOI10" s="1"/>
      <c r="DOJ10" s="1"/>
      <c r="DOK10" s="1"/>
      <c r="DOL10" s="1"/>
      <c r="DOM10" s="1"/>
      <c r="DON10" s="1"/>
      <c r="DOO10" s="1"/>
      <c r="DOP10" s="1"/>
      <c r="DOQ10" s="1"/>
      <c r="DOR10" s="1"/>
      <c r="DOS10" s="1"/>
      <c r="DOT10" s="1"/>
      <c r="DOU10" s="1"/>
      <c r="DOV10" s="1"/>
      <c r="DOW10" s="1"/>
      <c r="DOX10" s="1"/>
      <c r="DOY10" s="1"/>
      <c r="DOZ10" s="1"/>
      <c r="DPA10" s="1"/>
      <c r="DPB10" s="1"/>
      <c r="DPC10" s="1"/>
      <c r="DPD10" s="1"/>
      <c r="DPE10" s="1"/>
      <c r="DPF10" s="1"/>
      <c r="DPG10" s="1"/>
      <c r="DPH10" s="1"/>
      <c r="DPI10" s="1"/>
      <c r="DPJ10" s="1"/>
      <c r="DPK10" s="1"/>
      <c r="DPL10" s="1"/>
      <c r="DPM10" s="1"/>
      <c r="DPN10" s="1"/>
      <c r="DPO10" s="1"/>
      <c r="DPP10" s="1"/>
      <c r="DPQ10" s="1"/>
      <c r="DPR10" s="1"/>
      <c r="DPS10" s="1"/>
      <c r="DPT10" s="1"/>
      <c r="DPU10" s="1"/>
      <c r="DPV10" s="1"/>
      <c r="DPW10" s="1"/>
      <c r="DPX10" s="1"/>
      <c r="DPY10" s="1"/>
      <c r="DPZ10" s="1"/>
      <c r="DQA10" s="1"/>
      <c r="DQB10" s="1"/>
      <c r="DQC10" s="1"/>
      <c r="DQD10" s="1"/>
      <c r="DQE10" s="1"/>
      <c r="DQF10" s="1"/>
      <c r="DQG10" s="1"/>
      <c r="DQH10" s="1"/>
      <c r="DQI10" s="1"/>
      <c r="DQJ10" s="1"/>
      <c r="DQK10" s="1"/>
      <c r="DQL10" s="1"/>
      <c r="DQM10" s="1"/>
      <c r="DQN10" s="1"/>
      <c r="DQO10" s="1"/>
      <c r="DQP10" s="1"/>
      <c r="DQQ10" s="1"/>
      <c r="DQR10" s="1"/>
      <c r="DQS10" s="1"/>
      <c r="DQT10" s="1"/>
      <c r="DQU10" s="1"/>
      <c r="DQV10" s="1"/>
      <c r="DQW10" s="1"/>
      <c r="DQX10" s="1"/>
      <c r="DQY10" s="1"/>
      <c r="DQZ10" s="1"/>
      <c r="DRA10" s="1"/>
      <c r="DRB10" s="1"/>
      <c r="DRC10" s="1"/>
      <c r="DRD10" s="1"/>
      <c r="DRE10" s="1"/>
      <c r="DRF10" s="1"/>
      <c r="DRG10" s="1"/>
      <c r="DRH10" s="1"/>
      <c r="DRI10" s="1"/>
      <c r="DRJ10" s="1"/>
      <c r="DRK10" s="1"/>
      <c r="DRL10" s="1"/>
      <c r="DRM10" s="1"/>
      <c r="DRN10" s="1"/>
      <c r="DRO10" s="1"/>
      <c r="DRP10" s="1"/>
      <c r="DRQ10" s="1"/>
      <c r="DRR10" s="1"/>
      <c r="DRS10" s="1"/>
      <c r="DRT10" s="1"/>
      <c r="DRU10" s="1"/>
      <c r="DRV10" s="1"/>
      <c r="DRW10" s="1"/>
      <c r="DRX10" s="1"/>
      <c r="DRY10" s="1"/>
      <c r="DRZ10" s="1"/>
      <c r="DSA10" s="1"/>
      <c r="DSB10" s="1"/>
      <c r="DSC10" s="1"/>
      <c r="DSD10" s="1"/>
      <c r="DSE10" s="1"/>
      <c r="DSF10" s="1"/>
      <c r="DSG10" s="1"/>
      <c r="DSH10" s="1"/>
      <c r="DSI10" s="1"/>
      <c r="DSJ10" s="1"/>
      <c r="DSK10" s="1"/>
      <c r="DSL10" s="1"/>
      <c r="DSM10" s="1"/>
      <c r="DSN10" s="1"/>
      <c r="DSO10" s="1"/>
      <c r="DSP10" s="1"/>
      <c r="DSQ10" s="1"/>
      <c r="DSR10" s="1"/>
      <c r="DSS10" s="1"/>
      <c r="DST10" s="1"/>
      <c r="DSU10" s="1"/>
      <c r="DSV10" s="1"/>
      <c r="DSW10" s="1"/>
      <c r="DSX10" s="1"/>
      <c r="DSY10" s="1"/>
      <c r="DSZ10" s="1"/>
      <c r="DTA10" s="1"/>
      <c r="DTB10" s="1"/>
      <c r="DTC10" s="1"/>
      <c r="DTD10" s="1"/>
      <c r="DTE10" s="1"/>
      <c r="DTF10" s="1"/>
      <c r="DTG10" s="1"/>
      <c r="DTH10" s="1"/>
      <c r="DTI10" s="1"/>
      <c r="DTJ10" s="1"/>
      <c r="DTK10" s="1"/>
      <c r="DTL10" s="1"/>
      <c r="DTM10" s="1"/>
      <c r="DTN10" s="1"/>
      <c r="DTO10" s="1"/>
      <c r="DTP10" s="1"/>
      <c r="DTQ10" s="1"/>
      <c r="DTR10" s="1"/>
      <c r="DTS10" s="1"/>
      <c r="DTT10" s="1"/>
      <c r="DTU10" s="1"/>
      <c r="DTV10" s="1"/>
      <c r="DTW10" s="1"/>
      <c r="DTX10" s="1"/>
      <c r="DTY10" s="1"/>
      <c r="DTZ10" s="1"/>
      <c r="DUA10" s="1"/>
      <c r="DUB10" s="1"/>
      <c r="DUC10" s="1"/>
      <c r="DUD10" s="1"/>
      <c r="DUE10" s="1"/>
      <c r="DUF10" s="1"/>
      <c r="DUG10" s="1"/>
      <c r="DUH10" s="1"/>
      <c r="DUI10" s="1"/>
      <c r="DUJ10" s="1"/>
      <c r="DUK10" s="1"/>
      <c r="DUL10" s="1"/>
      <c r="DUM10" s="1"/>
      <c r="DUN10" s="1"/>
      <c r="DUO10" s="1"/>
      <c r="DUP10" s="1"/>
      <c r="DUQ10" s="1"/>
      <c r="DUR10" s="1"/>
      <c r="DUS10" s="1"/>
      <c r="DUT10" s="1"/>
      <c r="DUU10" s="1"/>
      <c r="DUV10" s="1"/>
      <c r="DUW10" s="1"/>
      <c r="DUX10" s="1"/>
      <c r="DUY10" s="1"/>
      <c r="DUZ10" s="1"/>
      <c r="DVA10" s="1"/>
      <c r="DVB10" s="1"/>
      <c r="DVC10" s="1"/>
      <c r="DVD10" s="1"/>
      <c r="DVE10" s="1"/>
      <c r="DVF10" s="1"/>
      <c r="DVG10" s="1"/>
      <c r="DVH10" s="1"/>
      <c r="DVI10" s="1"/>
      <c r="DVJ10" s="1"/>
      <c r="DVK10" s="1"/>
      <c r="DVL10" s="1"/>
      <c r="DVM10" s="1"/>
      <c r="DVN10" s="1"/>
      <c r="DVO10" s="1"/>
      <c r="DVP10" s="1"/>
      <c r="DVQ10" s="1"/>
      <c r="DVR10" s="1"/>
      <c r="DVS10" s="1"/>
      <c r="DVT10" s="1"/>
      <c r="DVU10" s="1"/>
      <c r="DVV10" s="1"/>
      <c r="DVW10" s="1"/>
      <c r="DVX10" s="1"/>
      <c r="DVY10" s="1"/>
      <c r="DVZ10" s="1"/>
      <c r="DWA10" s="1"/>
      <c r="DWB10" s="1"/>
      <c r="DWC10" s="1"/>
      <c r="DWD10" s="1"/>
      <c r="DWE10" s="1"/>
      <c r="DWF10" s="1"/>
      <c r="DWG10" s="1"/>
      <c r="DWH10" s="1"/>
      <c r="DWI10" s="1"/>
      <c r="DWJ10" s="1"/>
      <c r="DWK10" s="1"/>
      <c r="DWL10" s="1"/>
      <c r="DWM10" s="1"/>
      <c r="DWN10" s="1"/>
      <c r="DWO10" s="1"/>
      <c r="DWP10" s="1"/>
      <c r="DWQ10" s="1"/>
      <c r="DWR10" s="1"/>
      <c r="DWS10" s="1"/>
      <c r="DWT10" s="1"/>
      <c r="DWU10" s="1"/>
      <c r="DWV10" s="1"/>
      <c r="DWW10" s="1"/>
      <c r="DWX10" s="1"/>
      <c r="DWY10" s="1"/>
      <c r="DWZ10" s="1"/>
      <c r="DXA10" s="1"/>
      <c r="DXB10" s="1"/>
      <c r="DXC10" s="1"/>
      <c r="DXD10" s="1"/>
      <c r="DXE10" s="1"/>
      <c r="DXF10" s="1"/>
      <c r="DXG10" s="1"/>
      <c r="DXH10" s="1"/>
      <c r="DXI10" s="1"/>
      <c r="DXJ10" s="1"/>
      <c r="DXK10" s="1"/>
      <c r="DXL10" s="1"/>
      <c r="DXM10" s="1"/>
      <c r="DXN10" s="1"/>
      <c r="DXO10" s="1"/>
      <c r="DXP10" s="1"/>
      <c r="DXQ10" s="1"/>
      <c r="DXR10" s="1"/>
      <c r="DXS10" s="1"/>
      <c r="DXT10" s="1"/>
      <c r="DXU10" s="1"/>
      <c r="DXV10" s="1"/>
      <c r="DXW10" s="1"/>
      <c r="DXX10" s="1"/>
      <c r="DXY10" s="1"/>
      <c r="DXZ10" s="1"/>
      <c r="DYA10" s="1"/>
      <c r="DYB10" s="1"/>
      <c r="DYC10" s="1"/>
      <c r="DYD10" s="1"/>
      <c r="DYE10" s="1"/>
      <c r="DYF10" s="1"/>
      <c r="DYG10" s="1"/>
      <c r="DYH10" s="1"/>
      <c r="DYI10" s="1"/>
      <c r="DYJ10" s="1"/>
      <c r="DYK10" s="1"/>
      <c r="DYL10" s="1"/>
      <c r="DYM10" s="1"/>
      <c r="DYN10" s="1"/>
      <c r="DYO10" s="1"/>
      <c r="DYP10" s="1"/>
      <c r="DYQ10" s="1"/>
      <c r="DYR10" s="1"/>
      <c r="DYS10" s="1"/>
      <c r="DYT10" s="1"/>
      <c r="DYU10" s="1"/>
      <c r="DYV10" s="1"/>
      <c r="DYW10" s="1"/>
      <c r="DYX10" s="1"/>
      <c r="DYY10" s="1"/>
      <c r="DYZ10" s="1"/>
      <c r="DZA10" s="1"/>
      <c r="DZB10" s="1"/>
      <c r="DZC10" s="1"/>
      <c r="DZD10" s="1"/>
      <c r="DZE10" s="1"/>
      <c r="DZF10" s="1"/>
      <c r="DZG10" s="1"/>
      <c r="DZH10" s="1"/>
      <c r="DZI10" s="1"/>
      <c r="DZJ10" s="1"/>
      <c r="DZK10" s="1"/>
      <c r="DZL10" s="1"/>
      <c r="DZM10" s="1"/>
      <c r="DZN10" s="1"/>
      <c r="DZO10" s="1"/>
      <c r="DZP10" s="1"/>
      <c r="DZQ10" s="1"/>
      <c r="DZR10" s="1"/>
      <c r="DZS10" s="1"/>
      <c r="DZT10" s="1"/>
      <c r="DZU10" s="1"/>
      <c r="DZV10" s="1"/>
      <c r="DZW10" s="1"/>
      <c r="DZX10" s="1"/>
      <c r="DZY10" s="1"/>
      <c r="DZZ10" s="1"/>
      <c r="EAA10" s="1"/>
      <c r="EAB10" s="1"/>
      <c r="EAC10" s="1"/>
      <c r="EAD10" s="1"/>
      <c r="EAE10" s="1"/>
      <c r="EAF10" s="1"/>
      <c r="EAG10" s="1"/>
      <c r="EAH10" s="1"/>
      <c r="EAI10" s="1"/>
      <c r="EAJ10" s="1"/>
      <c r="EAK10" s="1"/>
      <c r="EAL10" s="1"/>
      <c r="EAM10" s="1"/>
      <c r="EAN10" s="1"/>
      <c r="EAO10" s="1"/>
      <c r="EAP10" s="1"/>
      <c r="EAQ10" s="1"/>
      <c r="EAR10" s="1"/>
      <c r="EAS10" s="1"/>
      <c r="EAT10" s="1"/>
      <c r="EAU10" s="1"/>
      <c r="EAV10" s="1"/>
      <c r="EAW10" s="1"/>
      <c r="EAX10" s="1"/>
      <c r="EAY10" s="1"/>
      <c r="EAZ10" s="1"/>
      <c r="EBA10" s="1"/>
      <c r="EBB10" s="1"/>
      <c r="EBC10" s="1"/>
      <c r="EBD10" s="1"/>
      <c r="EBE10" s="1"/>
      <c r="EBF10" s="1"/>
      <c r="EBG10" s="1"/>
      <c r="EBH10" s="1"/>
      <c r="EBI10" s="1"/>
      <c r="EBJ10" s="1"/>
      <c r="EBK10" s="1"/>
      <c r="EBL10" s="1"/>
      <c r="EBM10" s="1"/>
      <c r="EBN10" s="1"/>
      <c r="EBO10" s="1"/>
      <c r="EBP10" s="1"/>
      <c r="EBQ10" s="1"/>
      <c r="EBR10" s="1"/>
      <c r="EBS10" s="1"/>
      <c r="EBT10" s="1"/>
      <c r="EBU10" s="1"/>
      <c r="EBV10" s="1"/>
      <c r="EBW10" s="1"/>
      <c r="EBX10" s="1"/>
      <c r="EBY10" s="1"/>
      <c r="EBZ10" s="1"/>
      <c r="ECA10" s="1"/>
      <c r="ECB10" s="1"/>
      <c r="ECC10" s="1"/>
      <c r="ECD10" s="1"/>
      <c r="ECE10" s="1"/>
      <c r="ECF10" s="1"/>
      <c r="ECG10" s="1"/>
      <c r="ECH10" s="1"/>
      <c r="ECI10" s="1"/>
      <c r="ECJ10" s="1"/>
      <c r="ECK10" s="1"/>
      <c r="ECL10" s="1"/>
      <c r="ECM10" s="1"/>
      <c r="ECN10" s="1"/>
      <c r="ECO10" s="1"/>
      <c r="ECP10" s="1"/>
      <c r="ECQ10" s="1"/>
      <c r="ECR10" s="1"/>
      <c r="ECS10" s="1"/>
      <c r="ECT10" s="1"/>
      <c r="ECU10" s="1"/>
      <c r="ECV10" s="1"/>
      <c r="ECW10" s="1"/>
      <c r="ECX10" s="1"/>
      <c r="ECY10" s="1"/>
      <c r="ECZ10" s="1"/>
      <c r="EDA10" s="1"/>
      <c r="EDB10" s="1"/>
      <c r="EDC10" s="1"/>
      <c r="EDD10" s="1"/>
      <c r="EDE10" s="1"/>
      <c r="EDF10" s="1"/>
      <c r="EDG10" s="1"/>
      <c r="EDH10" s="1"/>
      <c r="EDI10" s="1"/>
      <c r="EDJ10" s="1"/>
      <c r="EDK10" s="1"/>
      <c r="EDL10" s="1"/>
      <c r="EDM10" s="1"/>
      <c r="EDN10" s="1"/>
      <c r="EDO10" s="1"/>
      <c r="EDP10" s="1"/>
      <c r="EDQ10" s="1"/>
      <c r="EDR10" s="1"/>
      <c r="EDS10" s="1"/>
      <c r="EDT10" s="1"/>
      <c r="EDU10" s="1"/>
      <c r="EDV10" s="1"/>
      <c r="EDW10" s="1"/>
      <c r="EDX10" s="1"/>
      <c r="EDY10" s="1"/>
      <c r="EDZ10" s="1"/>
      <c r="EEA10" s="1"/>
      <c r="EEB10" s="1"/>
      <c r="EEC10" s="1"/>
      <c r="EED10" s="1"/>
      <c r="EEE10" s="1"/>
      <c r="EEF10" s="1"/>
      <c r="EEG10" s="1"/>
      <c r="EEH10" s="1"/>
      <c r="EEI10" s="1"/>
      <c r="EEJ10" s="1"/>
      <c r="EEK10" s="1"/>
      <c r="EEL10" s="1"/>
      <c r="EEM10" s="1"/>
      <c r="EEN10" s="1"/>
      <c r="EEO10" s="1"/>
      <c r="EEP10" s="1"/>
      <c r="EEQ10" s="1"/>
      <c r="EER10" s="1"/>
      <c r="EES10" s="1"/>
      <c r="EET10" s="1"/>
      <c r="EEU10" s="1"/>
      <c r="EEV10" s="1"/>
      <c r="EEW10" s="1"/>
      <c r="EEX10" s="1"/>
      <c r="EEY10" s="1"/>
      <c r="EEZ10" s="1"/>
      <c r="EFA10" s="1"/>
      <c r="EFB10" s="1"/>
      <c r="EFC10" s="1"/>
      <c r="EFD10" s="1"/>
      <c r="EFE10" s="1"/>
      <c r="EFF10" s="1"/>
      <c r="EFG10" s="1"/>
      <c r="EFH10" s="1"/>
      <c r="EFI10" s="1"/>
      <c r="EFJ10" s="1"/>
      <c r="EFK10" s="1"/>
      <c r="EFL10" s="1"/>
      <c r="EFM10" s="1"/>
      <c r="EFN10" s="1"/>
      <c r="EFO10" s="1"/>
      <c r="EFP10" s="1"/>
      <c r="EFQ10" s="1"/>
      <c r="EFR10" s="1"/>
      <c r="EFS10" s="1"/>
      <c r="EFT10" s="1"/>
      <c r="EFU10" s="1"/>
      <c r="EFV10" s="1"/>
      <c r="EFW10" s="1"/>
      <c r="EFX10" s="1"/>
      <c r="EFY10" s="1"/>
      <c r="EFZ10" s="1"/>
      <c r="EGA10" s="1"/>
      <c r="EGB10" s="1"/>
      <c r="EGC10" s="1"/>
      <c r="EGD10" s="1"/>
      <c r="EGE10" s="1"/>
      <c r="EGF10" s="1"/>
      <c r="EGG10" s="1"/>
      <c r="EGH10" s="1"/>
      <c r="EGI10" s="1"/>
      <c r="EGJ10" s="1"/>
      <c r="EGK10" s="1"/>
      <c r="EGL10" s="1"/>
      <c r="EGM10" s="1"/>
      <c r="EGN10" s="1"/>
      <c r="EGO10" s="1"/>
      <c r="EGP10" s="1"/>
      <c r="EGQ10" s="1"/>
      <c r="EGR10" s="1"/>
      <c r="EGS10" s="1"/>
      <c r="EGT10" s="1"/>
      <c r="EGU10" s="1"/>
      <c r="EGV10" s="1"/>
      <c r="EGW10" s="1"/>
      <c r="EGX10" s="1"/>
      <c r="EGY10" s="1"/>
      <c r="EGZ10" s="1"/>
      <c r="EHA10" s="1"/>
      <c r="EHB10" s="1"/>
      <c r="EHC10" s="1"/>
      <c r="EHD10" s="1"/>
      <c r="EHE10" s="1"/>
      <c r="EHF10" s="1"/>
      <c r="EHG10" s="1"/>
      <c r="EHH10" s="1"/>
      <c r="EHI10" s="1"/>
      <c r="EHJ10" s="1"/>
      <c r="EHK10" s="1"/>
      <c r="EHL10" s="1"/>
      <c r="EHM10" s="1"/>
      <c r="EHN10" s="1"/>
      <c r="EHO10" s="1"/>
      <c r="EHP10" s="1"/>
      <c r="EHQ10" s="1"/>
      <c r="EHR10" s="1"/>
      <c r="EHS10" s="1"/>
      <c r="EHT10" s="1"/>
      <c r="EHU10" s="1"/>
      <c r="EHV10" s="1"/>
      <c r="EHW10" s="1"/>
      <c r="EHX10" s="1"/>
      <c r="EHY10" s="1"/>
      <c r="EHZ10" s="1"/>
      <c r="EIA10" s="1"/>
      <c r="EIB10" s="1"/>
      <c r="EIC10" s="1"/>
      <c r="EID10" s="1"/>
      <c r="EIE10" s="1"/>
      <c r="EIF10" s="1"/>
      <c r="EIG10" s="1"/>
      <c r="EIH10" s="1"/>
      <c r="EII10" s="1"/>
      <c r="EIJ10" s="1"/>
      <c r="EIK10" s="1"/>
      <c r="EIL10" s="1"/>
      <c r="EIM10" s="1"/>
      <c r="EIN10" s="1"/>
      <c r="EIO10" s="1"/>
      <c r="EIP10" s="1"/>
      <c r="EIQ10" s="1"/>
      <c r="EIR10" s="1"/>
      <c r="EIS10" s="1"/>
      <c r="EIT10" s="1"/>
      <c r="EIU10" s="1"/>
      <c r="EIV10" s="1"/>
      <c r="EIW10" s="1"/>
      <c r="EIX10" s="1"/>
      <c r="EIY10" s="1"/>
      <c r="EIZ10" s="1"/>
      <c r="EJA10" s="1"/>
      <c r="EJB10" s="1"/>
      <c r="EJC10" s="1"/>
      <c r="EJD10" s="1"/>
      <c r="EJE10" s="1"/>
      <c r="EJF10" s="1"/>
      <c r="EJG10" s="1"/>
      <c r="EJH10" s="1"/>
      <c r="EJI10" s="1"/>
      <c r="EJJ10" s="1"/>
      <c r="EJK10" s="1"/>
      <c r="EJL10" s="1"/>
      <c r="EJM10" s="1"/>
      <c r="EJN10" s="1"/>
      <c r="EJO10" s="1"/>
      <c r="EJP10" s="1"/>
      <c r="EJQ10" s="1"/>
      <c r="EJR10" s="1"/>
      <c r="EJS10" s="1"/>
      <c r="EJT10" s="1"/>
      <c r="EJU10" s="1"/>
      <c r="EJV10" s="1"/>
      <c r="EJW10" s="1"/>
      <c r="EJX10" s="1"/>
      <c r="EJY10" s="1"/>
      <c r="EJZ10" s="1"/>
      <c r="EKA10" s="1"/>
      <c r="EKB10" s="1"/>
      <c r="EKC10" s="1"/>
      <c r="EKD10" s="1"/>
      <c r="EKE10" s="1"/>
      <c r="EKF10" s="1"/>
      <c r="EKG10" s="1"/>
      <c r="EKH10" s="1"/>
      <c r="EKI10" s="1"/>
      <c r="EKJ10" s="1"/>
      <c r="EKK10" s="1"/>
      <c r="EKL10" s="1"/>
      <c r="EKM10" s="1"/>
      <c r="EKN10" s="1"/>
      <c r="EKO10" s="1"/>
      <c r="EKP10" s="1"/>
      <c r="EKQ10" s="1"/>
      <c r="EKR10" s="1"/>
      <c r="EKS10" s="1"/>
      <c r="EKT10" s="1"/>
      <c r="EKU10" s="1"/>
      <c r="EKV10" s="1"/>
      <c r="EKW10" s="1"/>
      <c r="EKX10" s="1"/>
      <c r="EKY10" s="1"/>
      <c r="EKZ10" s="1"/>
      <c r="ELA10" s="1"/>
      <c r="ELB10" s="1"/>
      <c r="ELC10" s="1"/>
      <c r="ELD10" s="1"/>
      <c r="ELE10" s="1"/>
      <c r="ELF10" s="1"/>
      <c r="ELG10" s="1"/>
      <c r="ELH10" s="1"/>
      <c r="ELI10" s="1"/>
      <c r="ELJ10" s="1"/>
      <c r="ELK10" s="1"/>
      <c r="ELL10" s="1"/>
      <c r="ELM10" s="1"/>
      <c r="ELN10" s="1"/>
      <c r="ELO10" s="1"/>
      <c r="ELP10" s="1"/>
      <c r="ELQ10" s="1"/>
      <c r="ELR10" s="1"/>
      <c r="ELS10" s="1"/>
      <c r="ELT10" s="1"/>
      <c r="ELU10" s="1"/>
      <c r="ELV10" s="1"/>
      <c r="ELW10" s="1"/>
      <c r="ELX10" s="1"/>
      <c r="ELY10" s="1"/>
      <c r="ELZ10" s="1"/>
      <c r="EMA10" s="1"/>
      <c r="EMB10" s="1"/>
      <c r="EMC10" s="1"/>
      <c r="EMD10" s="1"/>
      <c r="EME10" s="1"/>
      <c r="EMF10" s="1"/>
      <c r="EMG10" s="1"/>
      <c r="EMH10" s="1"/>
      <c r="EMI10" s="1"/>
      <c r="EMJ10" s="1"/>
      <c r="EMK10" s="1"/>
      <c r="EML10" s="1"/>
      <c r="EMM10" s="1"/>
      <c r="EMN10" s="1"/>
      <c r="EMO10" s="1"/>
      <c r="EMP10" s="1"/>
      <c r="EMQ10" s="1"/>
      <c r="EMR10" s="1"/>
      <c r="EMS10" s="1"/>
      <c r="EMT10" s="1"/>
      <c r="EMU10" s="1"/>
      <c r="EMV10" s="1"/>
      <c r="EMW10" s="1"/>
      <c r="EMX10" s="1"/>
      <c r="EMY10" s="1"/>
      <c r="EMZ10" s="1"/>
      <c r="ENA10" s="1"/>
      <c r="ENB10" s="1"/>
      <c r="ENC10" s="1"/>
      <c r="END10" s="1"/>
      <c r="ENE10" s="1"/>
      <c r="ENF10" s="1"/>
      <c r="ENG10" s="1"/>
      <c r="ENH10" s="1"/>
      <c r="ENI10" s="1"/>
      <c r="ENJ10" s="1"/>
      <c r="ENK10" s="1"/>
      <c r="ENL10" s="1"/>
      <c r="ENM10" s="1"/>
      <c r="ENN10" s="1"/>
      <c r="ENO10" s="1"/>
      <c r="ENP10" s="1"/>
      <c r="ENQ10" s="1"/>
      <c r="ENR10" s="1"/>
      <c r="ENS10" s="1"/>
      <c r="ENT10" s="1"/>
      <c r="ENU10" s="1"/>
      <c r="ENV10" s="1"/>
      <c r="ENW10" s="1"/>
      <c r="ENX10" s="1"/>
      <c r="ENY10" s="1"/>
      <c r="ENZ10" s="1"/>
      <c r="EOA10" s="1"/>
      <c r="EOB10" s="1"/>
      <c r="EOC10" s="1"/>
      <c r="EOD10" s="1"/>
      <c r="EOE10" s="1"/>
      <c r="EOF10" s="1"/>
      <c r="EOG10" s="1"/>
      <c r="EOH10" s="1"/>
      <c r="EOI10" s="1"/>
      <c r="EOJ10" s="1"/>
      <c r="EOK10" s="1"/>
      <c r="EOL10" s="1"/>
      <c r="EOM10" s="1"/>
      <c r="EON10" s="1"/>
      <c r="EOO10" s="1"/>
      <c r="EOP10" s="1"/>
      <c r="EOQ10" s="1"/>
      <c r="EOR10" s="1"/>
      <c r="EOS10" s="1"/>
      <c r="EOT10" s="1"/>
      <c r="EOU10" s="1"/>
      <c r="EOV10" s="1"/>
      <c r="EOW10" s="1"/>
      <c r="EOX10" s="1"/>
      <c r="EOY10" s="1"/>
      <c r="EOZ10" s="1"/>
      <c r="EPA10" s="1"/>
      <c r="EPB10" s="1"/>
      <c r="EPC10" s="1"/>
      <c r="EPD10" s="1"/>
      <c r="EPE10" s="1"/>
      <c r="EPF10" s="1"/>
      <c r="EPG10" s="1"/>
      <c r="EPH10" s="1"/>
      <c r="EPI10" s="1"/>
      <c r="EPJ10" s="1"/>
      <c r="EPK10" s="1"/>
      <c r="EPL10" s="1"/>
      <c r="EPM10" s="1"/>
      <c r="EPN10" s="1"/>
      <c r="EPO10" s="1"/>
      <c r="EPP10" s="1"/>
      <c r="EPQ10" s="1"/>
      <c r="EPR10" s="1"/>
      <c r="EPS10" s="1"/>
      <c r="EPT10" s="1"/>
      <c r="EPU10" s="1"/>
      <c r="EPV10" s="1"/>
      <c r="EPW10" s="1"/>
      <c r="EPX10" s="1"/>
      <c r="EPY10" s="1"/>
      <c r="EPZ10" s="1"/>
      <c r="EQA10" s="1"/>
      <c r="EQB10" s="1"/>
      <c r="EQC10" s="1"/>
      <c r="EQD10" s="1"/>
      <c r="EQE10" s="1"/>
      <c r="EQF10" s="1"/>
      <c r="EQG10" s="1"/>
      <c r="EQH10" s="1"/>
      <c r="EQI10" s="1"/>
      <c r="EQJ10" s="1"/>
      <c r="EQK10" s="1"/>
      <c r="EQL10" s="1"/>
      <c r="EQM10" s="1"/>
      <c r="EQN10" s="1"/>
      <c r="EQO10" s="1"/>
      <c r="EQP10" s="1"/>
      <c r="EQQ10" s="1"/>
      <c r="EQR10" s="1"/>
      <c r="EQS10" s="1"/>
      <c r="EQT10" s="1"/>
      <c r="EQU10" s="1"/>
      <c r="EQV10" s="1"/>
      <c r="EQW10" s="1"/>
      <c r="EQX10" s="1"/>
      <c r="EQY10" s="1"/>
      <c r="EQZ10" s="1"/>
      <c r="ERA10" s="1"/>
      <c r="ERB10" s="1"/>
      <c r="ERC10" s="1"/>
      <c r="ERD10" s="1"/>
      <c r="ERE10" s="1"/>
      <c r="ERF10" s="1"/>
      <c r="ERG10" s="1"/>
      <c r="ERH10" s="1"/>
      <c r="ERI10" s="1"/>
      <c r="ERJ10" s="1"/>
      <c r="ERK10" s="1"/>
      <c r="ERL10" s="1"/>
      <c r="ERM10" s="1"/>
      <c r="ERN10" s="1"/>
      <c r="ERO10" s="1"/>
      <c r="ERP10" s="1"/>
      <c r="ERQ10" s="1"/>
      <c r="ERR10" s="1"/>
      <c r="ERS10" s="1"/>
      <c r="ERT10" s="1"/>
      <c r="ERU10" s="1"/>
      <c r="ERV10" s="1"/>
      <c r="ERW10" s="1"/>
      <c r="ERX10" s="1"/>
      <c r="ERY10" s="1"/>
      <c r="ERZ10" s="1"/>
      <c r="ESA10" s="1"/>
      <c r="ESB10" s="1"/>
      <c r="ESC10" s="1"/>
      <c r="ESD10" s="1"/>
      <c r="ESE10" s="1"/>
      <c r="ESF10" s="1"/>
      <c r="ESG10" s="1"/>
      <c r="ESH10" s="1"/>
      <c r="ESI10" s="1"/>
      <c r="ESJ10" s="1"/>
      <c r="ESK10" s="1"/>
      <c r="ESL10" s="1"/>
      <c r="ESM10" s="1"/>
      <c r="ESN10" s="1"/>
      <c r="ESO10" s="1"/>
      <c r="ESP10" s="1"/>
      <c r="ESQ10" s="1"/>
      <c r="ESR10" s="1"/>
      <c r="ESS10" s="1"/>
      <c r="EST10" s="1"/>
      <c r="ESU10" s="1"/>
      <c r="ESV10" s="1"/>
      <c r="ESW10" s="1"/>
      <c r="ESX10" s="1"/>
      <c r="ESY10" s="1"/>
      <c r="ESZ10" s="1"/>
      <c r="ETA10" s="1"/>
      <c r="ETB10" s="1"/>
      <c r="ETC10" s="1"/>
      <c r="ETD10" s="1"/>
      <c r="ETE10" s="1"/>
      <c r="ETF10" s="1"/>
      <c r="ETG10" s="1"/>
      <c r="ETH10" s="1"/>
      <c r="ETI10" s="1"/>
      <c r="ETJ10" s="1"/>
      <c r="ETK10" s="1"/>
      <c r="ETL10" s="1"/>
      <c r="ETM10" s="1"/>
      <c r="ETN10" s="1"/>
      <c r="ETO10" s="1"/>
      <c r="ETP10" s="1"/>
      <c r="ETQ10" s="1"/>
      <c r="ETR10" s="1"/>
      <c r="ETS10" s="1"/>
      <c r="ETT10" s="1"/>
      <c r="ETU10" s="1"/>
      <c r="ETV10" s="1"/>
      <c r="ETW10" s="1"/>
      <c r="ETX10" s="1"/>
      <c r="ETY10" s="1"/>
      <c r="ETZ10" s="1"/>
      <c r="EUA10" s="1"/>
      <c r="EUB10" s="1"/>
      <c r="EUC10" s="1"/>
      <c r="EUD10" s="1"/>
      <c r="EUE10" s="1"/>
      <c r="EUF10" s="1"/>
      <c r="EUG10" s="1"/>
      <c r="EUH10" s="1"/>
      <c r="EUI10" s="1"/>
      <c r="EUJ10" s="1"/>
      <c r="EUK10" s="1"/>
      <c r="EUL10" s="1"/>
      <c r="EUM10" s="1"/>
      <c r="EUN10" s="1"/>
      <c r="EUO10" s="1"/>
      <c r="EUP10" s="1"/>
      <c r="EUQ10" s="1"/>
      <c r="EUR10" s="1"/>
      <c r="EUS10" s="1"/>
      <c r="EUT10" s="1"/>
      <c r="EUU10" s="1"/>
      <c r="EUV10" s="1"/>
      <c r="EUW10" s="1"/>
      <c r="EUX10" s="1"/>
      <c r="EUY10" s="1"/>
      <c r="EUZ10" s="1"/>
      <c r="EVA10" s="1"/>
      <c r="EVB10" s="1"/>
      <c r="EVC10" s="1"/>
      <c r="EVD10" s="1"/>
      <c r="EVE10" s="1"/>
      <c r="EVF10" s="1"/>
      <c r="EVG10" s="1"/>
      <c r="EVH10" s="1"/>
      <c r="EVI10" s="1"/>
      <c r="EVJ10" s="1"/>
      <c r="EVK10" s="1"/>
      <c r="EVL10" s="1"/>
      <c r="EVM10" s="1"/>
      <c r="EVN10" s="1"/>
      <c r="EVO10" s="1"/>
      <c r="EVP10" s="1"/>
      <c r="EVQ10" s="1"/>
      <c r="EVR10" s="1"/>
      <c r="EVS10" s="1"/>
      <c r="EVT10" s="1"/>
      <c r="EVU10" s="1"/>
      <c r="EVV10" s="1"/>
      <c r="EVW10" s="1"/>
      <c r="EVX10" s="1"/>
      <c r="EVY10" s="1"/>
      <c r="EVZ10" s="1"/>
      <c r="EWA10" s="1"/>
      <c r="EWB10" s="1"/>
      <c r="EWC10" s="1"/>
      <c r="EWD10" s="1"/>
      <c r="EWE10" s="1"/>
      <c r="EWF10" s="1"/>
      <c r="EWG10" s="1"/>
      <c r="EWH10" s="1"/>
      <c r="EWI10" s="1"/>
      <c r="EWJ10" s="1"/>
      <c r="EWK10" s="1"/>
      <c r="EWL10" s="1"/>
      <c r="EWM10" s="1"/>
      <c r="EWN10" s="1"/>
      <c r="EWO10" s="1"/>
      <c r="EWP10" s="1"/>
      <c r="EWQ10" s="1"/>
      <c r="EWR10" s="1"/>
      <c r="EWS10" s="1"/>
      <c r="EWT10" s="1"/>
      <c r="EWU10" s="1"/>
      <c r="EWV10" s="1"/>
      <c r="EWW10" s="1"/>
      <c r="EWX10" s="1"/>
      <c r="EWY10" s="1"/>
      <c r="EWZ10" s="1"/>
      <c r="EXA10" s="1"/>
      <c r="EXB10" s="1"/>
      <c r="EXC10" s="1"/>
      <c r="EXD10" s="1"/>
      <c r="EXE10" s="1"/>
      <c r="EXF10" s="1"/>
      <c r="EXG10" s="1"/>
      <c r="EXH10" s="1"/>
      <c r="EXI10" s="1"/>
      <c r="EXJ10" s="1"/>
      <c r="EXK10" s="1"/>
      <c r="EXL10" s="1"/>
      <c r="EXM10" s="1"/>
      <c r="EXN10" s="1"/>
      <c r="EXO10" s="1"/>
      <c r="EXP10" s="1"/>
      <c r="EXQ10" s="1"/>
      <c r="EXR10" s="1"/>
      <c r="EXS10" s="1"/>
      <c r="EXT10" s="1"/>
      <c r="EXU10" s="1"/>
      <c r="EXV10" s="1"/>
      <c r="EXW10" s="1"/>
      <c r="EXX10" s="1"/>
      <c r="EXY10" s="1"/>
      <c r="EXZ10" s="1"/>
      <c r="EYA10" s="1"/>
      <c r="EYB10" s="1"/>
      <c r="EYC10" s="1"/>
      <c r="EYD10" s="1"/>
      <c r="EYE10" s="1"/>
      <c r="EYF10" s="1"/>
      <c r="EYG10" s="1"/>
      <c r="EYH10" s="1"/>
      <c r="EYI10" s="1"/>
      <c r="EYJ10" s="1"/>
      <c r="EYK10" s="1"/>
      <c r="EYL10" s="1"/>
      <c r="EYM10" s="1"/>
      <c r="EYN10" s="1"/>
      <c r="EYO10" s="1"/>
      <c r="EYP10" s="1"/>
      <c r="EYQ10" s="1"/>
      <c r="EYR10" s="1"/>
      <c r="EYS10" s="1"/>
      <c r="EYT10" s="1"/>
      <c r="EYU10" s="1"/>
      <c r="EYV10" s="1"/>
      <c r="EYW10" s="1"/>
      <c r="EYX10" s="1"/>
      <c r="EYY10" s="1"/>
      <c r="EYZ10" s="1"/>
      <c r="EZA10" s="1"/>
      <c r="EZB10" s="1"/>
      <c r="EZC10" s="1"/>
      <c r="EZD10" s="1"/>
      <c r="EZE10" s="1"/>
      <c r="EZF10" s="1"/>
      <c r="EZG10" s="1"/>
      <c r="EZH10" s="1"/>
      <c r="EZI10" s="1"/>
      <c r="EZJ10" s="1"/>
      <c r="EZK10" s="1"/>
      <c r="EZL10" s="1"/>
      <c r="EZM10" s="1"/>
      <c r="EZN10" s="1"/>
      <c r="EZO10" s="1"/>
      <c r="EZP10" s="1"/>
      <c r="EZQ10" s="1"/>
      <c r="EZR10" s="1"/>
      <c r="EZS10" s="1"/>
      <c r="EZT10" s="1"/>
      <c r="EZU10" s="1"/>
      <c r="EZV10" s="1"/>
      <c r="EZW10" s="1"/>
      <c r="EZX10" s="1"/>
      <c r="EZY10" s="1"/>
      <c r="EZZ10" s="1"/>
      <c r="FAA10" s="1"/>
      <c r="FAB10" s="1"/>
      <c r="FAC10" s="1"/>
      <c r="FAD10" s="1"/>
      <c r="FAE10" s="1"/>
      <c r="FAF10" s="1"/>
      <c r="FAG10" s="1"/>
      <c r="FAH10" s="1"/>
      <c r="FAI10" s="1"/>
      <c r="FAJ10" s="1"/>
      <c r="FAK10" s="1"/>
      <c r="FAL10" s="1"/>
      <c r="FAM10" s="1"/>
      <c r="FAN10" s="1"/>
      <c r="FAO10" s="1"/>
      <c r="FAP10" s="1"/>
      <c r="FAQ10" s="1"/>
      <c r="FAR10" s="1"/>
      <c r="FAS10" s="1"/>
      <c r="FAT10" s="1"/>
      <c r="FAU10" s="1"/>
      <c r="FAV10" s="1"/>
      <c r="FAW10" s="1"/>
      <c r="FAX10" s="1"/>
      <c r="FAY10" s="1"/>
      <c r="FAZ10" s="1"/>
      <c r="FBA10" s="1"/>
      <c r="FBB10" s="1"/>
      <c r="FBC10" s="1"/>
      <c r="FBD10" s="1"/>
      <c r="FBE10" s="1"/>
      <c r="FBF10" s="1"/>
      <c r="FBG10" s="1"/>
      <c r="FBH10" s="1"/>
      <c r="FBI10" s="1"/>
      <c r="FBJ10" s="1"/>
      <c r="FBK10" s="1"/>
      <c r="FBL10" s="1"/>
      <c r="FBM10" s="1"/>
      <c r="FBN10" s="1"/>
      <c r="FBO10" s="1"/>
      <c r="FBP10" s="1"/>
      <c r="FBQ10" s="1"/>
      <c r="FBR10" s="1"/>
      <c r="FBS10" s="1"/>
      <c r="FBT10" s="1"/>
      <c r="FBU10" s="1"/>
      <c r="FBV10" s="1"/>
      <c r="FBW10" s="1"/>
      <c r="FBX10" s="1"/>
      <c r="FBY10" s="1"/>
      <c r="FBZ10" s="1"/>
      <c r="FCA10" s="1"/>
      <c r="FCB10" s="1"/>
      <c r="FCC10" s="1"/>
      <c r="FCD10" s="1"/>
      <c r="FCE10" s="1"/>
      <c r="FCF10" s="1"/>
      <c r="FCG10" s="1"/>
      <c r="FCH10" s="1"/>
      <c r="FCI10" s="1"/>
      <c r="FCJ10" s="1"/>
      <c r="FCK10" s="1"/>
      <c r="FCL10" s="1"/>
      <c r="FCM10" s="1"/>
      <c r="FCN10" s="1"/>
      <c r="FCO10" s="1"/>
      <c r="FCP10" s="1"/>
      <c r="FCQ10" s="1"/>
      <c r="FCR10" s="1"/>
      <c r="FCS10" s="1"/>
      <c r="FCT10" s="1"/>
      <c r="FCU10" s="1"/>
      <c r="FCV10" s="1"/>
      <c r="FCW10" s="1"/>
      <c r="FCX10" s="1"/>
      <c r="FCY10" s="1"/>
      <c r="FCZ10" s="1"/>
      <c r="FDA10" s="1"/>
      <c r="FDB10" s="1"/>
      <c r="FDC10" s="1"/>
      <c r="FDD10" s="1"/>
      <c r="FDE10" s="1"/>
      <c r="FDF10" s="1"/>
      <c r="FDG10" s="1"/>
      <c r="FDH10" s="1"/>
      <c r="FDI10" s="1"/>
      <c r="FDJ10" s="1"/>
      <c r="FDK10" s="1"/>
      <c r="FDL10" s="1"/>
      <c r="FDM10" s="1"/>
      <c r="FDN10" s="1"/>
      <c r="FDO10" s="1"/>
      <c r="FDP10" s="1"/>
      <c r="FDQ10" s="1"/>
      <c r="FDR10" s="1"/>
      <c r="FDS10" s="1"/>
      <c r="FDT10" s="1"/>
      <c r="FDU10" s="1"/>
      <c r="FDV10" s="1"/>
      <c r="FDW10" s="1"/>
      <c r="FDX10" s="1"/>
      <c r="FDY10" s="1"/>
      <c r="FDZ10" s="1"/>
      <c r="FEA10" s="1"/>
      <c r="FEB10" s="1"/>
      <c r="FEC10" s="1"/>
      <c r="FED10" s="1"/>
      <c r="FEE10" s="1"/>
      <c r="FEF10" s="1"/>
      <c r="FEG10" s="1"/>
      <c r="FEH10" s="1"/>
      <c r="FEI10" s="1"/>
      <c r="FEJ10" s="1"/>
      <c r="FEK10" s="1"/>
      <c r="FEL10" s="1"/>
      <c r="FEM10" s="1"/>
      <c r="FEN10" s="1"/>
      <c r="FEO10" s="1"/>
      <c r="FEP10" s="1"/>
      <c r="FEQ10" s="1"/>
      <c r="FER10" s="1"/>
      <c r="FES10" s="1"/>
      <c r="FET10" s="1"/>
      <c r="FEU10" s="1"/>
      <c r="FEV10" s="1"/>
      <c r="FEW10" s="1"/>
      <c r="FEX10" s="1"/>
      <c r="FEY10" s="1"/>
      <c r="FEZ10" s="1"/>
      <c r="FFA10" s="1"/>
      <c r="FFB10" s="1"/>
      <c r="FFC10" s="1"/>
      <c r="FFD10" s="1"/>
      <c r="FFE10" s="1"/>
      <c r="FFF10" s="1"/>
      <c r="FFG10" s="1"/>
      <c r="FFH10" s="1"/>
      <c r="FFI10" s="1"/>
      <c r="FFJ10" s="1"/>
      <c r="FFK10" s="1"/>
      <c r="FFL10" s="1"/>
      <c r="FFM10" s="1"/>
      <c r="FFN10" s="1"/>
      <c r="FFO10" s="1"/>
      <c r="FFP10" s="1"/>
      <c r="FFQ10" s="1"/>
      <c r="FFR10" s="1"/>
      <c r="FFS10" s="1"/>
      <c r="FFT10" s="1"/>
      <c r="FFU10" s="1"/>
      <c r="FFV10" s="1"/>
      <c r="FFW10" s="1"/>
      <c r="FFX10" s="1"/>
      <c r="FFY10" s="1"/>
      <c r="FFZ10" s="1"/>
      <c r="FGA10" s="1"/>
      <c r="FGB10" s="1"/>
      <c r="FGC10" s="1"/>
      <c r="FGD10" s="1"/>
      <c r="FGE10" s="1"/>
      <c r="FGF10" s="1"/>
      <c r="FGG10" s="1"/>
      <c r="FGH10" s="1"/>
      <c r="FGI10" s="1"/>
      <c r="FGJ10" s="1"/>
      <c r="FGK10" s="1"/>
      <c r="FGL10" s="1"/>
      <c r="FGM10" s="1"/>
      <c r="FGN10" s="1"/>
      <c r="FGO10" s="1"/>
      <c r="FGP10" s="1"/>
      <c r="FGQ10" s="1"/>
      <c r="FGR10" s="1"/>
      <c r="FGS10" s="1"/>
      <c r="FGT10" s="1"/>
      <c r="FGU10" s="1"/>
      <c r="FGV10" s="1"/>
      <c r="FGW10" s="1"/>
      <c r="FGX10" s="1"/>
      <c r="FGY10" s="1"/>
      <c r="FGZ10" s="1"/>
      <c r="FHA10" s="1"/>
      <c r="FHB10" s="1"/>
      <c r="FHC10" s="1"/>
      <c r="FHD10" s="1"/>
      <c r="FHE10" s="1"/>
      <c r="FHF10" s="1"/>
      <c r="FHG10" s="1"/>
      <c r="FHH10" s="1"/>
      <c r="FHI10" s="1"/>
      <c r="FHJ10" s="1"/>
      <c r="FHK10" s="1"/>
      <c r="FHL10" s="1"/>
      <c r="FHM10" s="1"/>
      <c r="FHN10" s="1"/>
      <c r="FHO10" s="1"/>
      <c r="FHP10" s="1"/>
      <c r="FHQ10" s="1"/>
      <c r="FHR10" s="1"/>
      <c r="FHS10" s="1"/>
      <c r="FHT10" s="1"/>
      <c r="FHU10" s="1"/>
      <c r="FHV10" s="1"/>
      <c r="FHW10" s="1"/>
      <c r="FHX10" s="1"/>
      <c r="FHY10" s="1"/>
      <c r="FHZ10" s="1"/>
      <c r="FIA10" s="1"/>
      <c r="FIB10" s="1"/>
      <c r="FIC10" s="1"/>
      <c r="FID10" s="1"/>
      <c r="FIE10" s="1"/>
      <c r="FIF10" s="1"/>
      <c r="FIG10" s="1"/>
      <c r="FIH10" s="1"/>
      <c r="FII10" s="1"/>
      <c r="FIJ10" s="1"/>
      <c r="FIK10" s="1"/>
      <c r="FIL10" s="1"/>
      <c r="FIM10" s="1"/>
      <c r="FIN10" s="1"/>
      <c r="FIO10" s="1"/>
      <c r="FIP10" s="1"/>
      <c r="FIQ10" s="1"/>
      <c r="FIR10" s="1"/>
      <c r="FIS10" s="1"/>
      <c r="FIT10" s="1"/>
      <c r="FIU10" s="1"/>
      <c r="FIV10" s="1"/>
      <c r="FIW10" s="1"/>
      <c r="FIX10" s="1"/>
      <c r="FIY10" s="1"/>
      <c r="FIZ10" s="1"/>
      <c r="FJA10" s="1"/>
      <c r="FJB10" s="1"/>
      <c r="FJC10" s="1"/>
      <c r="FJD10" s="1"/>
      <c r="FJE10" s="1"/>
      <c r="FJF10" s="1"/>
      <c r="FJG10" s="1"/>
      <c r="FJH10" s="1"/>
      <c r="FJI10" s="1"/>
      <c r="FJJ10" s="1"/>
      <c r="FJK10" s="1"/>
      <c r="FJL10" s="1"/>
      <c r="FJM10" s="1"/>
      <c r="FJN10" s="1"/>
      <c r="FJO10" s="1"/>
      <c r="FJP10" s="1"/>
      <c r="FJQ10" s="1"/>
      <c r="FJR10" s="1"/>
      <c r="FJS10" s="1"/>
      <c r="FJT10" s="1"/>
      <c r="FJU10" s="1"/>
      <c r="FJV10" s="1"/>
      <c r="FJW10" s="1"/>
      <c r="FJX10" s="1"/>
      <c r="FJY10" s="1"/>
      <c r="FJZ10" s="1"/>
      <c r="FKA10" s="1"/>
      <c r="FKB10" s="1"/>
      <c r="FKC10" s="1"/>
      <c r="FKD10" s="1"/>
      <c r="FKE10" s="1"/>
      <c r="FKF10" s="1"/>
      <c r="FKG10" s="1"/>
      <c r="FKH10" s="1"/>
      <c r="FKI10" s="1"/>
      <c r="FKJ10" s="1"/>
      <c r="FKK10" s="1"/>
      <c r="FKL10" s="1"/>
      <c r="FKM10" s="1"/>
      <c r="FKN10" s="1"/>
      <c r="FKO10" s="1"/>
      <c r="FKP10" s="1"/>
      <c r="FKQ10" s="1"/>
      <c r="FKR10" s="1"/>
      <c r="FKS10" s="1"/>
      <c r="FKT10" s="1"/>
      <c r="FKU10" s="1"/>
      <c r="FKV10" s="1"/>
      <c r="FKW10" s="1"/>
      <c r="FKX10" s="1"/>
      <c r="FKY10" s="1"/>
      <c r="FKZ10" s="1"/>
      <c r="FLA10" s="1"/>
      <c r="FLB10" s="1"/>
      <c r="FLC10" s="1"/>
      <c r="FLD10" s="1"/>
      <c r="FLE10" s="1"/>
      <c r="FLF10" s="1"/>
      <c r="FLG10" s="1"/>
      <c r="FLH10" s="1"/>
      <c r="FLI10" s="1"/>
      <c r="FLJ10" s="1"/>
      <c r="FLK10" s="1"/>
      <c r="FLL10" s="1"/>
      <c r="FLM10" s="1"/>
      <c r="FLN10" s="1"/>
      <c r="FLO10" s="1"/>
      <c r="FLP10" s="1"/>
      <c r="FLQ10" s="1"/>
      <c r="FLR10" s="1"/>
      <c r="FLS10" s="1"/>
      <c r="FLT10" s="1"/>
      <c r="FLU10" s="1"/>
      <c r="FLV10" s="1"/>
      <c r="FLW10" s="1"/>
      <c r="FLX10" s="1"/>
      <c r="FLY10" s="1"/>
      <c r="FLZ10" s="1"/>
      <c r="FMA10" s="1"/>
      <c r="FMB10" s="1"/>
      <c r="FMC10" s="1"/>
      <c r="FMD10" s="1"/>
      <c r="FME10" s="1"/>
      <c r="FMF10" s="1"/>
      <c r="FMG10" s="1"/>
      <c r="FMH10" s="1"/>
      <c r="FMI10" s="1"/>
      <c r="FMJ10" s="1"/>
      <c r="FMK10" s="1"/>
      <c r="FML10" s="1"/>
      <c r="FMM10" s="1"/>
      <c r="FMN10" s="1"/>
      <c r="FMO10" s="1"/>
      <c r="FMP10" s="1"/>
      <c r="FMQ10" s="1"/>
      <c r="FMR10" s="1"/>
      <c r="FMS10" s="1"/>
      <c r="FMT10" s="1"/>
      <c r="FMU10" s="1"/>
      <c r="FMV10" s="1"/>
      <c r="FMW10" s="1"/>
      <c r="FMX10" s="1"/>
      <c r="FMY10" s="1"/>
      <c r="FMZ10" s="1"/>
      <c r="FNA10" s="1"/>
      <c r="FNB10" s="1"/>
      <c r="FNC10" s="1"/>
      <c r="FND10" s="1"/>
      <c r="FNE10" s="1"/>
      <c r="FNF10" s="1"/>
      <c r="FNG10" s="1"/>
      <c r="FNH10" s="1"/>
      <c r="FNI10" s="1"/>
      <c r="FNJ10" s="1"/>
      <c r="FNK10" s="1"/>
      <c r="FNL10" s="1"/>
      <c r="FNM10" s="1"/>
      <c r="FNN10" s="1"/>
      <c r="FNO10" s="1"/>
      <c r="FNP10" s="1"/>
      <c r="FNQ10" s="1"/>
      <c r="FNR10" s="1"/>
      <c r="FNS10" s="1"/>
      <c r="FNT10" s="1"/>
      <c r="FNU10" s="1"/>
      <c r="FNV10" s="1"/>
      <c r="FNW10" s="1"/>
      <c r="FNX10" s="1"/>
      <c r="FNY10" s="1"/>
      <c r="FNZ10" s="1"/>
      <c r="FOA10" s="1"/>
      <c r="FOB10" s="1"/>
      <c r="FOC10" s="1"/>
      <c r="FOD10" s="1"/>
      <c r="FOE10" s="1"/>
      <c r="FOF10" s="1"/>
      <c r="FOG10" s="1"/>
      <c r="FOH10" s="1"/>
      <c r="FOI10" s="1"/>
      <c r="FOJ10" s="1"/>
      <c r="FOK10" s="1"/>
      <c r="FOL10" s="1"/>
      <c r="FOM10" s="1"/>
      <c r="FON10" s="1"/>
      <c r="FOO10" s="1"/>
      <c r="FOP10" s="1"/>
      <c r="FOQ10" s="1"/>
      <c r="FOR10" s="1"/>
      <c r="FOS10" s="1"/>
      <c r="FOT10" s="1"/>
      <c r="FOU10" s="1"/>
      <c r="FOV10" s="1"/>
      <c r="FOW10" s="1"/>
      <c r="FOX10" s="1"/>
      <c r="FOY10" s="1"/>
      <c r="FOZ10" s="1"/>
      <c r="FPA10" s="1"/>
      <c r="FPB10" s="1"/>
      <c r="FPC10" s="1"/>
      <c r="FPD10" s="1"/>
      <c r="FPE10" s="1"/>
      <c r="FPF10" s="1"/>
      <c r="FPG10" s="1"/>
      <c r="FPH10" s="1"/>
      <c r="FPI10" s="1"/>
      <c r="FPJ10" s="1"/>
      <c r="FPK10" s="1"/>
      <c r="FPL10" s="1"/>
      <c r="FPM10" s="1"/>
      <c r="FPN10" s="1"/>
      <c r="FPO10" s="1"/>
      <c r="FPP10" s="1"/>
      <c r="FPQ10" s="1"/>
      <c r="FPR10" s="1"/>
      <c r="FPS10" s="1"/>
      <c r="FPT10" s="1"/>
      <c r="FPU10" s="1"/>
      <c r="FPV10" s="1"/>
      <c r="FPW10" s="1"/>
      <c r="FPX10" s="1"/>
      <c r="FPY10" s="1"/>
      <c r="FPZ10" s="1"/>
      <c r="FQA10" s="1"/>
      <c r="FQB10" s="1"/>
      <c r="FQC10" s="1"/>
      <c r="FQD10" s="1"/>
      <c r="FQE10" s="1"/>
      <c r="FQF10" s="1"/>
      <c r="FQG10" s="1"/>
      <c r="FQH10" s="1"/>
      <c r="FQI10" s="1"/>
      <c r="FQJ10" s="1"/>
      <c r="FQK10" s="1"/>
      <c r="FQL10" s="1"/>
      <c r="FQM10" s="1"/>
      <c r="FQN10" s="1"/>
      <c r="FQO10" s="1"/>
      <c r="FQP10" s="1"/>
      <c r="FQQ10" s="1"/>
      <c r="FQR10" s="1"/>
      <c r="FQS10" s="1"/>
      <c r="FQT10" s="1"/>
      <c r="FQU10" s="1"/>
      <c r="FQV10" s="1"/>
      <c r="FQW10" s="1"/>
      <c r="FQX10" s="1"/>
      <c r="FQY10" s="1"/>
      <c r="FQZ10" s="1"/>
      <c r="FRA10" s="1"/>
      <c r="FRB10" s="1"/>
      <c r="FRC10" s="1"/>
      <c r="FRD10" s="1"/>
      <c r="FRE10" s="1"/>
      <c r="FRF10" s="1"/>
      <c r="FRG10" s="1"/>
      <c r="FRH10" s="1"/>
      <c r="FRI10" s="1"/>
      <c r="FRJ10" s="1"/>
      <c r="FRK10" s="1"/>
      <c r="FRL10" s="1"/>
      <c r="FRM10" s="1"/>
      <c r="FRN10" s="1"/>
      <c r="FRO10" s="1"/>
      <c r="FRP10" s="1"/>
      <c r="FRQ10" s="1"/>
      <c r="FRR10" s="1"/>
      <c r="FRS10" s="1"/>
      <c r="FRT10" s="1"/>
      <c r="FRU10" s="1"/>
      <c r="FRV10" s="1"/>
      <c r="FRW10" s="1"/>
      <c r="FRX10" s="1"/>
      <c r="FRY10" s="1"/>
      <c r="FRZ10" s="1"/>
      <c r="FSA10" s="1"/>
      <c r="FSB10" s="1"/>
      <c r="FSC10" s="1"/>
      <c r="FSD10" s="1"/>
      <c r="FSE10" s="1"/>
      <c r="FSF10" s="1"/>
      <c r="FSG10" s="1"/>
      <c r="FSH10" s="1"/>
      <c r="FSI10" s="1"/>
      <c r="FSJ10" s="1"/>
      <c r="FSK10" s="1"/>
      <c r="FSL10" s="1"/>
      <c r="FSM10" s="1"/>
      <c r="FSN10" s="1"/>
      <c r="FSO10" s="1"/>
      <c r="FSP10" s="1"/>
      <c r="FSQ10" s="1"/>
      <c r="FSR10" s="1"/>
      <c r="FSS10" s="1"/>
      <c r="FST10" s="1"/>
      <c r="FSU10" s="1"/>
      <c r="FSV10" s="1"/>
      <c r="FSW10" s="1"/>
      <c r="FSX10" s="1"/>
      <c r="FSY10" s="1"/>
      <c r="FSZ10" s="1"/>
      <c r="FTA10" s="1"/>
      <c r="FTB10" s="1"/>
      <c r="FTC10" s="1"/>
      <c r="FTD10" s="1"/>
      <c r="FTE10" s="1"/>
      <c r="FTF10" s="1"/>
      <c r="FTG10" s="1"/>
      <c r="FTH10" s="1"/>
      <c r="FTI10" s="1"/>
      <c r="FTJ10" s="1"/>
      <c r="FTK10" s="1"/>
      <c r="FTL10" s="1"/>
      <c r="FTM10" s="1"/>
      <c r="FTN10" s="1"/>
      <c r="FTO10" s="1"/>
      <c r="FTP10" s="1"/>
      <c r="FTQ10" s="1"/>
      <c r="FTR10" s="1"/>
      <c r="FTS10" s="1"/>
      <c r="FTT10" s="1"/>
      <c r="FTU10" s="1"/>
      <c r="FTV10" s="1"/>
      <c r="FTW10" s="1"/>
      <c r="FTX10" s="1"/>
      <c r="FTY10" s="1"/>
      <c r="FTZ10" s="1"/>
      <c r="FUA10" s="1"/>
      <c r="FUB10" s="1"/>
      <c r="FUC10" s="1"/>
      <c r="FUD10" s="1"/>
      <c r="FUE10" s="1"/>
      <c r="FUF10" s="1"/>
      <c r="FUG10" s="1"/>
      <c r="FUH10" s="1"/>
      <c r="FUI10" s="1"/>
      <c r="FUJ10" s="1"/>
      <c r="FUK10" s="1"/>
      <c r="FUL10" s="1"/>
      <c r="FUM10" s="1"/>
      <c r="FUN10" s="1"/>
      <c r="FUO10" s="1"/>
      <c r="FUP10" s="1"/>
      <c r="FUQ10" s="1"/>
      <c r="FUR10" s="1"/>
      <c r="FUS10" s="1"/>
      <c r="FUT10" s="1"/>
      <c r="FUU10" s="1"/>
      <c r="FUV10" s="1"/>
      <c r="FUW10" s="1"/>
      <c r="FUX10" s="1"/>
      <c r="FUY10" s="1"/>
      <c r="FUZ10" s="1"/>
      <c r="FVA10" s="1"/>
      <c r="FVB10" s="1"/>
      <c r="FVC10" s="1"/>
      <c r="FVD10" s="1"/>
      <c r="FVE10" s="1"/>
      <c r="FVF10" s="1"/>
      <c r="FVG10" s="1"/>
      <c r="FVH10" s="1"/>
      <c r="FVI10" s="1"/>
      <c r="FVJ10" s="1"/>
      <c r="FVK10" s="1"/>
      <c r="FVL10" s="1"/>
      <c r="FVM10" s="1"/>
      <c r="FVN10" s="1"/>
      <c r="FVO10" s="1"/>
      <c r="FVP10" s="1"/>
      <c r="FVQ10" s="1"/>
      <c r="FVR10" s="1"/>
      <c r="FVS10" s="1"/>
      <c r="FVT10" s="1"/>
      <c r="FVU10" s="1"/>
      <c r="FVV10" s="1"/>
      <c r="FVW10" s="1"/>
      <c r="FVX10" s="1"/>
      <c r="FVY10" s="1"/>
      <c r="FVZ10" s="1"/>
      <c r="FWA10" s="1"/>
      <c r="FWB10" s="1"/>
      <c r="FWC10" s="1"/>
      <c r="FWD10" s="1"/>
      <c r="FWE10" s="1"/>
      <c r="FWF10" s="1"/>
      <c r="FWG10" s="1"/>
      <c r="FWH10" s="1"/>
      <c r="FWI10" s="1"/>
      <c r="FWJ10" s="1"/>
      <c r="FWK10" s="1"/>
      <c r="FWL10" s="1"/>
      <c r="FWM10" s="1"/>
      <c r="FWN10" s="1"/>
      <c r="FWO10" s="1"/>
      <c r="FWP10" s="1"/>
      <c r="FWQ10" s="1"/>
      <c r="FWR10" s="1"/>
      <c r="FWS10" s="1"/>
      <c r="FWT10" s="1"/>
      <c r="FWU10" s="1"/>
      <c r="FWV10" s="1"/>
      <c r="FWW10" s="1"/>
      <c r="FWX10" s="1"/>
      <c r="FWY10" s="1"/>
      <c r="FWZ10" s="1"/>
      <c r="FXA10" s="1"/>
      <c r="FXB10" s="1"/>
      <c r="FXC10" s="1"/>
      <c r="FXD10" s="1"/>
      <c r="FXE10" s="1"/>
      <c r="FXF10" s="1"/>
      <c r="FXG10" s="1"/>
      <c r="FXH10" s="1"/>
      <c r="FXI10" s="1"/>
      <c r="FXJ10" s="1"/>
      <c r="FXK10" s="1"/>
      <c r="FXL10" s="1"/>
      <c r="FXM10" s="1"/>
      <c r="FXN10" s="1"/>
      <c r="FXO10" s="1"/>
      <c r="FXP10" s="1"/>
      <c r="FXQ10" s="1"/>
      <c r="FXR10" s="1"/>
      <c r="FXS10" s="1"/>
      <c r="FXT10" s="1"/>
      <c r="FXU10" s="1"/>
      <c r="FXV10" s="1"/>
      <c r="FXW10" s="1"/>
      <c r="FXX10" s="1"/>
      <c r="FXY10" s="1"/>
      <c r="FXZ10" s="1"/>
      <c r="FYA10" s="1"/>
      <c r="FYB10" s="1"/>
      <c r="FYC10" s="1"/>
      <c r="FYD10" s="1"/>
      <c r="FYE10" s="1"/>
      <c r="FYF10" s="1"/>
      <c r="FYG10" s="1"/>
      <c r="FYH10" s="1"/>
      <c r="FYI10" s="1"/>
      <c r="FYJ10" s="1"/>
      <c r="FYK10" s="1"/>
      <c r="FYL10" s="1"/>
      <c r="FYM10" s="1"/>
      <c r="FYN10" s="1"/>
      <c r="FYO10" s="1"/>
      <c r="FYP10" s="1"/>
      <c r="FYQ10" s="1"/>
      <c r="FYR10" s="1"/>
      <c r="FYS10" s="1"/>
      <c r="FYT10" s="1"/>
      <c r="FYU10" s="1"/>
      <c r="FYV10" s="1"/>
      <c r="FYW10" s="1"/>
      <c r="FYX10" s="1"/>
      <c r="FYY10" s="1"/>
      <c r="FYZ10" s="1"/>
      <c r="FZA10" s="1"/>
      <c r="FZB10" s="1"/>
      <c r="FZC10" s="1"/>
      <c r="FZD10" s="1"/>
      <c r="FZE10" s="1"/>
      <c r="FZF10" s="1"/>
      <c r="FZG10" s="1"/>
      <c r="FZH10" s="1"/>
      <c r="FZI10" s="1"/>
      <c r="FZJ10" s="1"/>
      <c r="FZK10" s="1"/>
      <c r="FZL10" s="1"/>
      <c r="FZM10" s="1"/>
      <c r="FZN10" s="1"/>
      <c r="FZO10" s="1"/>
      <c r="FZP10" s="1"/>
      <c r="FZQ10" s="1"/>
      <c r="FZR10" s="1"/>
      <c r="FZS10" s="1"/>
      <c r="FZT10" s="1"/>
      <c r="FZU10" s="1"/>
      <c r="FZV10" s="1"/>
      <c r="FZW10" s="1"/>
      <c r="FZX10" s="1"/>
      <c r="FZY10" s="1"/>
      <c r="FZZ10" s="1"/>
      <c r="GAA10" s="1"/>
      <c r="GAB10" s="1"/>
      <c r="GAC10" s="1"/>
      <c r="GAD10" s="1"/>
      <c r="GAE10" s="1"/>
      <c r="GAF10" s="1"/>
      <c r="GAG10" s="1"/>
      <c r="GAH10" s="1"/>
      <c r="GAI10" s="1"/>
      <c r="GAJ10" s="1"/>
      <c r="GAK10" s="1"/>
      <c r="GAL10" s="1"/>
      <c r="GAM10" s="1"/>
      <c r="GAN10" s="1"/>
      <c r="GAO10" s="1"/>
      <c r="GAP10" s="1"/>
      <c r="GAQ10" s="1"/>
      <c r="GAR10" s="1"/>
      <c r="GAS10" s="1"/>
      <c r="GAT10" s="1"/>
      <c r="GAU10" s="1"/>
      <c r="GAV10" s="1"/>
      <c r="GAW10" s="1"/>
      <c r="GAX10" s="1"/>
      <c r="GAY10" s="1"/>
      <c r="GAZ10" s="1"/>
      <c r="GBA10" s="1"/>
      <c r="GBB10" s="1"/>
      <c r="GBC10" s="1"/>
      <c r="GBD10" s="1"/>
      <c r="GBE10" s="1"/>
      <c r="GBF10" s="1"/>
      <c r="GBG10" s="1"/>
      <c r="GBH10" s="1"/>
      <c r="GBI10" s="1"/>
      <c r="GBJ10" s="1"/>
      <c r="GBK10" s="1"/>
      <c r="GBL10" s="1"/>
      <c r="GBM10" s="1"/>
      <c r="GBN10" s="1"/>
      <c r="GBO10" s="1"/>
      <c r="GBP10" s="1"/>
      <c r="GBQ10" s="1"/>
      <c r="GBR10" s="1"/>
      <c r="GBS10" s="1"/>
      <c r="GBT10" s="1"/>
      <c r="GBU10" s="1"/>
      <c r="GBV10" s="1"/>
      <c r="GBW10" s="1"/>
      <c r="GBX10" s="1"/>
      <c r="GBY10" s="1"/>
      <c r="GBZ10" s="1"/>
      <c r="GCA10" s="1"/>
      <c r="GCB10" s="1"/>
      <c r="GCC10" s="1"/>
      <c r="GCD10" s="1"/>
      <c r="GCE10" s="1"/>
      <c r="GCF10" s="1"/>
      <c r="GCG10" s="1"/>
      <c r="GCH10" s="1"/>
      <c r="GCI10" s="1"/>
      <c r="GCJ10" s="1"/>
      <c r="GCK10" s="1"/>
      <c r="GCL10" s="1"/>
      <c r="GCM10" s="1"/>
      <c r="GCN10" s="1"/>
      <c r="GCO10" s="1"/>
      <c r="GCP10" s="1"/>
      <c r="GCQ10" s="1"/>
      <c r="GCR10" s="1"/>
      <c r="GCS10" s="1"/>
      <c r="GCT10" s="1"/>
      <c r="GCU10" s="1"/>
      <c r="GCV10" s="1"/>
      <c r="GCW10" s="1"/>
      <c r="GCX10" s="1"/>
      <c r="GCY10" s="1"/>
      <c r="GCZ10" s="1"/>
      <c r="GDA10" s="1"/>
      <c r="GDB10" s="1"/>
      <c r="GDC10" s="1"/>
      <c r="GDD10" s="1"/>
      <c r="GDE10" s="1"/>
      <c r="GDF10" s="1"/>
      <c r="GDG10" s="1"/>
      <c r="GDH10" s="1"/>
      <c r="GDI10" s="1"/>
      <c r="GDJ10" s="1"/>
      <c r="GDK10" s="1"/>
      <c r="GDL10" s="1"/>
      <c r="GDM10" s="1"/>
      <c r="GDN10" s="1"/>
      <c r="GDO10" s="1"/>
      <c r="GDP10" s="1"/>
      <c r="GDQ10" s="1"/>
      <c r="GDR10" s="1"/>
      <c r="GDS10" s="1"/>
      <c r="GDT10" s="1"/>
      <c r="GDU10" s="1"/>
      <c r="GDV10" s="1"/>
      <c r="GDW10" s="1"/>
      <c r="GDX10" s="1"/>
      <c r="GDY10" s="1"/>
      <c r="GDZ10" s="1"/>
      <c r="GEA10" s="1"/>
      <c r="GEB10" s="1"/>
      <c r="GEC10" s="1"/>
      <c r="GED10" s="1"/>
      <c r="GEE10" s="1"/>
      <c r="GEF10" s="1"/>
      <c r="GEG10" s="1"/>
      <c r="GEH10" s="1"/>
      <c r="GEI10" s="1"/>
      <c r="GEJ10" s="1"/>
      <c r="GEK10" s="1"/>
      <c r="GEL10" s="1"/>
      <c r="GEM10" s="1"/>
      <c r="GEN10" s="1"/>
      <c r="GEO10" s="1"/>
      <c r="GEP10" s="1"/>
      <c r="GEQ10" s="1"/>
      <c r="GER10" s="1"/>
      <c r="GES10" s="1"/>
      <c r="GET10" s="1"/>
      <c r="GEU10" s="1"/>
      <c r="GEV10" s="1"/>
      <c r="GEW10" s="1"/>
      <c r="GEX10" s="1"/>
      <c r="GEY10" s="1"/>
      <c r="GEZ10" s="1"/>
      <c r="GFA10" s="1"/>
      <c r="GFB10" s="1"/>
      <c r="GFC10" s="1"/>
      <c r="GFD10" s="1"/>
      <c r="GFE10" s="1"/>
      <c r="GFF10" s="1"/>
      <c r="GFG10" s="1"/>
      <c r="GFH10" s="1"/>
      <c r="GFI10" s="1"/>
      <c r="GFJ10" s="1"/>
      <c r="GFK10" s="1"/>
      <c r="GFL10" s="1"/>
      <c r="GFM10" s="1"/>
      <c r="GFN10" s="1"/>
      <c r="GFO10" s="1"/>
      <c r="GFP10" s="1"/>
      <c r="GFQ10" s="1"/>
      <c r="GFR10" s="1"/>
      <c r="GFS10" s="1"/>
      <c r="GFT10" s="1"/>
      <c r="GFU10" s="1"/>
      <c r="GFV10" s="1"/>
      <c r="GFW10" s="1"/>
      <c r="GFX10" s="1"/>
      <c r="GFY10" s="1"/>
      <c r="GFZ10" s="1"/>
      <c r="GGA10" s="1"/>
      <c r="GGB10" s="1"/>
      <c r="GGC10" s="1"/>
      <c r="GGD10" s="1"/>
      <c r="GGE10" s="1"/>
      <c r="GGF10" s="1"/>
      <c r="GGG10" s="1"/>
      <c r="GGH10" s="1"/>
      <c r="GGI10" s="1"/>
      <c r="GGJ10" s="1"/>
      <c r="GGK10" s="1"/>
      <c r="GGL10" s="1"/>
      <c r="GGM10" s="1"/>
      <c r="GGN10" s="1"/>
      <c r="GGO10" s="1"/>
      <c r="GGP10" s="1"/>
      <c r="GGQ10" s="1"/>
      <c r="GGR10" s="1"/>
      <c r="GGS10" s="1"/>
      <c r="GGT10" s="1"/>
      <c r="GGU10" s="1"/>
      <c r="GGV10" s="1"/>
      <c r="GGW10" s="1"/>
      <c r="GGX10" s="1"/>
      <c r="GGY10" s="1"/>
      <c r="GGZ10" s="1"/>
      <c r="GHA10" s="1"/>
      <c r="GHB10" s="1"/>
      <c r="GHC10" s="1"/>
      <c r="GHD10" s="1"/>
      <c r="GHE10" s="1"/>
      <c r="GHF10" s="1"/>
      <c r="GHG10" s="1"/>
      <c r="GHH10" s="1"/>
      <c r="GHI10" s="1"/>
      <c r="GHJ10" s="1"/>
      <c r="GHK10" s="1"/>
      <c r="GHL10" s="1"/>
      <c r="GHM10" s="1"/>
      <c r="GHN10" s="1"/>
      <c r="GHO10" s="1"/>
      <c r="GHP10" s="1"/>
      <c r="GHQ10" s="1"/>
      <c r="GHR10" s="1"/>
      <c r="GHS10" s="1"/>
      <c r="GHT10" s="1"/>
      <c r="GHU10" s="1"/>
      <c r="GHV10" s="1"/>
      <c r="GHW10" s="1"/>
      <c r="GHX10" s="1"/>
      <c r="GHY10" s="1"/>
      <c r="GHZ10" s="1"/>
      <c r="GIA10" s="1"/>
      <c r="GIB10" s="1"/>
      <c r="GIC10" s="1"/>
      <c r="GID10" s="1"/>
      <c r="GIE10" s="1"/>
      <c r="GIF10" s="1"/>
      <c r="GIG10" s="1"/>
      <c r="GIH10" s="1"/>
      <c r="GII10" s="1"/>
      <c r="GIJ10" s="1"/>
      <c r="GIK10" s="1"/>
      <c r="GIL10" s="1"/>
      <c r="GIM10" s="1"/>
      <c r="GIN10" s="1"/>
      <c r="GIO10" s="1"/>
      <c r="GIP10" s="1"/>
      <c r="GIQ10" s="1"/>
      <c r="GIR10" s="1"/>
      <c r="GIS10" s="1"/>
      <c r="GIT10" s="1"/>
      <c r="GIU10" s="1"/>
      <c r="GIV10" s="1"/>
      <c r="GIW10" s="1"/>
      <c r="GIX10" s="1"/>
      <c r="GIY10" s="1"/>
      <c r="GIZ10" s="1"/>
      <c r="GJA10" s="1"/>
      <c r="GJB10" s="1"/>
      <c r="GJC10" s="1"/>
      <c r="GJD10" s="1"/>
      <c r="GJE10" s="1"/>
      <c r="GJF10" s="1"/>
      <c r="GJG10" s="1"/>
      <c r="GJH10" s="1"/>
      <c r="GJI10" s="1"/>
      <c r="GJJ10" s="1"/>
      <c r="GJK10" s="1"/>
      <c r="GJL10" s="1"/>
      <c r="GJM10" s="1"/>
      <c r="GJN10" s="1"/>
      <c r="GJO10" s="1"/>
      <c r="GJP10" s="1"/>
      <c r="GJQ10" s="1"/>
      <c r="GJR10" s="1"/>
      <c r="GJS10" s="1"/>
      <c r="GJT10" s="1"/>
      <c r="GJU10" s="1"/>
      <c r="GJV10" s="1"/>
      <c r="GJW10" s="1"/>
      <c r="GJX10" s="1"/>
      <c r="GJY10" s="1"/>
      <c r="GJZ10" s="1"/>
      <c r="GKA10" s="1"/>
      <c r="GKB10" s="1"/>
      <c r="GKC10" s="1"/>
      <c r="GKD10" s="1"/>
      <c r="GKE10" s="1"/>
      <c r="GKF10" s="1"/>
      <c r="GKG10" s="1"/>
      <c r="GKH10" s="1"/>
      <c r="GKI10" s="1"/>
      <c r="GKJ10" s="1"/>
      <c r="GKK10" s="1"/>
      <c r="GKL10" s="1"/>
      <c r="GKM10" s="1"/>
      <c r="GKN10" s="1"/>
      <c r="GKO10" s="1"/>
      <c r="GKP10" s="1"/>
      <c r="GKQ10" s="1"/>
      <c r="GKR10" s="1"/>
      <c r="GKS10" s="1"/>
      <c r="GKT10" s="1"/>
      <c r="GKU10" s="1"/>
      <c r="GKV10" s="1"/>
      <c r="GKW10" s="1"/>
      <c r="GKX10" s="1"/>
      <c r="GKY10" s="1"/>
      <c r="GKZ10" s="1"/>
      <c r="GLA10" s="1"/>
      <c r="GLB10" s="1"/>
      <c r="GLC10" s="1"/>
      <c r="GLD10" s="1"/>
      <c r="GLE10" s="1"/>
      <c r="GLF10" s="1"/>
      <c r="GLG10" s="1"/>
      <c r="GLH10" s="1"/>
      <c r="GLI10" s="1"/>
      <c r="GLJ10" s="1"/>
      <c r="GLK10" s="1"/>
      <c r="GLL10" s="1"/>
      <c r="GLM10" s="1"/>
      <c r="GLN10" s="1"/>
      <c r="GLO10" s="1"/>
      <c r="GLP10" s="1"/>
      <c r="GLQ10" s="1"/>
      <c r="GLR10" s="1"/>
      <c r="GLS10" s="1"/>
      <c r="GLT10" s="1"/>
      <c r="GLU10" s="1"/>
      <c r="GLV10" s="1"/>
      <c r="GLW10" s="1"/>
      <c r="GLX10" s="1"/>
      <c r="GLY10" s="1"/>
      <c r="GLZ10" s="1"/>
      <c r="GMA10" s="1"/>
      <c r="GMB10" s="1"/>
      <c r="GMC10" s="1"/>
      <c r="GMD10" s="1"/>
      <c r="GME10" s="1"/>
      <c r="GMF10" s="1"/>
      <c r="GMG10" s="1"/>
      <c r="GMH10" s="1"/>
      <c r="GMI10" s="1"/>
      <c r="GMJ10" s="1"/>
      <c r="GMK10" s="1"/>
      <c r="GML10" s="1"/>
      <c r="GMM10" s="1"/>
      <c r="GMN10" s="1"/>
      <c r="GMO10" s="1"/>
      <c r="GMP10" s="1"/>
      <c r="GMQ10" s="1"/>
      <c r="GMR10" s="1"/>
      <c r="GMS10" s="1"/>
      <c r="GMT10" s="1"/>
      <c r="GMU10" s="1"/>
      <c r="GMV10" s="1"/>
      <c r="GMW10" s="1"/>
      <c r="GMX10" s="1"/>
      <c r="GMY10" s="1"/>
      <c r="GMZ10" s="1"/>
      <c r="GNA10" s="1"/>
      <c r="GNB10" s="1"/>
      <c r="GNC10" s="1"/>
      <c r="GND10" s="1"/>
      <c r="GNE10" s="1"/>
      <c r="GNF10" s="1"/>
      <c r="GNG10" s="1"/>
      <c r="GNH10" s="1"/>
      <c r="GNI10" s="1"/>
      <c r="GNJ10" s="1"/>
      <c r="GNK10" s="1"/>
      <c r="GNL10" s="1"/>
      <c r="GNM10" s="1"/>
      <c r="GNN10" s="1"/>
      <c r="GNO10" s="1"/>
      <c r="GNP10" s="1"/>
      <c r="GNQ10" s="1"/>
      <c r="GNR10" s="1"/>
      <c r="GNS10" s="1"/>
      <c r="GNT10" s="1"/>
      <c r="GNU10" s="1"/>
      <c r="GNV10" s="1"/>
      <c r="GNW10" s="1"/>
      <c r="GNX10" s="1"/>
      <c r="GNY10" s="1"/>
      <c r="GNZ10" s="1"/>
      <c r="GOA10" s="1"/>
      <c r="GOB10" s="1"/>
      <c r="GOC10" s="1"/>
      <c r="GOD10" s="1"/>
      <c r="GOE10" s="1"/>
      <c r="GOF10" s="1"/>
      <c r="GOG10" s="1"/>
      <c r="GOH10" s="1"/>
      <c r="GOI10" s="1"/>
      <c r="GOJ10" s="1"/>
      <c r="GOK10" s="1"/>
      <c r="GOL10" s="1"/>
      <c r="GOM10" s="1"/>
      <c r="GON10" s="1"/>
      <c r="GOO10" s="1"/>
      <c r="GOP10" s="1"/>
      <c r="GOQ10" s="1"/>
      <c r="GOR10" s="1"/>
      <c r="GOS10" s="1"/>
      <c r="GOT10" s="1"/>
      <c r="GOU10" s="1"/>
      <c r="GOV10" s="1"/>
      <c r="GOW10" s="1"/>
      <c r="GOX10" s="1"/>
      <c r="GOY10" s="1"/>
      <c r="GOZ10" s="1"/>
      <c r="GPA10" s="1"/>
      <c r="GPB10" s="1"/>
      <c r="GPC10" s="1"/>
      <c r="GPD10" s="1"/>
      <c r="GPE10" s="1"/>
      <c r="GPF10" s="1"/>
      <c r="GPG10" s="1"/>
      <c r="GPH10" s="1"/>
      <c r="GPI10" s="1"/>
      <c r="GPJ10" s="1"/>
      <c r="GPK10" s="1"/>
      <c r="GPL10" s="1"/>
      <c r="GPM10" s="1"/>
      <c r="GPN10" s="1"/>
      <c r="GPO10" s="1"/>
      <c r="GPP10" s="1"/>
      <c r="GPQ10" s="1"/>
      <c r="GPR10" s="1"/>
      <c r="GPS10" s="1"/>
      <c r="GPT10" s="1"/>
      <c r="GPU10" s="1"/>
      <c r="GPV10" s="1"/>
      <c r="GPW10" s="1"/>
      <c r="GPX10" s="1"/>
      <c r="GPY10" s="1"/>
      <c r="GPZ10" s="1"/>
      <c r="GQA10" s="1"/>
      <c r="GQB10" s="1"/>
      <c r="GQC10" s="1"/>
      <c r="GQD10" s="1"/>
      <c r="GQE10" s="1"/>
      <c r="GQF10" s="1"/>
      <c r="GQG10" s="1"/>
      <c r="GQH10" s="1"/>
      <c r="GQI10" s="1"/>
      <c r="GQJ10" s="1"/>
      <c r="GQK10" s="1"/>
      <c r="GQL10" s="1"/>
      <c r="GQM10" s="1"/>
      <c r="GQN10" s="1"/>
      <c r="GQO10" s="1"/>
      <c r="GQP10" s="1"/>
      <c r="GQQ10" s="1"/>
      <c r="GQR10" s="1"/>
      <c r="GQS10" s="1"/>
      <c r="GQT10" s="1"/>
      <c r="GQU10" s="1"/>
      <c r="GQV10" s="1"/>
      <c r="GQW10" s="1"/>
      <c r="GQX10" s="1"/>
      <c r="GQY10" s="1"/>
      <c r="GQZ10" s="1"/>
      <c r="GRA10" s="1"/>
      <c r="GRB10" s="1"/>
      <c r="GRC10" s="1"/>
      <c r="GRD10" s="1"/>
      <c r="GRE10" s="1"/>
      <c r="GRF10" s="1"/>
      <c r="GRG10" s="1"/>
      <c r="GRH10" s="1"/>
      <c r="GRI10" s="1"/>
      <c r="GRJ10" s="1"/>
      <c r="GRK10" s="1"/>
      <c r="GRL10" s="1"/>
      <c r="GRM10" s="1"/>
      <c r="GRN10" s="1"/>
      <c r="GRO10" s="1"/>
      <c r="GRP10" s="1"/>
      <c r="GRQ10" s="1"/>
      <c r="GRR10" s="1"/>
      <c r="GRS10" s="1"/>
      <c r="GRT10" s="1"/>
      <c r="GRU10" s="1"/>
      <c r="GRV10" s="1"/>
      <c r="GRW10" s="1"/>
      <c r="GRX10" s="1"/>
      <c r="GRY10" s="1"/>
      <c r="GRZ10" s="1"/>
      <c r="GSA10" s="1"/>
      <c r="GSB10" s="1"/>
      <c r="GSC10" s="1"/>
      <c r="GSD10" s="1"/>
      <c r="GSE10" s="1"/>
      <c r="GSF10" s="1"/>
      <c r="GSG10" s="1"/>
      <c r="GSH10" s="1"/>
      <c r="GSI10" s="1"/>
      <c r="GSJ10" s="1"/>
      <c r="GSK10" s="1"/>
      <c r="GSL10" s="1"/>
      <c r="GSM10" s="1"/>
      <c r="GSN10" s="1"/>
      <c r="GSO10" s="1"/>
      <c r="GSP10" s="1"/>
      <c r="GSQ10" s="1"/>
      <c r="GSR10" s="1"/>
      <c r="GSS10" s="1"/>
      <c r="GST10" s="1"/>
      <c r="GSU10" s="1"/>
      <c r="GSV10" s="1"/>
      <c r="GSW10" s="1"/>
      <c r="GSX10" s="1"/>
      <c r="GSY10" s="1"/>
      <c r="GSZ10" s="1"/>
      <c r="GTA10" s="1"/>
      <c r="GTB10" s="1"/>
      <c r="GTC10" s="1"/>
      <c r="GTD10" s="1"/>
      <c r="GTE10" s="1"/>
      <c r="GTF10" s="1"/>
      <c r="GTG10" s="1"/>
      <c r="GTH10" s="1"/>
      <c r="GTI10" s="1"/>
      <c r="GTJ10" s="1"/>
      <c r="GTK10" s="1"/>
      <c r="GTL10" s="1"/>
      <c r="GTM10" s="1"/>
      <c r="GTN10" s="1"/>
      <c r="GTO10" s="1"/>
      <c r="GTP10" s="1"/>
      <c r="GTQ10" s="1"/>
      <c r="GTR10" s="1"/>
      <c r="GTS10" s="1"/>
      <c r="GTT10" s="1"/>
      <c r="GTU10" s="1"/>
      <c r="GTV10" s="1"/>
      <c r="GTW10" s="1"/>
      <c r="GTX10" s="1"/>
      <c r="GTY10" s="1"/>
      <c r="GTZ10" s="1"/>
      <c r="GUA10" s="1"/>
      <c r="GUB10" s="1"/>
      <c r="GUC10" s="1"/>
      <c r="GUD10" s="1"/>
      <c r="GUE10" s="1"/>
      <c r="GUF10" s="1"/>
      <c r="GUG10" s="1"/>
      <c r="GUH10" s="1"/>
      <c r="GUI10" s="1"/>
      <c r="GUJ10" s="1"/>
      <c r="GUK10" s="1"/>
      <c r="GUL10" s="1"/>
      <c r="GUM10" s="1"/>
      <c r="GUN10" s="1"/>
      <c r="GUO10" s="1"/>
      <c r="GUP10" s="1"/>
      <c r="GUQ10" s="1"/>
      <c r="GUR10" s="1"/>
      <c r="GUS10" s="1"/>
      <c r="GUT10" s="1"/>
      <c r="GUU10" s="1"/>
      <c r="GUV10" s="1"/>
      <c r="GUW10" s="1"/>
      <c r="GUX10" s="1"/>
      <c r="GUY10" s="1"/>
      <c r="GUZ10" s="1"/>
      <c r="GVA10" s="1"/>
      <c r="GVB10" s="1"/>
      <c r="GVC10" s="1"/>
      <c r="GVD10" s="1"/>
      <c r="GVE10" s="1"/>
      <c r="GVF10" s="1"/>
      <c r="GVG10" s="1"/>
      <c r="GVH10" s="1"/>
      <c r="GVI10" s="1"/>
      <c r="GVJ10" s="1"/>
      <c r="GVK10" s="1"/>
      <c r="GVL10" s="1"/>
      <c r="GVM10" s="1"/>
      <c r="GVN10" s="1"/>
      <c r="GVO10" s="1"/>
      <c r="GVP10" s="1"/>
      <c r="GVQ10" s="1"/>
      <c r="GVR10" s="1"/>
      <c r="GVS10" s="1"/>
      <c r="GVT10" s="1"/>
      <c r="GVU10" s="1"/>
      <c r="GVV10" s="1"/>
      <c r="GVW10" s="1"/>
      <c r="GVX10" s="1"/>
      <c r="GVY10" s="1"/>
      <c r="GVZ10" s="1"/>
      <c r="GWA10" s="1"/>
      <c r="GWB10" s="1"/>
      <c r="GWC10" s="1"/>
      <c r="GWD10" s="1"/>
      <c r="GWE10" s="1"/>
      <c r="GWF10" s="1"/>
      <c r="GWG10" s="1"/>
      <c r="GWH10" s="1"/>
      <c r="GWI10" s="1"/>
      <c r="GWJ10" s="1"/>
      <c r="GWK10" s="1"/>
      <c r="GWL10" s="1"/>
      <c r="GWM10" s="1"/>
      <c r="GWN10" s="1"/>
      <c r="GWO10" s="1"/>
      <c r="GWP10" s="1"/>
      <c r="GWQ10" s="1"/>
      <c r="GWR10" s="1"/>
      <c r="GWS10" s="1"/>
      <c r="GWT10" s="1"/>
      <c r="GWU10" s="1"/>
      <c r="GWV10" s="1"/>
      <c r="GWW10" s="1"/>
      <c r="GWX10" s="1"/>
      <c r="GWY10" s="1"/>
      <c r="GWZ10" s="1"/>
      <c r="GXA10" s="1"/>
      <c r="GXB10" s="1"/>
      <c r="GXC10" s="1"/>
      <c r="GXD10" s="1"/>
      <c r="GXE10" s="1"/>
      <c r="GXF10" s="1"/>
      <c r="GXG10" s="1"/>
      <c r="GXH10" s="1"/>
      <c r="GXI10" s="1"/>
      <c r="GXJ10" s="1"/>
      <c r="GXK10" s="1"/>
      <c r="GXL10" s="1"/>
      <c r="GXM10" s="1"/>
      <c r="GXN10" s="1"/>
      <c r="GXO10" s="1"/>
      <c r="GXP10" s="1"/>
      <c r="GXQ10" s="1"/>
      <c r="GXR10" s="1"/>
      <c r="GXS10" s="1"/>
      <c r="GXT10" s="1"/>
      <c r="GXU10" s="1"/>
      <c r="GXV10" s="1"/>
      <c r="GXW10" s="1"/>
      <c r="GXX10" s="1"/>
      <c r="GXY10" s="1"/>
      <c r="GXZ10" s="1"/>
      <c r="GYA10" s="1"/>
      <c r="GYB10" s="1"/>
      <c r="GYC10" s="1"/>
      <c r="GYD10" s="1"/>
      <c r="GYE10" s="1"/>
      <c r="GYF10" s="1"/>
      <c r="GYG10" s="1"/>
      <c r="GYH10" s="1"/>
      <c r="GYI10" s="1"/>
      <c r="GYJ10" s="1"/>
      <c r="GYK10" s="1"/>
      <c r="GYL10" s="1"/>
      <c r="GYM10" s="1"/>
      <c r="GYN10" s="1"/>
      <c r="GYO10" s="1"/>
      <c r="GYP10" s="1"/>
      <c r="GYQ10" s="1"/>
      <c r="GYR10" s="1"/>
      <c r="GYS10" s="1"/>
      <c r="GYT10" s="1"/>
      <c r="GYU10" s="1"/>
      <c r="GYV10" s="1"/>
      <c r="GYW10" s="1"/>
      <c r="GYX10" s="1"/>
      <c r="GYY10" s="1"/>
      <c r="GYZ10" s="1"/>
      <c r="GZA10" s="1"/>
      <c r="GZB10" s="1"/>
      <c r="GZC10" s="1"/>
      <c r="GZD10" s="1"/>
      <c r="GZE10" s="1"/>
      <c r="GZF10" s="1"/>
      <c r="GZG10" s="1"/>
      <c r="GZH10" s="1"/>
      <c r="GZI10" s="1"/>
      <c r="GZJ10" s="1"/>
      <c r="GZK10" s="1"/>
      <c r="GZL10" s="1"/>
      <c r="GZM10" s="1"/>
      <c r="GZN10" s="1"/>
      <c r="GZO10" s="1"/>
      <c r="GZP10" s="1"/>
      <c r="GZQ10" s="1"/>
      <c r="GZR10" s="1"/>
      <c r="GZS10" s="1"/>
      <c r="GZT10" s="1"/>
      <c r="GZU10" s="1"/>
      <c r="GZV10" s="1"/>
      <c r="GZW10" s="1"/>
      <c r="GZX10" s="1"/>
      <c r="GZY10" s="1"/>
      <c r="GZZ10" s="1"/>
      <c r="HAA10" s="1"/>
      <c r="HAB10" s="1"/>
      <c r="HAC10" s="1"/>
      <c r="HAD10" s="1"/>
      <c r="HAE10" s="1"/>
      <c r="HAF10" s="1"/>
      <c r="HAG10" s="1"/>
      <c r="HAH10" s="1"/>
      <c r="HAI10" s="1"/>
      <c r="HAJ10" s="1"/>
      <c r="HAK10" s="1"/>
      <c r="HAL10" s="1"/>
      <c r="HAM10" s="1"/>
      <c r="HAN10" s="1"/>
      <c r="HAO10" s="1"/>
      <c r="HAP10" s="1"/>
      <c r="HAQ10" s="1"/>
      <c r="HAR10" s="1"/>
      <c r="HAS10" s="1"/>
      <c r="HAT10" s="1"/>
      <c r="HAU10" s="1"/>
      <c r="HAV10" s="1"/>
      <c r="HAW10" s="1"/>
      <c r="HAX10" s="1"/>
      <c r="HAY10" s="1"/>
      <c r="HAZ10" s="1"/>
      <c r="HBA10" s="1"/>
      <c r="HBB10" s="1"/>
      <c r="HBC10" s="1"/>
      <c r="HBD10" s="1"/>
      <c r="HBE10" s="1"/>
      <c r="HBF10" s="1"/>
      <c r="HBG10" s="1"/>
      <c r="HBH10" s="1"/>
      <c r="HBI10" s="1"/>
      <c r="HBJ10" s="1"/>
      <c r="HBK10" s="1"/>
      <c r="HBL10" s="1"/>
      <c r="HBM10" s="1"/>
      <c r="HBN10" s="1"/>
      <c r="HBO10" s="1"/>
      <c r="HBP10" s="1"/>
      <c r="HBQ10" s="1"/>
      <c r="HBR10" s="1"/>
      <c r="HBS10" s="1"/>
      <c r="HBT10" s="1"/>
      <c r="HBU10" s="1"/>
      <c r="HBV10" s="1"/>
      <c r="HBW10" s="1"/>
      <c r="HBX10" s="1"/>
      <c r="HBY10" s="1"/>
      <c r="HBZ10" s="1"/>
      <c r="HCA10" s="1"/>
      <c r="HCB10" s="1"/>
      <c r="HCC10" s="1"/>
      <c r="HCD10" s="1"/>
      <c r="HCE10" s="1"/>
      <c r="HCF10" s="1"/>
      <c r="HCG10" s="1"/>
      <c r="HCH10" s="1"/>
      <c r="HCI10" s="1"/>
      <c r="HCJ10" s="1"/>
      <c r="HCK10" s="1"/>
      <c r="HCL10" s="1"/>
      <c r="HCM10" s="1"/>
      <c r="HCN10" s="1"/>
      <c r="HCO10" s="1"/>
      <c r="HCP10" s="1"/>
      <c r="HCQ10" s="1"/>
      <c r="HCR10" s="1"/>
      <c r="HCS10" s="1"/>
      <c r="HCT10" s="1"/>
      <c r="HCU10" s="1"/>
      <c r="HCV10" s="1"/>
      <c r="HCW10" s="1"/>
      <c r="HCX10" s="1"/>
      <c r="HCY10" s="1"/>
      <c r="HCZ10" s="1"/>
      <c r="HDA10" s="1"/>
      <c r="HDB10" s="1"/>
      <c r="HDC10" s="1"/>
      <c r="HDD10" s="1"/>
      <c r="HDE10" s="1"/>
      <c r="HDF10" s="1"/>
      <c r="HDG10" s="1"/>
      <c r="HDH10" s="1"/>
      <c r="HDI10" s="1"/>
      <c r="HDJ10" s="1"/>
      <c r="HDK10" s="1"/>
      <c r="HDL10" s="1"/>
      <c r="HDM10" s="1"/>
      <c r="HDN10" s="1"/>
      <c r="HDO10" s="1"/>
      <c r="HDP10" s="1"/>
      <c r="HDQ10" s="1"/>
      <c r="HDR10" s="1"/>
      <c r="HDS10" s="1"/>
      <c r="HDT10" s="1"/>
      <c r="HDU10" s="1"/>
      <c r="HDV10" s="1"/>
      <c r="HDW10" s="1"/>
      <c r="HDX10" s="1"/>
      <c r="HDY10" s="1"/>
      <c r="HDZ10" s="1"/>
      <c r="HEA10" s="1"/>
      <c r="HEB10" s="1"/>
      <c r="HEC10" s="1"/>
      <c r="HED10" s="1"/>
      <c r="HEE10" s="1"/>
      <c r="HEF10" s="1"/>
      <c r="HEG10" s="1"/>
      <c r="HEH10" s="1"/>
      <c r="HEI10" s="1"/>
      <c r="HEJ10" s="1"/>
      <c r="HEK10" s="1"/>
      <c r="HEL10" s="1"/>
      <c r="HEM10" s="1"/>
      <c r="HEN10" s="1"/>
      <c r="HEO10" s="1"/>
      <c r="HEP10" s="1"/>
      <c r="HEQ10" s="1"/>
      <c r="HER10" s="1"/>
      <c r="HES10" s="1"/>
      <c r="HET10" s="1"/>
      <c r="HEU10" s="1"/>
      <c r="HEV10" s="1"/>
      <c r="HEW10" s="1"/>
      <c r="HEX10" s="1"/>
      <c r="HEY10" s="1"/>
      <c r="HEZ10" s="1"/>
      <c r="HFA10" s="1"/>
      <c r="HFB10" s="1"/>
      <c r="HFC10" s="1"/>
      <c r="HFD10" s="1"/>
      <c r="HFE10" s="1"/>
      <c r="HFF10" s="1"/>
      <c r="HFG10" s="1"/>
      <c r="HFH10" s="1"/>
      <c r="HFI10" s="1"/>
      <c r="HFJ10" s="1"/>
      <c r="HFK10" s="1"/>
      <c r="HFL10" s="1"/>
      <c r="HFM10" s="1"/>
      <c r="HFN10" s="1"/>
      <c r="HFO10" s="1"/>
      <c r="HFP10" s="1"/>
      <c r="HFQ10" s="1"/>
      <c r="HFR10" s="1"/>
      <c r="HFS10" s="1"/>
      <c r="HFT10" s="1"/>
      <c r="HFU10" s="1"/>
      <c r="HFV10" s="1"/>
      <c r="HFW10" s="1"/>
      <c r="HFX10" s="1"/>
      <c r="HFY10" s="1"/>
      <c r="HFZ10" s="1"/>
      <c r="HGA10" s="1"/>
      <c r="HGB10" s="1"/>
      <c r="HGC10" s="1"/>
      <c r="HGD10" s="1"/>
      <c r="HGE10" s="1"/>
      <c r="HGF10" s="1"/>
      <c r="HGG10" s="1"/>
      <c r="HGH10" s="1"/>
      <c r="HGI10" s="1"/>
      <c r="HGJ10" s="1"/>
      <c r="HGK10" s="1"/>
      <c r="HGL10" s="1"/>
      <c r="HGM10" s="1"/>
      <c r="HGN10" s="1"/>
      <c r="HGO10" s="1"/>
      <c r="HGP10" s="1"/>
      <c r="HGQ10" s="1"/>
      <c r="HGR10" s="1"/>
      <c r="HGS10" s="1"/>
      <c r="HGT10" s="1"/>
      <c r="HGU10" s="1"/>
      <c r="HGV10" s="1"/>
      <c r="HGW10" s="1"/>
      <c r="HGX10" s="1"/>
      <c r="HGY10" s="1"/>
      <c r="HGZ10" s="1"/>
      <c r="HHA10" s="1"/>
      <c r="HHB10" s="1"/>
      <c r="HHC10" s="1"/>
      <c r="HHD10" s="1"/>
      <c r="HHE10" s="1"/>
      <c r="HHF10" s="1"/>
      <c r="HHG10" s="1"/>
      <c r="HHH10" s="1"/>
      <c r="HHI10" s="1"/>
      <c r="HHJ10" s="1"/>
      <c r="HHK10" s="1"/>
      <c r="HHL10" s="1"/>
      <c r="HHM10" s="1"/>
      <c r="HHN10" s="1"/>
      <c r="HHO10" s="1"/>
      <c r="HHP10" s="1"/>
      <c r="HHQ10" s="1"/>
      <c r="HHR10" s="1"/>
      <c r="HHS10" s="1"/>
      <c r="HHT10" s="1"/>
      <c r="HHU10" s="1"/>
      <c r="HHV10" s="1"/>
      <c r="HHW10" s="1"/>
      <c r="HHX10" s="1"/>
      <c r="HHY10" s="1"/>
      <c r="HHZ10" s="1"/>
      <c r="HIA10" s="1"/>
      <c r="HIB10" s="1"/>
      <c r="HIC10" s="1"/>
      <c r="HID10" s="1"/>
      <c r="HIE10" s="1"/>
      <c r="HIF10" s="1"/>
      <c r="HIG10" s="1"/>
      <c r="HIH10" s="1"/>
      <c r="HII10" s="1"/>
      <c r="HIJ10" s="1"/>
      <c r="HIK10" s="1"/>
      <c r="HIL10" s="1"/>
      <c r="HIM10" s="1"/>
      <c r="HIN10" s="1"/>
      <c r="HIO10" s="1"/>
      <c r="HIP10" s="1"/>
      <c r="HIQ10" s="1"/>
      <c r="HIR10" s="1"/>
      <c r="HIS10" s="1"/>
      <c r="HIT10" s="1"/>
      <c r="HIU10" s="1"/>
      <c r="HIV10" s="1"/>
      <c r="HIW10" s="1"/>
      <c r="HIX10" s="1"/>
      <c r="HIY10" s="1"/>
      <c r="HIZ10" s="1"/>
      <c r="HJA10" s="1"/>
      <c r="HJB10" s="1"/>
      <c r="HJC10" s="1"/>
      <c r="HJD10" s="1"/>
      <c r="HJE10" s="1"/>
      <c r="HJF10" s="1"/>
      <c r="HJG10" s="1"/>
      <c r="HJH10" s="1"/>
      <c r="HJI10" s="1"/>
      <c r="HJJ10" s="1"/>
      <c r="HJK10" s="1"/>
      <c r="HJL10" s="1"/>
      <c r="HJM10" s="1"/>
      <c r="HJN10" s="1"/>
      <c r="HJO10" s="1"/>
      <c r="HJP10" s="1"/>
      <c r="HJQ10" s="1"/>
      <c r="HJR10" s="1"/>
      <c r="HJS10" s="1"/>
      <c r="HJT10" s="1"/>
      <c r="HJU10" s="1"/>
      <c r="HJV10" s="1"/>
      <c r="HJW10" s="1"/>
      <c r="HJX10" s="1"/>
      <c r="HJY10" s="1"/>
      <c r="HJZ10" s="1"/>
      <c r="HKA10" s="1"/>
      <c r="HKB10" s="1"/>
      <c r="HKC10" s="1"/>
      <c r="HKD10" s="1"/>
      <c r="HKE10" s="1"/>
      <c r="HKF10" s="1"/>
      <c r="HKG10" s="1"/>
      <c r="HKH10" s="1"/>
      <c r="HKI10" s="1"/>
      <c r="HKJ10" s="1"/>
      <c r="HKK10" s="1"/>
      <c r="HKL10" s="1"/>
      <c r="HKM10" s="1"/>
      <c r="HKN10" s="1"/>
      <c r="HKO10" s="1"/>
      <c r="HKP10" s="1"/>
      <c r="HKQ10" s="1"/>
      <c r="HKR10" s="1"/>
      <c r="HKS10" s="1"/>
      <c r="HKT10" s="1"/>
      <c r="HKU10" s="1"/>
      <c r="HKV10" s="1"/>
      <c r="HKW10" s="1"/>
      <c r="HKX10" s="1"/>
      <c r="HKY10" s="1"/>
      <c r="HKZ10" s="1"/>
      <c r="HLA10" s="1"/>
      <c r="HLB10" s="1"/>
      <c r="HLC10" s="1"/>
      <c r="HLD10" s="1"/>
      <c r="HLE10" s="1"/>
      <c r="HLF10" s="1"/>
      <c r="HLG10" s="1"/>
      <c r="HLH10" s="1"/>
      <c r="HLI10" s="1"/>
      <c r="HLJ10" s="1"/>
      <c r="HLK10" s="1"/>
      <c r="HLL10" s="1"/>
      <c r="HLM10" s="1"/>
      <c r="HLN10" s="1"/>
      <c r="HLO10" s="1"/>
      <c r="HLP10" s="1"/>
      <c r="HLQ10" s="1"/>
      <c r="HLR10" s="1"/>
      <c r="HLS10" s="1"/>
      <c r="HLT10" s="1"/>
      <c r="HLU10" s="1"/>
      <c r="HLV10" s="1"/>
      <c r="HLW10" s="1"/>
      <c r="HLX10" s="1"/>
      <c r="HLY10" s="1"/>
      <c r="HLZ10" s="1"/>
      <c r="HMA10" s="1"/>
      <c r="HMB10" s="1"/>
      <c r="HMC10" s="1"/>
      <c r="HMD10" s="1"/>
      <c r="HME10" s="1"/>
      <c r="HMF10" s="1"/>
      <c r="HMG10" s="1"/>
      <c r="HMH10" s="1"/>
      <c r="HMI10" s="1"/>
      <c r="HMJ10" s="1"/>
      <c r="HMK10" s="1"/>
      <c r="HML10" s="1"/>
      <c r="HMM10" s="1"/>
      <c r="HMN10" s="1"/>
      <c r="HMO10" s="1"/>
      <c r="HMP10" s="1"/>
      <c r="HMQ10" s="1"/>
      <c r="HMR10" s="1"/>
      <c r="HMS10" s="1"/>
      <c r="HMT10" s="1"/>
      <c r="HMU10" s="1"/>
      <c r="HMV10" s="1"/>
      <c r="HMW10" s="1"/>
      <c r="HMX10" s="1"/>
      <c r="HMY10" s="1"/>
      <c r="HMZ10" s="1"/>
      <c r="HNA10" s="1"/>
      <c r="HNB10" s="1"/>
      <c r="HNC10" s="1"/>
      <c r="HND10" s="1"/>
      <c r="HNE10" s="1"/>
      <c r="HNF10" s="1"/>
      <c r="HNG10" s="1"/>
      <c r="HNH10" s="1"/>
      <c r="HNI10" s="1"/>
      <c r="HNJ10" s="1"/>
      <c r="HNK10" s="1"/>
      <c r="HNL10" s="1"/>
      <c r="HNM10" s="1"/>
      <c r="HNN10" s="1"/>
      <c r="HNO10" s="1"/>
      <c r="HNP10" s="1"/>
      <c r="HNQ10" s="1"/>
      <c r="HNR10" s="1"/>
      <c r="HNS10" s="1"/>
      <c r="HNT10" s="1"/>
      <c r="HNU10" s="1"/>
      <c r="HNV10" s="1"/>
      <c r="HNW10" s="1"/>
      <c r="HNX10" s="1"/>
      <c r="HNY10" s="1"/>
      <c r="HNZ10" s="1"/>
      <c r="HOA10" s="1"/>
      <c r="HOB10" s="1"/>
      <c r="HOC10" s="1"/>
      <c r="HOD10" s="1"/>
      <c r="HOE10" s="1"/>
      <c r="HOF10" s="1"/>
      <c r="HOG10" s="1"/>
      <c r="HOH10" s="1"/>
      <c r="HOI10" s="1"/>
      <c r="HOJ10" s="1"/>
      <c r="HOK10" s="1"/>
      <c r="HOL10" s="1"/>
      <c r="HOM10" s="1"/>
      <c r="HON10" s="1"/>
      <c r="HOO10" s="1"/>
      <c r="HOP10" s="1"/>
      <c r="HOQ10" s="1"/>
      <c r="HOR10" s="1"/>
      <c r="HOS10" s="1"/>
      <c r="HOT10" s="1"/>
      <c r="HOU10" s="1"/>
      <c r="HOV10" s="1"/>
      <c r="HOW10" s="1"/>
      <c r="HOX10" s="1"/>
      <c r="HOY10" s="1"/>
      <c r="HOZ10" s="1"/>
      <c r="HPA10" s="1"/>
      <c r="HPB10" s="1"/>
      <c r="HPC10" s="1"/>
      <c r="HPD10" s="1"/>
      <c r="HPE10" s="1"/>
      <c r="HPF10" s="1"/>
      <c r="HPG10" s="1"/>
      <c r="HPH10" s="1"/>
      <c r="HPI10" s="1"/>
      <c r="HPJ10" s="1"/>
      <c r="HPK10" s="1"/>
      <c r="HPL10" s="1"/>
      <c r="HPM10" s="1"/>
      <c r="HPN10" s="1"/>
      <c r="HPO10" s="1"/>
      <c r="HPP10" s="1"/>
      <c r="HPQ10" s="1"/>
      <c r="HPR10" s="1"/>
      <c r="HPS10" s="1"/>
      <c r="HPT10" s="1"/>
      <c r="HPU10" s="1"/>
      <c r="HPV10" s="1"/>
      <c r="HPW10" s="1"/>
      <c r="HPX10" s="1"/>
      <c r="HPY10" s="1"/>
      <c r="HPZ10" s="1"/>
      <c r="HQA10" s="1"/>
      <c r="HQB10" s="1"/>
      <c r="HQC10" s="1"/>
      <c r="HQD10" s="1"/>
      <c r="HQE10" s="1"/>
      <c r="HQF10" s="1"/>
      <c r="HQG10" s="1"/>
      <c r="HQH10" s="1"/>
      <c r="HQI10" s="1"/>
      <c r="HQJ10" s="1"/>
      <c r="HQK10" s="1"/>
      <c r="HQL10" s="1"/>
      <c r="HQM10" s="1"/>
      <c r="HQN10" s="1"/>
      <c r="HQO10" s="1"/>
      <c r="HQP10" s="1"/>
      <c r="HQQ10" s="1"/>
      <c r="HQR10" s="1"/>
      <c r="HQS10" s="1"/>
      <c r="HQT10" s="1"/>
      <c r="HQU10" s="1"/>
      <c r="HQV10" s="1"/>
      <c r="HQW10" s="1"/>
      <c r="HQX10" s="1"/>
      <c r="HQY10" s="1"/>
      <c r="HQZ10" s="1"/>
      <c r="HRA10" s="1"/>
      <c r="HRB10" s="1"/>
      <c r="HRC10" s="1"/>
      <c r="HRD10" s="1"/>
      <c r="HRE10" s="1"/>
      <c r="HRF10" s="1"/>
      <c r="HRG10" s="1"/>
      <c r="HRH10" s="1"/>
      <c r="HRI10" s="1"/>
      <c r="HRJ10" s="1"/>
      <c r="HRK10" s="1"/>
      <c r="HRL10" s="1"/>
      <c r="HRM10" s="1"/>
      <c r="HRN10" s="1"/>
      <c r="HRO10" s="1"/>
      <c r="HRP10" s="1"/>
      <c r="HRQ10" s="1"/>
      <c r="HRR10" s="1"/>
      <c r="HRS10" s="1"/>
      <c r="HRT10" s="1"/>
      <c r="HRU10" s="1"/>
      <c r="HRV10" s="1"/>
      <c r="HRW10" s="1"/>
      <c r="HRX10" s="1"/>
      <c r="HRY10" s="1"/>
      <c r="HRZ10" s="1"/>
      <c r="HSA10" s="1"/>
      <c r="HSB10" s="1"/>
      <c r="HSC10" s="1"/>
      <c r="HSD10" s="1"/>
      <c r="HSE10" s="1"/>
      <c r="HSF10" s="1"/>
      <c r="HSG10" s="1"/>
      <c r="HSH10" s="1"/>
      <c r="HSI10" s="1"/>
      <c r="HSJ10" s="1"/>
      <c r="HSK10" s="1"/>
      <c r="HSL10" s="1"/>
      <c r="HSM10" s="1"/>
      <c r="HSN10" s="1"/>
      <c r="HSO10" s="1"/>
      <c r="HSP10" s="1"/>
      <c r="HSQ10" s="1"/>
      <c r="HSR10" s="1"/>
      <c r="HSS10" s="1"/>
      <c r="HST10" s="1"/>
      <c r="HSU10" s="1"/>
      <c r="HSV10" s="1"/>
      <c r="HSW10" s="1"/>
      <c r="HSX10" s="1"/>
      <c r="HSY10" s="1"/>
      <c r="HSZ10" s="1"/>
      <c r="HTA10" s="1"/>
      <c r="HTB10" s="1"/>
      <c r="HTC10" s="1"/>
      <c r="HTD10" s="1"/>
      <c r="HTE10" s="1"/>
      <c r="HTF10" s="1"/>
      <c r="HTG10" s="1"/>
      <c r="HTH10" s="1"/>
      <c r="HTI10" s="1"/>
      <c r="HTJ10" s="1"/>
      <c r="HTK10" s="1"/>
      <c r="HTL10" s="1"/>
      <c r="HTM10" s="1"/>
      <c r="HTN10" s="1"/>
      <c r="HTO10" s="1"/>
      <c r="HTP10" s="1"/>
      <c r="HTQ10" s="1"/>
      <c r="HTR10" s="1"/>
      <c r="HTS10" s="1"/>
      <c r="HTT10" s="1"/>
      <c r="HTU10" s="1"/>
      <c r="HTV10" s="1"/>
      <c r="HTW10" s="1"/>
      <c r="HTX10" s="1"/>
      <c r="HTY10" s="1"/>
      <c r="HTZ10" s="1"/>
      <c r="HUA10" s="1"/>
      <c r="HUB10" s="1"/>
      <c r="HUC10" s="1"/>
      <c r="HUD10" s="1"/>
      <c r="HUE10" s="1"/>
      <c r="HUF10" s="1"/>
      <c r="HUG10" s="1"/>
      <c r="HUH10" s="1"/>
      <c r="HUI10" s="1"/>
      <c r="HUJ10" s="1"/>
      <c r="HUK10" s="1"/>
      <c r="HUL10" s="1"/>
      <c r="HUM10" s="1"/>
      <c r="HUN10" s="1"/>
      <c r="HUO10" s="1"/>
      <c r="HUP10" s="1"/>
      <c r="HUQ10" s="1"/>
      <c r="HUR10" s="1"/>
      <c r="HUS10" s="1"/>
      <c r="HUT10" s="1"/>
      <c r="HUU10" s="1"/>
      <c r="HUV10" s="1"/>
      <c r="HUW10" s="1"/>
      <c r="HUX10" s="1"/>
      <c r="HUY10" s="1"/>
      <c r="HUZ10" s="1"/>
      <c r="HVA10" s="1"/>
      <c r="HVB10" s="1"/>
      <c r="HVC10" s="1"/>
      <c r="HVD10" s="1"/>
      <c r="HVE10" s="1"/>
      <c r="HVF10" s="1"/>
      <c r="HVG10" s="1"/>
      <c r="HVH10" s="1"/>
      <c r="HVI10" s="1"/>
      <c r="HVJ10" s="1"/>
      <c r="HVK10" s="1"/>
      <c r="HVL10" s="1"/>
      <c r="HVM10" s="1"/>
      <c r="HVN10" s="1"/>
      <c r="HVO10" s="1"/>
      <c r="HVP10" s="1"/>
      <c r="HVQ10" s="1"/>
      <c r="HVR10" s="1"/>
      <c r="HVS10" s="1"/>
      <c r="HVT10" s="1"/>
      <c r="HVU10" s="1"/>
      <c r="HVV10" s="1"/>
      <c r="HVW10" s="1"/>
      <c r="HVX10" s="1"/>
      <c r="HVY10" s="1"/>
      <c r="HVZ10" s="1"/>
      <c r="HWA10" s="1"/>
      <c r="HWB10" s="1"/>
      <c r="HWC10" s="1"/>
      <c r="HWD10" s="1"/>
      <c r="HWE10" s="1"/>
      <c r="HWF10" s="1"/>
      <c r="HWG10" s="1"/>
      <c r="HWH10" s="1"/>
      <c r="HWI10" s="1"/>
      <c r="HWJ10" s="1"/>
      <c r="HWK10" s="1"/>
      <c r="HWL10" s="1"/>
      <c r="HWM10" s="1"/>
      <c r="HWN10" s="1"/>
      <c r="HWO10" s="1"/>
      <c r="HWP10" s="1"/>
      <c r="HWQ10" s="1"/>
      <c r="HWR10" s="1"/>
      <c r="HWS10" s="1"/>
      <c r="HWT10" s="1"/>
      <c r="HWU10" s="1"/>
      <c r="HWV10" s="1"/>
      <c r="HWW10" s="1"/>
      <c r="HWX10" s="1"/>
      <c r="HWY10" s="1"/>
      <c r="HWZ10" s="1"/>
      <c r="HXA10" s="1"/>
      <c r="HXB10" s="1"/>
      <c r="HXC10" s="1"/>
      <c r="HXD10" s="1"/>
      <c r="HXE10" s="1"/>
      <c r="HXF10" s="1"/>
      <c r="HXG10" s="1"/>
      <c r="HXH10" s="1"/>
      <c r="HXI10" s="1"/>
      <c r="HXJ10" s="1"/>
      <c r="HXK10" s="1"/>
      <c r="HXL10" s="1"/>
      <c r="HXM10" s="1"/>
      <c r="HXN10" s="1"/>
      <c r="HXO10" s="1"/>
      <c r="HXP10" s="1"/>
      <c r="HXQ10" s="1"/>
      <c r="HXR10" s="1"/>
      <c r="HXS10" s="1"/>
      <c r="HXT10" s="1"/>
      <c r="HXU10" s="1"/>
      <c r="HXV10" s="1"/>
      <c r="HXW10" s="1"/>
      <c r="HXX10" s="1"/>
      <c r="HXY10" s="1"/>
      <c r="HXZ10" s="1"/>
      <c r="HYA10" s="1"/>
      <c r="HYB10" s="1"/>
      <c r="HYC10" s="1"/>
      <c r="HYD10" s="1"/>
      <c r="HYE10" s="1"/>
      <c r="HYF10" s="1"/>
      <c r="HYG10" s="1"/>
      <c r="HYH10" s="1"/>
      <c r="HYI10" s="1"/>
      <c r="HYJ10" s="1"/>
      <c r="HYK10" s="1"/>
      <c r="HYL10" s="1"/>
      <c r="HYM10" s="1"/>
      <c r="HYN10" s="1"/>
      <c r="HYO10" s="1"/>
      <c r="HYP10" s="1"/>
      <c r="HYQ10" s="1"/>
      <c r="HYR10" s="1"/>
      <c r="HYS10" s="1"/>
      <c r="HYT10" s="1"/>
      <c r="HYU10" s="1"/>
      <c r="HYV10" s="1"/>
      <c r="HYW10" s="1"/>
      <c r="HYX10" s="1"/>
      <c r="HYY10" s="1"/>
      <c r="HYZ10" s="1"/>
      <c r="HZA10" s="1"/>
      <c r="HZB10" s="1"/>
      <c r="HZC10" s="1"/>
      <c r="HZD10" s="1"/>
      <c r="HZE10" s="1"/>
      <c r="HZF10" s="1"/>
      <c r="HZG10" s="1"/>
      <c r="HZH10" s="1"/>
      <c r="HZI10" s="1"/>
      <c r="HZJ10" s="1"/>
      <c r="HZK10" s="1"/>
      <c r="HZL10" s="1"/>
      <c r="HZM10" s="1"/>
      <c r="HZN10" s="1"/>
      <c r="HZO10" s="1"/>
      <c r="HZP10" s="1"/>
      <c r="HZQ10" s="1"/>
      <c r="HZR10" s="1"/>
      <c r="HZS10" s="1"/>
      <c r="HZT10" s="1"/>
      <c r="HZU10" s="1"/>
      <c r="HZV10" s="1"/>
      <c r="HZW10" s="1"/>
      <c r="HZX10" s="1"/>
      <c r="HZY10" s="1"/>
      <c r="HZZ10" s="1"/>
      <c r="IAA10" s="1"/>
      <c r="IAB10" s="1"/>
      <c r="IAC10" s="1"/>
      <c r="IAD10" s="1"/>
      <c r="IAE10" s="1"/>
      <c r="IAF10" s="1"/>
      <c r="IAG10" s="1"/>
      <c r="IAH10" s="1"/>
      <c r="IAI10" s="1"/>
      <c r="IAJ10" s="1"/>
      <c r="IAK10" s="1"/>
      <c r="IAL10" s="1"/>
      <c r="IAM10" s="1"/>
      <c r="IAN10" s="1"/>
      <c r="IAO10" s="1"/>
      <c r="IAP10" s="1"/>
      <c r="IAQ10" s="1"/>
      <c r="IAR10" s="1"/>
      <c r="IAS10" s="1"/>
      <c r="IAT10" s="1"/>
      <c r="IAU10" s="1"/>
      <c r="IAV10" s="1"/>
      <c r="IAW10" s="1"/>
      <c r="IAX10" s="1"/>
      <c r="IAY10" s="1"/>
      <c r="IAZ10" s="1"/>
      <c r="IBA10" s="1"/>
      <c r="IBB10" s="1"/>
      <c r="IBC10" s="1"/>
      <c r="IBD10" s="1"/>
      <c r="IBE10" s="1"/>
      <c r="IBF10" s="1"/>
      <c r="IBG10" s="1"/>
      <c r="IBH10" s="1"/>
      <c r="IBI10" s="1"/>
      <c r="IBJ10" s="1"/>
      <c r="IBK10" s="1"/>
      <c r="IBL10" s="1"/>
      <c r="IBM10" s="1"/>
      <c r="IBN10" s="1"/>
      <c r="IBO10" s="1"/>
      <c r="IBP10" s="1"/>
      <c r="IBQ10" s="1"/>
      <c r="IBR10" s="1"/>
      <c r="IBS10" s="1"/>
      <c r="IBT10" s="1"/>
      <c r="IBU10" s="1"/>
      <c r="IBV10" s="1"/>
      <c r="IBW10" s="1"/>
      <c r="IBX10" s="1"/>
      <c r="IBY10" s="1"/>
      <c r="IBZ10" s="1"/>
      <c r="ICA10" s="1"/>
      <c r="ICB10" s="1"/>
      <c r="ICC10" s="1"/>
      <c r="ICD10" s="1"/>
      <c r="ICE10" s="1"/>
      <c r="ICF10" s="1"/>
      <c r="ICG10" s="1"/>
      <c r="ICH10" s="1"/>
      <c r="ICI10" s="1"/>
      <c r="ICJ10" s="1"/>
      <c r="ICK10" s="1"/>
      <c r="ICL10" s="1"/>
      <c r="ICM10" s="1"/>
      <c r="ICN10" s="1"/>
      <c r="ICO10" s="1"/>
      <c r="ICP10" s="1"/>
      <c r="ICQ10" s="1"/>
      <c r="ICR10" s="1"/>
      <c r="ICS10" s="1"/>
      <c r="ICT10" s="1"/>
      <c r="ICU10" s="1"/>
      <c r="ICV10" s="1"/>
      <c r="ICW10" s="1"/>
      <c r="ICX10" s="1"/>
      <c r="ICY10" s="1"/>
      <c r="ICZ10" s="1"/>
      <c r="IDA10" s="1"/>
      <c r="IDB10" s="1"/>
      <c r="IDC10" s="1"/>
      <c r="IDD10" s="1"/>
      <c r="IDE10" s="1"/>
      <c r="IDF10" s="1"/>
      <c r="IDG10" s="1"/>
      <c r="IDH10" s="1"/>
      <c r="IDI10" s="1"/>
      <c r="IDJ10" s="1"/>
      <c r="IDK10" s="1"/>
      <c r="IDL10" s="1"/>
      <c r="IDM10" s="1"/>
      <c r="IDN10" s="1"/>
      <c r="IDO10" s="1"/>
      <c r="IDP10" s="1"/>
      <c r="IDQ10" s="1"/>
      <c r="IDR10" s="1"/>
      <c r="IDS10" s="1"/>
      <c r="IDT10" s="1"/>
      <c r="IDU10" s="1"/>
      <c r="IDV10" s="1"/>
      <c r="IDW10" s="1"/>
      <c r="IDX10" s="1"/>
      <c r="IDY10" s="1"/>
      <c r="IDZ10" s="1"/>
      <c r="IEA10" s="1"/>
      <c r="IEB10" s="1"/>
      <c r="IEC10" s="1"/>
      <c r="IED10" s="1"/>
      <c r="IEE10" s="1"/>
      <c r="IEF10" s="1"/>
      <c r="IEG10" s="1"/>
      <c r="IEH10" s="1"/>
      <c r="IEI10" s="1"/>
      <c r="IEJ10" s="1"/>
      <c r="IEK10" s="1"/>
      <c r="IEL10" s="1"/>
      <c r="IEM10" s="1"/>
      <c r="IEN10" s="1"/>
      <c r="IEO10" s="1"/>
      <c r="IEP10" s="1"/>
      <c r="IEQ10" s="1"/>
      <c r="IER10" s="1"/>
      <c r="IES10" s="1"/>
      <c r="IET10" s="1"/>
      <c r="IEU10" s="1"/>
      <c r="IEV10" s="1"/>
      <c r="IEW10" s="1"/>
      <c r="IEX10" s="1"/>
      <c r="IEY10" s="1"/>
      <c r="IEZ10" s="1"/>
      <c r="IFA10" s="1"/>
      <c r="IFB10" s="1"/>
      <c r="IFC10" s="1"/>
      <c r="IFD10" s="1"/>
      <c r="IFE10" s="1"/>
      <c r="IFF10" s="1"/>
      <c r="IFG10" s="1"/>
      <c r="IFH10" s="1"/>
      <c r="IFI10" s="1"/>
      <c r="IFJ10" s="1"/>
      <c r="IFK10" s="1"/>
      <c r="IFL10" s="1"/>
      <c r="IFM10" s="1"/>
      <c r="IFN10" s="1"/>
      <c r="IFO10" s="1"/>
      <c r="IFP10" s="1"/>
      <c r="IFQ10" s="1"/>
      <c r="IFR10" s="1"/>
      <c r="IFS10" s="1"/>
      <c r="IFT10" s="1"/>
      <c r="IFU10" s="1"/>
      <c r="IFV10" s="1"/>
      <c r="IFW10" s="1"/>
      <c r="IFX10" s="1"/>
      <c r="IFY10" s="1"/>
      <c r="IFZ10" s="1"/>
      <c r="IGA10" s="1"/>
      <c r="IGB10" s="1"/>
      <c r="IGC10" s="1"/>
      <c r="IGD10" s="1"/>
      <c r="IGE10" s="1"/>
      <c r="IGF10" s="1"/>
      <c r="IGG10" s="1"/>
      <c r="IGH10" s="1"/>
      <c r="IGI10" s="1"/>
      <c r="IGJ10" s="1"/>
      <c r="IGK10" s="1"/>
      <c r="IGL10" s="1"/>
      <c r="IGM10" s="1"/>
      <c r="IGN10" s="1"/>
      <c r="IGO10" s="1"/>
      <c r="IGP10" s="1"/>
      <c r="IGQ10" s="1"/>
      <c r="IGR10" s="1"/>
      <c r="IGS10" s="1"/>
      <c r="IGT10" s="1"/>
      <c r="IGU10" s="1"/>
      <c r="IGV10" s="1"/>
      <c r="IGW10" s="1"/>
      <c r="IGX10" s="1"/>
      <c r="IGY10" s="1"/>
      <c r="IGZ10" s="1"/>
      <c r="IHA10" s="1"/>
      <c r="IHB10" s="1"/>
      <c r="IHC10" s="1"/>
      <c r="IHD10" s="1"/>
      <c r="IHE10" s="1"/>
      <c r="IHF10" s="1"/>
      <c r="IHG10" s="1"/>
      <c r="IHH10" s="1"/>
      <c r="IHI10" s="1"/>
      <c r="IHJ10" s="1"/>
      <c r="IHK10" s="1"/>
      <c r="IHL10" s="1"/>
      <c r="IHM10" s="1"/>
      <c r="IHN10" s="1"/>
      <c r="IHO10" s="1"/>
      <c r="IHP10" s="1"/>
      <c r="IHQ10" s="1"/>
      <c r="IHR10" s="1"/>
      <c r="IHS10" s="1"/>
      <c r="IHT10" s="1"/>
      <c r="IHU10" s="1"/>
      <c r="IHV10" s="1"/>
      <c r="IHW10" s="1"/>
      <c r="IHX10" s="1"/>
      <c r="IHY10" s="1"/>
      <c r="IHZ10" s="1"/>
      <c r="IIA10" s="1"/>
      <c r="IIB10" s="1"/>
      <c r="IIC10" s="1"/>
      <c r="IID10" s="1"/>
      <c r="IIE10" s="1"/>
      <c r="IIF10" s="1"/>
      <c r="IIG10" s="1"/>
      <c r="IIH10" s="1"/>
      <c r="III10" s="1"/>
      <c r="IIJ10" s="1"/>
      <c r="IIK10" s="1"/>
      <c r="IIL10" s="1"/>
      <c r="IIM10" s="1"/>
      <c r="IIN10" s="1"/>
      <c r="IIO10" s="1"/>
      <c r="IIP10" s="1"/>
      <c r="IIQ10" s="1"/>
      <c r="IIR10" s="1"/>
      <c r="IIS10" s="1"/>
      <c r="IIT10" s="1"/>
      <c r="IIU10" s="1"/>
      <c r="IIV10" s="1"/>
      <c r="IIW10" s="1"/>
      <c r="IIX10" s="1"/>
      <c r="IIY10" s="1"/>
      <c r="IIZ10" s="1"/>
      <c r="IJA10" s="1"/>
      <c r="IJB10" s="1"/>
      <c r="IJC10" s="1"/>
      <c r="IJD10" s="1"/>
      <c r="IJE10" s="1"/>
      <c r="IJF10" s="1"/>
      <c r="IJG10" s="1"/>
      <c r="IJH10" s="1"/>
      <c r="IJI10" s="1"/>
      <c r="IJJ10" s="1"/>
      <c r="IJK10" s="1"/>
      <c r="IJL10" s="1"/>
      <c r="IJM10" s="1"/>
      <c r="IJN10" s="1"/>
      <c r="IJO10" s="1"/>
      <c r="IJP10" s="1"/>
      <c r="IJQ10" s="1"/>
      <c r="IJR10" s="1"/>
      <c r="IJS10" s="1"/>
      <c r="IJT10" s="1"/>
      <c r="IJU10" s="1"/>
      <c r="IJV10" s="1"/>
      <c r="IJW10" s="1"/>
      <c r="IJX10" s="1"/>
      <c r="IJY10" s="1"/>
      <c r="IJZ10" s="1"/>
      <c r="IKA10" s="1"/>
      <c r="IKB10" s="1"/>
      <c r="IKC10" s="1"/>
      <c r="IKD10" s="1"/>
      <c r="IKE10" s="1"/>
      <c r="IKF10" s="1"/>
      <c r="IKG10" s="1"/>
      <c r="IKH10" s="1"/>
      <c r="IKI10" s="1"/>
      <c r="IKJ10" s="1"/>
      <c r="IKK10" s="1"/>
      <c r="IKL10" s="1"/>
      <c r="IKM10" s="1"/>
      <c r="IKN10" s="1"/>
      <c r="IKO10" s="1"/>
      <c r="IKP10" s="1"/>
      <c r="IKQ10" s="1"/>
      <c r="IKR10" s="1"/>
      <c r="IKS10" s="1"/>
      <c r="IKT10" s="1"/>
      <c r="IKU10" s="1"/>
      <c r="IKV10" s="1"/>
      <c r="IKW10" s="1"/>
      <c r="IKX10" s="1"/>
      <c r="IKY10" s="1"/>
      <c r="IKZ10" s="1"/>
      <c r="ILA10" s="1"/>
      <c r="ILB10" s="1"/>
      <c r="ILC10" s="1"/>
      <c r="ILD10" s="1"/>
      <c r="ILE10" s="1"/>
      <c r="ILF10" s="1"/>
      <c r="ILG10" s="1"/>
      <c r="ILH10" s="1"/>
      <c r="ILI10" s="1"/>
      <c r="ILJ10" s="1"/>
      <c r="ILK10" s="1"/>
      <c r="ILL10" s="1"/>
      <c r="ILM10" s="1"/>
      <c r="ILN10" s="1"/>
      <c r="ILO10" s="1"/>
      <c r="ILP10" s="1"/>
      <c r="ILQ10" s="1"/>
      <c r="ILR10" s="1"/>
      <c r="ILS10" s="1"/>
      <c r="ILT10" s="1"/>
      <c r="ILU10" s="1"/>
      <c r="ILV10" s="1"/>
      <c r="ILW10" s="1"/>
      <c r="ILX10" s="1"/>
      <c r="ILY10" s="1"/>
      <c r="ILZ10" s="1"/>
      <c r="IMA10" s="1"/>
      <c r="IMB10" s="1"/>
      <c r="IMC10" s="1"/>
      <c r="IMD10" s="1"/>
      <c r="IME10" s="1"/>
      <c r="IMF10" s="1"/>
      <c r="IMG10" s="1"/>
      <c r="IMH10" s="1"/>
      <c r="IMI10" s="1"/>
      <c r="IMJ10" s="1"/>
      <c r="IMK10" s="1"/>
      <c r="IML10" s="1"/>
      <c r="IMM10" s="1"/>
      <c r="IMN10" s="1"/>
      <c r="IMO10" s="1"/>
      <c r="IMP10" s="1"/>
      <c r="IMQ10" s="1"/>
      <c r="IMR10" s="1"/>
      <c r="IMS10" s="1"/>
      <c r="IMT10" s="1"/>
      <c r="IMU10" s="1"/>
      <c r="IMV10" s="1"/>
      <c r="IMW10" s="1"/>
      <c r="IMX10" s="1"/>
      <c r="IMY10" s="1"/>
      <c r="IMZ10" s="1"/>
      <c r="INA10" s="1"/>
      <c r="INB10" s="1"/>
      <c r="INC10" s="1"/>
      <c r="IND10" s="1"/>
      <c r="INE10" s="1"/>
      <c r="INF10" s="1"/>
      <c r="ING10" s="1"/>
      <c r="INH10" s="1"/>
      <c r="INI10" s="1"/>
      <c r="INJ10" s="1"/>
      <c r="INK10" s="1"/>
      <c r="INL10" s="1"/>
      <c r="INM10" s="1"/>
      <c r="INN10" s="1"/>
      <c r="INO10" s="1"/>
      <c r="INP10" s="1"/>
      <c r="INQ10" s="1"/>
      <c r="INR10" s="1"/>
      <c r="INS10" s="1"/>
      <c r="INT10" s="1"/>
      <c r="INU10" s="1"/>
      <c r="INV10" s="1"/>
      <c r="INW10" s="1"/>
      <c r="INX10" s="1"/>
      <c r="INY10" s="1"/>
      <c r="INZ10" s="1"/>
      <c r="IOA10" s="1"/>
      <c r="IOB10" s="1"/>
      <c r="IOC10" s="1"/>
      <c r="IOD10" s="1"/>
      <c r="IOE10" s="1"/>
      <c r="IOF10" s="1"/>
      <c r="IOG10" s="1"/>
      <c r="IOH10" s="1"/>
      <c r="IOI10" s="1"/>
      <c r="IOJ10" s="1"/>
      <c r="IOK10" s="1"/>
      <c r="IOL10" s="1"/>
      <c r="IOM10" s="1"/>
      <c r="ION10" s="1"/>
      <c r="IOO10" s="1"/>
      <c r="IOP10" s="1"/>
      <c r="IOQ10" s="1"/>
      <c r="IOR10" s="1"/>
      <c r="IOS10" s="1"/>
      <c r="IOT10" s="1"/>
      <c r="IOU10" s="1"/>
      <c r="IOV10" s="1"/>
      <c r="IOW10" s="1"/>
      <c r="IOX10" s="1"/>
      <c r="IOY10" s="1"/>
      <c r="IOZ10" s="1"/>
      <c r="IPA10" s="1"/>
      <c r="IPB10" s="1"/>
      <c r="IPC10" s="1"/>
      <c r="IPD10" s="1"/>
      <c r="IPE10" s="1"/>
      <c r="IPF10" s="1"/>
      <c r="IPG10" s="1"/>
      <c r="IPH10" s="1"/>
      <c r="IPI10" s="1"/>
      <c r="IPJ10" s="1"/>
      <c r="IPK10" s="1"/>
      <c r="IPL10" s="1"/>
      <c r="IPM10" s="1"/>
      <c r="IPN10" s="1"/>
      <c r="IPO10" s="1"/>
      <c r="IPP10" s="1"/>
      <c r="IPQ10" s="1"/>
      <c r="IPR10" s="1"/>
      <c r="IPS10" s="1"/>
      <c r="IPT10" s="1"/>
      <c r="IPU10" s="1"/>
      <c r="IPV10" s="1"/>
      <c r="IPW10" s="1"/>
      <c r="IPX10" s="1"/>
      <c r="IPY10" s="1"/>
      <c r="IPZ10" s="1"/>
      <c r="IQA10" s="1"/>
      <c r="IQB10" s="1"/>
      <c r="IQC10" s="1"/>
      <c r="IQD10" s="1"/>
      <c r="IQE10" s="1"/>
      <c r="IQF10" s="1"/>
      <c r="IQG10" s="1"/>
      <c r="IQH10" s="1"/>
      <c r="IQI10" s="1"/>
      <c r="IQJ10" s="1"/>
      <c r="IQK10" s="1"/>
      <c r="IQL10" s="1"/>
      <c r="IQM10" s="1"/>
      <c r="IQN10" s="1"/>
      <c r="IQO10" s="1"/>
      <c r="IQP10" s="1"/>
      <c r="IQQ10" s="1"/>
      <c r="IQR10" s="1"/>
      <c r="IQS10" s="1"/>
      <c r="IQT10" s="1"/>
      <c r="IQU10" s="1"/>
      <c r="IQV10" s="1"/>
      <c r="IQW10" s="1"/>
      <c r="IQX10" s="1"/>
      <c r="IQY10" s="1"/>
      <c r="IQZ10" s="1"/>
      <c r="IRA10" s="1"/>
      <c r="IRB10" s="1"/>
      <c r="IRC10" s="1"/>
      <c r="IRD10" s="1"/>
      <c r="IRE10" s="1"/>
      <c r="IRF10" s="1"/>
      <c r="IRG10" s="1"/>
      <c r="IRH10" s="1"/>
      <c r="IRI10" s="1"/>
      <c r="IRJ10" s="1"/>
      <c r="IRK10" s="1"/>
      <c r="IRL10" s="1"/>
      <c r="IRM10" s="1"/>
      <c r="IRN10" s="1"/>
      <c r="IRO10" s="1"/>
      <c r="IRP10" s="1"/>
      <c r="IRQ10" s="1"/>
      <c r="IRR10" s="1"/>
      <c r="IRS10" s="1"/>
      <c r="IRT10" s="1"/>
      <c r="IRU10" s="1"/>
      <c r="IRV10" s="1"/>
      <c r="IRW10" s="1"/>
      <c r="IRX10" s="1"/>
      <c r="IRY10" s="1"/>
      <c r="IRZ10" s="1"/>
      <c r="ISA10" s="1"/>
      <c r="ISB10" s="1"/>
      <c r="ISC10" s="1"/>
      <c r="ISD10" s="1"/>
      <c r="ISE10" s="1"/>
      <c r="ISF10" s="1"/>
      <c r="ISG10" s="1"/>
      <c r="ISH10" s="1"/>
      <c r="ISI10" s="1"/>
      <c r="ISJ10" s="1"/>
      <c r="ISK10" s="1"/>
      <c r="ISL10" s="1"/>
      <c r="ISM10" s="1"/>
      <c r="ISN10" s="1"/>
      <c r="ISO10" s="1"/>
      <c r="ISP10" s="1"/>
      <c r="ISQ10" s="1"/>
      <c r="ISR10" s="1"/>
      <c r="ISS10" s="1"/>
      <c r="IST10" s="1"/>
      <c r="ISU10" s="1"/>
      <c r="ISV10" s="1"/>
      <c r="ISW10" s="1"/>
      <c r="ISX10" s="1"/>
      <c r="ISY10" s="1"/>
      <c r="ISZ10" s="1"/>
      <c r="ITA10" s="1"/>
      <c r="ITB10" s="1"/>
      <c r="ITC10" s="1"/>
      <c r="ITD10" s="1"/>
      <c r="ITE10" s="1"/>
      <c r="ITF10" s="1"/>
      <c r="ITG10" s="1"/>
      <c r="ITH10" s="1"/>
      <c r="ITI10" s="1"/>
      <c r="ITJ10" s="1"/>
      <c r="ITK10" s="1"/>
      <c r="ITL10" s="1"/>
      <c r="ITM10" s="1"/>
      <c r="ITN10" s="1"/>
      <c r="ITO10" s="1"/>
      <c r="ITP10" s="1"/>
      <c r="ITQ10" s="1"/>
      <c r="ITR10" s="1"/>
      <c r="ITS10" s="1"/>
      <c r="ITT10" s="1"/>
      <c r="ITU10" s="1"/>
      <c r="ITV10" s="1"/>
      <c r="ITW10" s="1"/>
      <c r="ITX10" s="1"/>
      <c r="ITY10" s="1"/>
      <c r="ITZ10" s="1"/>
      <c r="IUA10" s="1"/>
      <c r="IUB10" s="1"/>
      <c r="IUC10" s="1"/>
      <c r="IUD10" s="1"/>
      <c r="IUE10" s="1"/>
      <c r="IUF10" s="1"/>
      <c r="IUG10" s="1"/>
      <c r="IUH10" s="1"/>
      <c r="IUI10" s="1"/>
      <c r="IUJ10" s="1"/>
      <c r="IUK10" s="1"/>
      <c r="IUL10" s="1"/>
      <c r="IUM10" s="1"/>
      <c r="IUN10" s="1"/>
      <c r="IUO10" s="1"/>
      <c r="IUP10" s="1"/>
      <c r="IUQ10" s="1"/>
      <c r="IUR10" s="1"/>
      <c r="IUS10" s="1"/>
      <c r="IUT10" s="1"/>
      <c r="IUU10" s="1"/>
      <c r="IUV10" s="1"/>
      <c r="IUW10" s="1"/>
      <c r="IUX10" s="1"/>
      <c r="IUY10" s="1"/>
      <c r="IUZ10" s="1"/>
      <c r="IVA10" s="1"/>
      <c r="IVB10" s="1"/>
      <c r="IVC10" s="1"/>
      <c r="IVD10" s="1"/>
      <c r="IVE10" s="1"/>
      <c r="IVF10" s="1"/>
      <c r="IVG10" s="1"/>
      <c r="IVH10" s="1"/>
      <c r="IVI10" s="1"/>
      <c r="IVJ10" s="1"/>
      <c r="IVK10" s="1"/>
      <c r="IVL10" s="1"/>
      <c r="IVM10" s="1"/>
      <c r="IVN10" s="1"/>
      <c r="IVO10" s="1"/>
      <c r="IVP10" s="1"/>
      <c r="IVQ10" s="1"/>
      <c r="IVR10" s="1"/>
      <c r="IVS10" s="1"/>
      <c r="IVT10" s="1"/>
      <c r="IVU10" s="1"/>
      <c r="IVV10" s="1"/>
      <c r="IVW10" s="1"/>
      <c r="IVX10" s="1"/>
      <c r="IVY10" s="1"/>
      <c r="IVZ10" s="1"/>
      <c r="IWA10" s="1"/>
      <c r="IWB10" s="1"/>
      <c r="IWC10" s="1"/>
      <c r="IWD10" s="1"/>
      <c r="IWE10" s="1"/>
      <c r="IWF10" s="1"/>
      <c r="IWG10" s="1"/>
      <c r="IWH10" s="1"/>
      <c r="IWI10" s="1"/>
      <c r="IWJ10" s="1"/>
      <c r="IWK10" s="1"/>
      <c r="IWL10" s="1"/>
      <c r="IWM10" s="1"/>
      <c r="IWN10" s="1"/>
      <c r="IWO10" s="1"/>
      <c r="IWP10" s="1"/>
      <c r="IWQ10" s="1"/>
      <c r="IWR10" s="1"/>
      <c r="IWS10" s="1"/>
      <c r="IWT10" s="1"/>
      <c r="IWU10" s="1"/>
      <c r="IWV10" s="1"/>
      <c r="IWW10" s="1"/>
      <c r="IWX10" s="1"/>
      <c r="IWY10" s="1"/>
      <c r="IWZ10" s="1"/>
      <c r="IXA10" s="1"/>
      <c r="IXB10" s="1"/>
      <c r="IXC10" s="1"/>
      <c r="IXD10" s="1"/>
      <c r="IXE10" s="1"/>
      <c r="IXF10" s="1"/>
      <c r="IXG10" s="1"/>
      <c r="IXH10" s="1"/>
      <c r="IXI10" s="1"/>
      <c r="IXJ10" s="1"/>
      <c r="IXK10" s="1"/>
      <c r="IXL10" s="1"/>
      <c r="IXM10" s="1"/>
      <c r="IXN10" s="1"/>
      <c r="IXO10" s="1"/>
      <c r="IXP10" s="1"/>
      <c r="IXQ10" s="1"/>
      <c r="IXR10" s="1"/>
      <c r="IXS10" s="1"/>
      <c r="IXT10" s="1"/>
      <c r="IXU10" s="1"/>
      <c r="IXV10" s="1"/>
      <c r="IXW10" s="1"/>
      <c r="IXX10" s="1"/>
      <c r="IXY10" s="1"/>
      <c r="IXZ10" s="1"/>
      <c r="IYA10" s="1"/>
      <c r="IYB10" s="1"/>
      <c r="IYC10" s="1"/>
      <c r="IYD10" s="1"/>
      <c r="IYE10" s="1"/>
      <c r="IYF10" s="1"/>
      <c r="IYG10" s="1"/>
      <c r="IYH10" s="1"/>
      <c r="IYI10" s="1"/>
      <c r="IYJ10" s="1"/>
      <c r="IYK10" s="1"/>
      <c r="IYL10" s="1"/>
      <c r="IYM10" s="1"/>
      <c r="IYN10" s="1"/>
      <c r="IYO10" s="1"/>
      <c r="IYP10" s="1"/>
      <c r="IYQ10" s="1"/>
      <c r="IYR10" s="1"/>
      <c r="IYS10" s="1"/>
      <c r="IYT10" s="1"/>
      <c r="IYU10" s="1"/>
      <c r="IYV10" s="1"/>
      <c r="IYW10" s="1"/>
      <c r="IYX10" s="1"/>
      <c r="IYY10" s="1"/>
      <c r="IYZ10" s="1"/>
      <c r="IZA10" s="1"/>
      <c r="IZB10" s="1"/>
      <c r="IZC10" s="1"/>
      <c r="IZD10" s="1"/>
      <c r="IZE10" s="1"/>
      <c r="IZF10" s="1"/>
      <c r="IZG10" s="1"/>
      <c r="IZH10" s="1"/>
      <c r="IZI10" s="1"/>
      <c r="IZJ10" s="1"/>
      <c r="IZK10" s="1"/>
      <c r="IZL10" s="1"/>
      <c r="IZM10" s="1"/>
      <c r="IZN10" s="1"/>
      <c r="IZO10" s="1"/>
      <c r="IZP10" s="1"/>
      <c r="IZQ10" s="1"/>
      <c r="IZR10" s="1"/>
      <c r="IZS10" s="1"/>
      <c r="IZT10" s="1"/>
      <c r="IZU10" s="1"/>
      <c r="IZV10" s="1"/>
      <c r="IZW10" s="1"/>
      <c r="IZX10" s="1"/>
      <c r="IZY10" s="1"/>
      <c r="IZZ10" s="1"/>
      <c r="JAA10" s="1"/>
      <c r="JAB10" s="1"/>
      <c r="JAC10" s="1"/>
      <c r="JAD10" s="1"/>
      <c r="JAE10" s="1"/>
      <c r="JAF10" s="1"/>
      <c r="JAG10" s="1"/>
      <c r="JAH10" s="1"/>
      <c r="JAI10" s="1"/>
      <c r="JAJ10" s="1"/>
      <c r="JAK10" s="1"/>
      <c r="JAL10" s="1"/>
      <c r="JAM10" s="1"/>
      <c r="JAN10" s="1"/>
      <c r="JAO10" s="1"/>
      <c r="JAP10" s="1"/>
      <c r="JAQ10" s="1"/>
      <c r="JAR10" s="1"/>
      <c r="JAS10" s="1"/>
      <c r="JAT10" s="1"/>
      <c r="JAU10" s="1"/>
      <c r="JAV10" s="1"/>
      <c r="JAW10" s="1"/>
      <c r="JAX10" s="1"/>
      <c r="JAY10" s="1"/>
      <c r="JAZ10" s="1"/>
      <c r="JBA10" s="1"/>
      <c r="JBB10" s="1"/>
      <c r="JBC10" s="1"/>
      <c r="JBD10" s="1"/>
      <c r="JBE10" s="1"/>
      <c r="JBF10" s="1"/>
      <c r="JBG10" s="1"/>
      <c r="JBH10" s="1"/>
      <c r="JBI10" s="1"/>
      <c r="JBJ10" s="1"/>
      <c r="JBK10" s="1"/>
      <c r="JBL10" s="1"/>
      <c r="JBM10" s="1"/>
      <c r="JBN10" s="1"/>
      <c r="JBO10" s="1"/>
      <c r="JBP10" s="1"/>
      <c r="JBQ10" s="1"/>
      <c r="JBR10" s="1"/>
      <c r="JBS10" s="1"/>
      <c r="JBT10" s="1"/>
      <c r="JBU10" s="1"/>
      <c r="JBV10" s="1"/>
      <c r="JBW10" s="1"/>
      <c r="JBX10" s="1"/>
      <c r="JBY10" s="1"/>
      <c r="JBZ10" s="1"/>
      <c r="JCA10" s="1"/>
      <c r="JCB10" s="1"/>
      <c r="JCC10" s="1"/>
      <c r="JCD10" s="1"/>
      <c r="JCE10" s="1"/>
      <c r="JCF10" s="1"/>
      <c r="JCG10" s="1"/>
      <c r="JCH10" s="1"/>
      <c r="JCI10" s="1"/>
      <c r="JCJ10" s="1"/>
      <c r="JCK10" s="1"/>
      <c r="JCL10" s="1"/>
      <c r="JCM10" s="1"/>
      <c r="JCN10" s="1"/>
      <c r="JCO10" s="1"/>
      <c r="JCP10" s="1"/>
      <c r="JCQ10" s="1"/>
      <c r="JCR10" s="1"/>
      <c r="JCS10" s="1"/>
      <c r="JCT10" s="1"/>
      <c r="JCU10" s="1"/>
      <c r="JCV10" s="1"/>
      <c r="JCW10" s="1"/>
      <c r="JCX10" s="1"/>
      <c r="JCY10" s="1"/>
      <c r="JCZ10" s="1"/>
      <c r="JDA10" s="1"/>
      <c r="JDB10" s="1"/>
      <c r="JDC10" s="1"/>
      <c r="JDD10" s="1"/>
      <c r="JDE10" s="1"/>
      <c r="JDF10" s="1"/>
      <c r="JDG10" s="1"/>
      <c r="JDH10" s="1"/>
      <c r="JDI10" s="1"/>
      <c r="JDJ10" s="1"/>
      <c r="JDK10" s="1"/>
      <c r="JDL10" s="1"/>
      <c r="JDM10" s="1"/>
      <c r="JDN10" s="1"/>
      <c r="JDO10" s="1"/>
      <c r="JDP10" s="1"/>
      <c r="JDQ10" s="1"/>
      <c r="JDR10" s="1"/>
      <c r="JDS10" s="1"/>
      <c r="JDT10" s="1"/>
      <c r="JDU10" s="1"/>
      <c r="JDV10" s="1"/>
      <c r="JDW10" s="1"/>
      <c r="JDX10" s="1"/>
      <c r="JDY10" s="1"/>
      <c r="JDZ10" s="1"/>
      <c r="JEA10" s="1"/>
      <c r="JEB10" s="1"/>
      <c r="JEC10" s="1"/>
      <c r="JED10" s="1"/>
      <c r="JEE10" s="1"/>
      <c r="JEF10" s="1"/>
      <c r="JEG10" s="1"/>
      <c r="JEH10" s="1"/>
      <c r="JEI10" s="1"/>
      <c r="JEJ10" s="1"/>
      <c r="JEK10" s="1"/>
      <c r="JEL10" s="1"/>
      <c r="JEM10" s="1"/>
      <c r="JEN10" s="1"/>
      <c r="JEO10" s="1"/>
      <c r="JEP10" s="1"/>
      <c r="JEQ10" s="1"/>
      <c r="JER10" s="1"/>
      <c r="JES10" s="1"/>
      <c r="JET10" s="1"/>
      <c r="JEU10" s="1"/>
      <c r="JEV10" s="1"/>
      <c r="JEW10" s="1"/>
      <c r="JEX10" s="1"/>
      <c r="JEY10" s="1"/>
      <c r="JEZ10" s="1"/>
      <c r="JFA10" s="1"/>
      <c r="JFB10" s="1"/>
      <c r="JFC10" s="1"/>
      <c r="JFD10" s="1"/>
      <c r="JFE10" s="1"/>
      <c r="JFF10" s="1"/>
      <c r="JFG10" s="1"/>
      <c r="JFH10" s="1"/>
      <c r="JFI10" s="1"/>
      <c r="JFJ10" s="1"/>
      <c r="JFK10" s="1"/>
      <c r="JFL10" s="1"/>
      <c r="JFM10" s="1"/>
      <c r="JFN10" s="1"/>
      <c r="JFO10" s="1"/>
      <c r="JFP10" s="1"/>
      <c r="JFQ10" s="1"/>
      <c r="JFR10" s="1"/>
      <c r="JFS10" s="1"/>
      <c r="JFT10" s="1"/>
      <c r="JFU10" s="1"/>
      <c r="JFV10" s="1"/>
      <c r="JFW10" s="1"/>
      <c r="JFX10" s="1"/>
      <c r="JFY10" s="1"/>
      <c r="JFZ10" s="1"/>
      <c r="JGA10" s="1"/>
      <c r="JGB10" s="1"/>
      <c r="JGC10" s="1"/>
      <c r="JGD10" s="1"/>
      <c r="JGE10" s="1"/>
      <c r="JGF10" s="1"/>
      <c r="JGG10" s="1"/>
      <c r="JGH10" s="1"/>
      <c r="JGI10" s="1"/>
      <c r="JGJ10" s="1"/>
      <c r="JGK10" s="1"/>
      <c r="JGL10" s="1"/>
      <c r="JGM10" s="1"/>
      <c r="JGN10" s="1"/>
      <c r="JGO10" s="1"/>
      <c r="JGP10" s="1"/>
      <c r="JGQ10" s="1"/>
      <c r="JGR10" s="1"/>
      <c r="JGS10" s="1"/>
      <c r="JGT10" s="1"/>
      <c r="JGU10" s="1"/>
      <c r="JGV10" s="1"/>
      <c r="JGW10" s="1"/>
      <c r="JGX10" s="1"/>
      <c r="JGY10" s="1"/>
      <c r="JGZ10" s="1"/>
      <c r="JHA10" s="1"/>
      <c r="JHB10" s="1"/>
      <c r="JHC10" s="1"/>
      <c r="JHD10" s="1"/>
      <c r="JHE10" s="1"/>
      <c r="JHF10" s="1"/>
      <c r="JHG10" s="1"/>
      <c r="JHH10" s="1"/>
      <c r="JHI10" s="1"/>
      <c r="JHJ10" s="1"/>
      <c r="JHK10" s="1"/>
      <c r="JHL10" s="1"/>
      <c r="JHM10" s="1"/>
      <c r="JHN10" s="1"/>
      <c r="JHO10" s="1"/>
      <c r="JHP10" s="1"/>
      <c r="JHQ10" s="1"/>
      <c r="JHR10" s="1"/>
      <c r="JHS10" s="1"/>
      <c r="JHT10" s="1"/>
      <c r="JHU10" s="1"/>
      <c r="JHV10" s="1"/>
      <c r="JHW10" s="1"/>
      <c r="JHX10" s="1"/>
      <c r="JHY10" s="1"/>
      <c r="JHZ10" s="1"/>
      <c r="JIA10" s="1"/>
      <c r="JIB10" s="1"/>
      <c r="JIC10" s="1"/>
      <c r="JID10" s="1"/>
      <c r="JIE10" s="1"/>
      <c r="JIF10" s="1"/>
      <c r="JIG10" s="1"/>
      <c r="JIH10" s="1"/>
      <c r="JII10" s="1"/>
      <c r="JIJ10" s="1"/>
      <c r="JIK10" s="1"/>
      <c r="JIL10" s="1"/>
      <c r="JIM10" s="1"/>
      <c r="JIN10" s="1"/>
      <c r="JIO10" s="1"/>
      <c r="JIP10" s="1"/>
      <c r="JIQ10" s="1"/>
      <c r="JIR10" s="1"/>
      <c r="JIS10" s="1"/>
      <c r="JIT10" s="1"/>
      <c r="JIU10" s="1"/>
      <c r="JIV10" s="1"/>
      <c r="JIW10" s="1"/>
      <c r="JIX10" s="1"/>
      <c r="JIY10" s="1"/>
      <c r="JIZ10" s="1"/>
      <c r="JJA10" s="1"/>
      <c r="JJB10" s="1"/>
      <c r="JJC10" s="1"/>
      <c r="JJD10" s="1"/>
      <c r="JJE10" s="1"/>
      <c r="JJF10" s="1"/>
      <c r="JJG10" s="1"/>
      <c r="JJH10" s="1"/>
      <c r="JJI10" s="1"/>
      <c r="JJJ10" s="1"/>
      <c r="JJK10" s="1"/>
      <c r="JJL10" s="1"/>
      <c r="JJM10" s="1"/>
      <c r="JJN10" s="1"/>
      <c r="JJO10" s="1"/>
      <c r="JJP10" s="1"/>
      <c r="JJQ10" s="1"/>
      <c r="JJR10" s="1"/>
      <c r="JJS10" s="1"/>
      <c r="JJT10" s="1"/>
      <c r="JJU10" s="1"/>
      <c r="JJV10" s="1"/>
      <c r="JJW10" s="1"/>
      <c r="JJX10" s="1"/>
      <c r="JJY10" s="1"/>
      <c r="JJZ10" s="1"/>
      <c r="JKA10" s="1"/>
      <c r="JKB10" s="1"/>
      <c r="JKC10" s="1"/>
      <c r="JKD10" s="1"/>
      <c r="JKE10" s="1"/>
      <c r="JKF10" s="1"/>
      <c r="JKG10" s="1"/>
      <c r="JKH10" s="1"/>
      <c r="JKI10" s="1"/>
      <c r="JKJ10" s="1"/>
      <c r="JKK10" s="1"/>
      <c r="JKL10" s="1"/>
      <c r="JKM10" s="1"/>
      <c r="JKN10" s="1"/>
      <c r="JKO10" s="1"/>
      <c r="JKP10" s="1"/>
      <c r="JKQ10" s="1"/>
      <c r="JKR10" s="1"/>
      <c r="JKS10" s="1"/>
      <c r="JKT10" s="1"/>
      <c r="JKU10" s="1"/>
      <c r="JKV10" s="1"/>
      <c r="JKW10" s="1"/>
      <c r="JKX10" s="1"/>
      <c r="JKY10" s="1"/>
      <c r="JKZ10" s="1"/>
      <c r="JLA10" s="1"/>
      <c r="JLB10" s="1"/>
      <c r="JLC10" s="1"/>
      <c r="JLD10" s="1"/>
      <c r="JLE10" s="1"/>
      <c r="JLF10" s="1"/>
      <c r="JLG10" s="1"/>
      <c r="JLH10" s="1"/>
      <c r="JLI10" s="1"/>
      <c r="JLJ10" s="1"/>
      <c r="JLK10" s="1"/>
      <c r="JLL10" s="1"/>
      <c r="JLM10" s="1"/>
      <c r="JLN10" s="1"/>
      <c r="JLO10" s="1"/>
      <c r="JLP10" s="1"/>
      <c r="JLQ10" s="1"/>
      <c r="JLR10" s="1"/>
      <c r="JLS10" s="1"/>
      <c r="JLT10" s="1"/>
      <c r="JLU10" s="1"/>
      <c r="JLV10" s="1"/>
      <c r="JLW10" s="1"/>
      <c r="JLX10" s="1"/>
      <c r="JLY10" s="1"/>
      <c r="JLZ10" s="1"/>
      <c r="JMA10" s="1"/>
      <c r="JMB10" s="1"/>
      <c r="JMC10" s="1"/>
      <c r="JMD10" s="1"/>
      <c r="JME10" s="1"/>
      <c r="JMF10" s="1"/>
      <c r="JMG10" s="1"/>
      <c r="JMH10" s="1"/>
      <c r="JMI10" s="1"/>
      <c r="JMJ10" s="1"/>
      <c r="JMK10" s="1"/>
      <c r="JML10" s="1"/>
      <c r="JMM10" s="1"/>
      <c r="JMN10" s="1"/>
      <c r="JMO10" s="1"/>
      <c r="JMP10" s="1"/>
      <c r="JMQ10" s="1"/>
      <c r="JMR10" s="1"/>
      <c r="JMS10" s="1"/>
      <c r="JMT10" s="1"/>
      <c r="JMU10" s="1"/>
      <c r="JMV10" s="1"/>
      <c r="JMW10" s="1"/>
      <c r="JMX10" s="1"/>
      <c r="JMY10" s="1"/>
      <c r="JMZ10" s="1"/>
      <c r="JNA10" s="1"/>
      <c r="JNB10" s="1"/>
      <c r="JNC10" s="1"/>
      <c r="JND10" s="1"/>
      <c r="JNE10" s="1"/>
      <c r="JNF10" s="1"/>
      <c r="JNG10" s="1"/>
      <c r="JNH10" s="1"/>
      <c r="JNI10" s="1"/>
      <c r="JNJ10" s="1"/>
      <c r="JNK10" s="1"/>
      <c r="JNL10" s="1"/>
      <c r="JNM10" s="1"/>
      <c r="JNN10" s="1"/>
      <c r="JNO10" s="1"/>
      <c r="JNP10" s="1"/>
      <c r="JNQ10" s="1"/>
      <c r="JNR10" s="1"/>
      <c r="JNS10" s="1"/>
      <c r="JNT10" s="1"/>
      <c r="JNU10" s="1"/>
      <c r="JNV10" s="1"/>
      <c r="JNW10" s="1"/>
      <c r="JNX10" s="1"/>
      <c r="JNY10" s="1"/>
      <c r="JNZ10" s="1"/>
      <c r="JOA10" s="1"/>
      <c r="JOB10" s="1"/>
      <c r="JOC10" s="1"/>
      <c r="JOD10" s="1"/>
      <c r="JOE10" s="1"/>
      <c r="JOF10" s="1"/>
      <c r="JOG10" s="1"/>
      <c r="JOH10" s="1"/>
      <c r="JOI10" s="1"/>
      <c r="JOJ10" s="1"/>
      <c r="JOK10" s="1"/>
      <c r="JOL10" s="1"/>
      <c r="JOM10" s="1"/>
      <c r="JON10" s="1"/>
      <c r="JOO10" s="1"/>
      <c r="JOP10" s="1"/>
      <c r="JOQ10" s="1"/>
      <c r="JOR10" s="1"/>
      <c r="JOS10" s="1"/>
      <c r="JOT10" s="1"/>
      <c r="JOU10" s="1"/>
      <c r="JOV10" s="1"/>
      <c r="JOW10" s="1"/>
      <c r="JOX10" s="1"/>
      <c r="JOY10" s="1"/>
      <c r="JOZ10" s="1"/>
      <c r="JPA10" s="1"/>
      <c r="JPB10" s="1"/>
      <c r="JPC10" s="1"/>
      <c r="JPD10" s="1"/>
      <c r="JPE10" s="1"/>
      <c r="JPF10" s="1"/>
      <c r="JPG10" s="1"/>
      <c r="JPH10" s="1"/>
      <c r="JPI10" s="1"/>
      <c r="JPJ10" s="1"/>
      <c r="JPK10" s="1"/>
      <c r="JPL10" s="1"/>
      <c r="JPM10" s="1"/>
      <c r="JPN10" s="1"/>
      <c r="JPO10" s="1"/>
      <c r="JPP10" s="1"/>
      <c r="JPQ10" s="1"/>
      <c r="JPR10" s="1"/>
      <c r="JPS10" s="1"/>
      <c r="JPT10" s="1"/>
      <c r="JPU10" s="1"/>
      <c r="JPV10" s="1"/>
      <c r="JPW10" s="1"/>
      <c r="JPX10" s="1"/>
      <c r="JPY10" s="1"/>
      <c r="JPZ10" s="1"/>
      <c r="JQA10" s="1"/>
      <c r="JQB10" s="1"/>
      <c r="JQC10" s="1"/>
      <c r="JQD10" s="1"/>
      <c r="JQE10" s="1"/>
      <c r="JQF10" s="1"/>
      <c r="JQG10" s="1"/>
      <c r="JQH10" s="1"/>
      <c r="JQI10" s="1"/>
      <c r="JQJ10" s="1"/>
      <c r="JQK10" s="1"/>
      <c r="JQL10" s="1"/>
      <c r="JQM10" s="1"/>
      <c r="JQN10" s="1"/>
      <c r="JQO10" s="1"/>
      <c r="JQP10" s="1"/>
      <c r="JQQ10" s="1"/>
      <c r="JQR10" s="1"/>
      <c r="JQS10" s="1"/>
      <c r="JQT10" s="1"/>
      <c r="JQU10" s="1"/>
      <c r="JQV10" s="1"/>
      <c r="JQW10" s="1"/>
      <c r="JQX10" s="1"/>
      <c r="JQY10" s="1"/>
      <c r="JQZ10" s="1"/>
      <c r="JRA10" s="1"/>
      <c r="JRB10" s="1"/>
      <c r="JRC10" s="1"/>
      <c r="JRD10" s="1"/>
      <c r="JRE10" s="1"/>
      <c r="JRF10" s="1"/>
      <c r="JRG10" s="1"/>
      <c r="JRH10" s="1"/>
      <c r="JRI10" s="1"/>
      <c r="JRJ10" s="1"/>
      <c r="JRK10" s="1"/>
      <c r="JRL10" s="1"/>
      <c r="JRM10" s="1"/>
      <c r="JRN10" s="1"/>
      <c r="JRO10" s="1"/>
      <c r="JRP10" s="1"/>
      <c r="JRQ10" s="1"/>
      <c r="JRR10" s="1"/>
      <c r="JRS10" s="1"/>
      <c r="JRT10" s="1"/>
      <c r="JRU10" s="1"/>
      <c r="JRV10" s="1"/>
      <c r="JRW10" s="1"/>
      <c r="JRX10" s="1"/>
      <c r="JRY10" s="1"/>
      <c r="JRZ10" s="1"/>
      <c r="JSA10" s="1"/>
      <c r="JSB10" s="1"/>
      <c r="JSC10" s="1"/>
      <c r="JSD10" s="1"/>
      <c r="JSE10" s="1"/>
      <c r="JSF10" s="1"/>
      <c r="JSG10" s="1"/>
      <c r="JSH10" s="1"/>
      <c r="JSI10" s="1"/>
      <c r="JSJ10" s="1"/>
      <c r="JSK10" s="1"/>
      <c r="JSL10" s="1"/>
      <c r="JSM10" s="1"/>
      <c r="JSN10" s="1"/>
      <c r="JSO10" s="1"/>
      <c r="JSP10" s="1"/>
      <c r="JSQ10" s="1"/>
      <c r="JSR10" s="1"/>
      <c r="JSS10" s="1"/>
      <c r="JST10" s="1"/>
      <c r="JSU10" s="1"/>
      <c r="JSV10" s="1"/>
      <c r="JSW10" s="1"/>
      <c r="JSX10" s="1"/>
      <c r="JSY10" s="1"/>
      <c r="JSZ10" s="1"/>
      <c r="JTA10" s="1"/>
      <c r="JTB10" s="1"/>
      <c r="JTC10" s="1"/>
      <c r="JTD10" s="1"/>
      <c r="JTE10" s="1"/>
      <c r="JTF10" s="1"/>
      <c r="JTG10" s="1"/>
      <c r="JTH10" s="1"/>
      <c r="JTI10" s="1"/>
      <c r="JTJ10" s="1"/>
      <c r="JTK10" s="1"/>
      <c r="JTL10" s="1"/>
      <c r="JTM10" s="1"/>
      <c r="JTN10" s="1"/>
      <c r="JTO10" s="1"/>
      <c r="JTP10" s="1"/>
      <c r="JTQ10" s="1"/>
      <c r="JTR10" s="1"/>
      <c r="JTS10" s="1"/>
      <c r="JTT10" s="1"/>
      <c r="JTU10" s="1"/>
      <c r="JTV10" s="1"/>
      <c r="JTW10" s="1"/>
      <c r="JTX10" s="1"/>
      <c r="JTY10" s="1"/>
      <c r="JTZ10" s="1"/>
      <c r="JUA10" s="1"/>
      <c r="JUB10" s="1"/>
      <c r="JUC10" s="1"/>
      <c r="JUD10" s="1"/>
      <c r="JUE10" s="1"/>
      <c r="JUF10" s="1"/>
      <c r="JUG10" s="1"/>
      <c r="JUH10" s="1"/>
      <c r="JUI10" s="1"/>
      <c r="JUJ10" s="1"/>
      <c r="JUK10" s="1"/>
      <c r="JUL10" s="1"/>
      <c r="JUM10" s="1"/>
      <c r="JUN10" s="1"/>
      <c r="JUO10" s="1"/>
      <c r="JUP10" s="1"/>
      <c r="JUQ10" s="1"/>
      <c r="JUR10" s="1"/>
      <c r="JUS10" s="1"/>
      <c r="JUT10" s="1"/>
      <c r="JUU10" s="1"/>
      <c r="JUV10" s="1"/>
      <c r="JUW10" s="1"/>
      <c r="JUX10" s="1"/>
      <c r="JUY10" s="1"/>
      <c r="JUZ10" s="1"/>
      <c r="JVA10" s="1"/>
      <c r="JVB10" s="1"/>
      <c r="JVC10" s="1"/>
      <c r="JVD10" s="1"/>
      <c r="JVE10" s="1"/>
      <c r="JVF10" s="1"/>
      <c r="JVG10" s="1"/>
      <c r="JVH10" s="1"/>
      <c r="JVI10" s="1"/>
      <c r="JVJ10" s="1"/>
      <c r="JVK10" s="1"/>
      <c r="JVL10" s="1"/>
      <c r="JVM10" s="1"/>
      <c r="JVN10" s="1"/>
      <c r="JVO10" s="1"/>
      <c r="JVP10" s="1"/>
      <c r="JVQ10" s="1"/>
      <c r="JVR10" s="1"/>
      <c r="JVS10" s="1"/>
      <c r="JVT10" s="1"/>
      <c r="JVU10" s="1"/>
      <c r="JVV10" s="1"/>
      <c r="JVW10" s="1"/>
      <c r="JVX10" s="1"/>
      <c r="JVY10" s="1"/>
      <c r="JVZ10" s="1"/>
      <c r="JWA10" s="1"/>
      <c r="JWB10" s="1"/>
      <c r="JWC10" s="1"/>
      <c r="JWD10" s="1"/>
      <c r="JWE10" s="1"/>
      <c r="JWF10" s="1"/>
      <c r="JWG10" s="1"/>
      <c r="JWH10" s="1"/>
      <c r="JWI10" s="1"/>
      <c r="JWJ10" s="1"/>
      <c r="JWK10" s="1"/>
      <c r="JWL10" s="1"/>
      <c r="JWM10" s="1"/>
      <c r="JWN10" s="1"/>
      <c r="JWO10" s="1"/>
      <c r="JWP10" s="1"/>
      <c r="JWQ10" s="1"/>
      <c r="JWR10" s="1"/>
      <c r="JWS10" s="1"/>
      <c r="JWT10" s="1"/>
      <c r="JWU10" s="1"/>
      <c r="JWV10" s="1"/>
      <c r="JWW10" s="1"/>
      <c r="JWX10" s="1"/>
      <c r="JWY10" s="1"/>
      <c r="JWZ10" s="1"/>
      <c r="JXA10" s="1"/>
      <c r="JXB10" s="1"/>
      <c r="JXC10" s="1"/>
      <c r="JXD10" s="1"/>
      <c r="JXE10" s="1"/>
      <c r="JXF10" s="1"/>
      <c r="JXG10" s="1"/>
      <c r="JXH10" s="1"/>
      <c r="JXI10" s="1"/>
      <c r="JXJ10" s="1"/>
      <c r="JXK10" s="1"/>
      <c r="JXL10" s="1"/>
      <c r="JXM10" s="1"/>
      <c r="JXN10" s="1"/>
      <c r="JXO10" s="1"/>
      <c r="JXP10" s="1"/>
      <c r="JXQ10" s="1"/>
      <c r="JXR10" s="1"/>
      <c r="JXS10" s="1"/>
      <c r="JXT10" s="1"/>
      <c r="JXU10" s="1"/>
      <c r="JXV10" s="1"/>
      <c r="JXW10" s="1"/>
      <c r="JXX10" s="1"/>
      <c r="JXY10" s="1"/>
      <c r="JXZ10" s="1"/>
      <c r="JYA10" s="1"/>
      <c r="JYB10" s="1"/>
      <c r="JYC10" s="1"/>
      <c r="JYD10" s="1"/>
      <c r="JYE10" s="1"/>
      <c r="JYF10" s="1"/>
      <c r="JYG10" s="1"/>
      <c r="JYH10" s="1"/>
      <c r="JYI10" s="1"/>
      <c r="JYJ10" s="1"/>
      <c r="JYK10" s="1"/>
      <c r="JYL10" s="1"/>
      <c r="JYM10" s="1"/>
      <c r="JYN10" s="1"/>
      <c r="JYO10" s="1"/>
      <c r="JYP10" s="1"/>
      <c r="JYQ10" s="1"/>
      <c r="JYR10" s="1"/>
      <c r="JYS10" s="1"/>
      <c r="JYT10" s="1"/>
      <c r="JYU10" s="1"/>
      <c r="JYV10" s="1"/>
      <c r="JYW10" s="1"/>
      <c r="JYX10" s="1"/>
      <c r="JYY10" s="1"/>
      <c r="JYZ10" s="1"/>
      <c r="JZA10" s="1"/>
      <c r="JZB10" s="1"/>
      <c r="JZC10" s="1"/>
      <c r="JZD10" s="1"/>
      <c r="JZE10" s="1"/>
      <c r="JZF10" s="1"/>
      <c r="JZG10" s="1"/>
      <c r="JZH10" s="1"/>
      <c r="JZI10" s="1"/>
      <c r="JZJ10" s="1"/>
      <c r="JZK10" s="1"/>
      <c r="JZL10" s="1"/>
      <c r="JZM10" s="1"/>
      <c r="JZN10" s="1"/>
      <c r="JZO10" s="1"/>
      <c r="JZP10" s="1"/>
      <c r="JZQ10" s="1"/>
      <c r="JZR10" s="1"/>
      <c r="JZS10" s="1"/>
      <c r="JZT10" s="1"/>
      <c r="JZU10" s="1"/>
      <c r="JZV10" s="1"/>
      <c r="JZW10" s="1"/>
      <c r="JZX10" s="1"/>
      <c r="JZY10" s="1"/>
      <c r="JZZ10" s="1"/>
      <c r="KAA10" s="1"/>
      <c r="KAB10" s="1"/>
      <c r="KAC10" s="1"/>
      <c r="KAD10" s="1"/>
      <c r="KAE10" s="1"/>
      <c r="KAF10" s="1"/>
      <c r="KAG10" s="1"/>
      <c r="KAH10" s="1"/>
      <c r="KAI10" s="1"/>
      <c r="KAJ10" s="1"/>
      <c r="KAK10" s="1"/>
      <c r="KAL10" s="1"/>
      <c r="KAM10" s="1"/>
      <c r="KAN10" s="1"/>
      <c r="KAO10" s="1"/>
      <c r="KAP10" s="1"/>
      <c r="KAQ10" s="1"/>
      <c r="KAR10" s="1"/>
      <c r="KAS10" s="1"/>
      <c r="KAT10" s="1"/>
      <c r="KAU10" s="1"/>
      <c r="KAV10" s="1"/>
      <c r="KAW10" s="1"/>
      <c r="KAX10" s="1"/>
      <c r="KAY10" s="1"/>
      <c r="KAZ10" s="1"/>
      <c r="KBA10" s="1"/>
      <c r="KBB10" s="1"/>
      <c r="KBC10" s="1"/>
      <c r="KBD10" s="1"/>
      <c r="KBE10" s="1"/>
      <c r="KBF10" s="1"/>
      <c r="KBG10" s="1"/>
      <c r="KBH10" s="1"/>
      <c r="KBI10" s="1"/>
      <c r="KBJ10" s="1"/>
      <c r="KBK10" s="1"/>
      <c r="KBL10" s="1"/>
      <c r="KBM10" s="1"/>
      <c r="KBN10" s="1"/>
      <c r="KBO10" s="1"/>
      <c r="KBP10" s="1"/>
      <c r="KBQ10" s="1"/>
      <c r="KBR10" s="1"/>
      <c r="KBS10" s="1"/>
      <c r="KBT10" s="1"/>
      <c r="KBU10" s="1"/>
      <c r="KBV10" s="1"/>
      <c r="KBW10" s="1"/>
      <c r="KBX10" s="1"/>
      <c r="KBY10" s="1"/>
      <c r="KBZ10" s="1"/>
      <c r="KCA10" s="1"/>
      <c r="KCB10" s="1"/>
      <c r="KCC10" s="1"/>
      <c r="KCD10" s="1"/>
      <c r="KCE10" s="1"/>
      <c r="KCF10" s="1"/>
      <c r="KCG10" s="1"/>
      <c r="KCH10" s="1"/>
      <c r="KCI10" s="1"/>
      <c r="KCJ10" s="1"/>
      <c r="KCK10" s="1"/>
      <c r="KCL10" s="1"/>
      <c r="KCM10" s="1"/>
      <c r="KCN10" s="1"/>
      <c r="KCO10" s="1"/>
      <c r="KCP10" s="1"/>
      <c r="KCQ10" s="1"/>
      <c r="KCR10" s="1"/>
      <c r="KCS10" s="1"/>
      <c r="KCT10" s="1"/>
      <c r="KCU10" s="1"/>
      <c r="KCV10" s="1"/>
      <c r="KCW10" s="1"/>
      <c r="KCX10" s="1"/>
      <c r="KCY10" s="1"/>
      <c r="KCZ10" s="1"/>
      <c r="KDA10" s="1"/>
      <c r="KDB10" s="1"/>
      <c r="KDC10" s="1"/>
      <c r="KDD10" s="1"/>
      <c r="KDE10" s="1"/>
      <c r="KDF10" s="1"/>
      <c r="KDG10" s="1"/>
      <c r="KDH10" s="1"/>
      <c r="KDI10" s="1"/>
      <c r="KDJ10" s="1"/>
      <c r="KDK10" s="1"/>
      <c r="KDL10" s="1"/>
      <c r="KDM10" s="1"/>
      <c r="KDN10" s="1"/>
      <c r="KDO10" s="1"/>
      <c r="KDP10" s="1"/>
      <c r="KDQ10" s="1"/>
      <c r="KDR10" s="1"/>
      <c r="KDS10" s="1"/>
      <c r="KDT10" s="1"/>
      <c r="KDU10" s="1"/>
      <c r="KDV10" s="1"/>
      <c r="KDW10" s="1"/>
      <c r="KDX10" s="1"/>
      <c r="KDY10" s="1"/>
      <c r="KDZ10" s="1"/>
      <c r="KEA10" s="1"/>
      <c r="KEB10" s="1"/>
      <c r="KEC10" s="1"/>
      <c r="KED10" s="1"/>
      <c r="KEE10" s="1"/>
      <c r="KEF10" s="1"/>
      <c r="KEG10" s="1"/>
      <c r="KEH10" s="1"/>
      <c r="KEI10" s="1"/>
      <c r="KEJ10" s="1"/>
      <c r="KEK10" s="1"/>
      <c r="KEL10" s="1"/>
      <c r="KEM10" s="1"/>
      <c r="KEN10" s="1"/>
      <c r="KEO10" s="1"/>
      <c r="KEP10" s="1"/>
      <c r="KEQ10" s="1"/>
      <c r="KER10" s="1"/>
      <c r="KES10" s="1"/>
      <c r="KET10" s="1"/>
      <c r="KEU10" s="1"/>
      <c r="KEV10" s="1"/>
      <c r="KEW10" s="1"/>
      <c r="KEX10" s="1"/>
      <c r="KEY10" s="1"/>
      <c r="KEZ10" s="1"/>
      <c r="KFA10" s="1"/>
      <c r="KFB10" s="1"/>
      <c r="KFC10" s="1"/>
      <c r="KFD10" s="1"/>
      <c r="KFE10" s="1"/>
      <c r="KFF10" s="1"/>
      <c r="KFG10" s="1"/>
      <c r="KFH10" s="1"/>
      <c r="KFI10" s="1"/>
      <c r="KFJ10" s="1"/>
      <c r="KFK10" s="1"/>
      <c r="KFL10" s="1"/>
      <c r="KFM10" s="1"/>
      <c r="KFN10" s="1"/>
      <c r="KFO10" s="1"/>
      <c r="KFP10" s="1"/>
      <c r="KFQ10" s="1"/>
      <c r="KFR10" s="1"/>
      <c r="KFS10" s="1"/>
      <c r="KFT10" s="1"/>
      <c r="KFU10" s="1"/>
      <c r="KFV10" s="1"/>
      <c r="KFW10" s="1"/>
      <c r="KFX10" s="1"/>
      <c r="KFY10" s="1"/>
      <c r="KFZ10" s="1"/>
      <c r="KGA10" s="1"/>
      <c r="KGB10" s="1"/>
      <c r="KGC10" s="1"/>
      <c r="KGD10" s="1"/>
      <c r="KGE10" s="1"/>
      <c r="KGF10" s="1"/>
      <c r="KGG10" s="1"/>
      <c r="KGH10" s="1"/>
      <c r="KGI10" s="1"/>
      <c r="KGJ10" s="1"/>
      <c r="KGK10" s="1"/>
      <c r="KGL10" s="1"/>
      <c r="KGM10" s="1"/>
      <c r="KGN10" s="1"/>
      <c r="KGO10" s="1"/>
      <c r="KGP10" s="1"/>
      <c r="KGQ10" s="1"/>
      <c r="KGR10" s="1"/>
      <c r="KGS10" s="1"/>
      <c r="KGT10" s="1"/>
      <c r="KGU10" s="1"/>
      <c r="KGV10" s="1"/>
      <c r="KGW10" s="1"/>
      <c r="KGX10" s="1"/>
      <c r="KGY10" s="1"/>
      <c r="KGZ10" s="1"/>
      <c r="KHA10" s="1"/>
      <c r="KHB10" s="1"/>
      <c r="KHC10" s="1"/>
      <c r="KHD10" s="1"/>
      <c r="KHE10" s="1"/>
      <c r="KHF10" s="1"/>
      <c r="KHG10" s="1"/>
      <c r="KHH10" s="1"/>
      <c r="KHI10" s="1"/>
      <c r="KHJ10" s="1"/>
      <c r="KHK10" s="1"/>
      <c r="KHL10" s="1"/>
      <c r="KHM10" s="1"/>
      <c r="KHN10" s="1"/>
      <c r="KHO10" s="1"/>
      <c r="KHP10" s="1"/>
      <c r="KHQ10" s="1"/>
      <c r="KHR10" s="1"/>
      <c r="KHS10" s="1"/>
      <c r="KHT10" s="1"/>
      <c r="KHU10" s="1"/>
      <c r="KHV10" s="1"/>
      <c r="KHW10" s="1"/>
      <c r="KHX10" s="1"/>
      <c r="KHY10" s="1"/>
      <c r="KHZ10" s="1"/>
      <c r="KIA10" s="1"/>
      <c r="KIB10" s="1"/>
      <c r="KIC10" s="1"/>
      <c r="KID10" s="1"/>
      <c r="KIE10" s="1"/>
      <c r="KIF10" s="1"/>
      <c r="KIG10" s="1"/>
      <c r="KIH10" s="1"/>
      <c r="KII10" s="1"/>
      <c r="KIJ10" s="1"/>
      <c r="KIK10" s="1"/>
      <c r="KIL10" s="1"/>
      <c r="KIM10" s="1"/>
      <c r="KIN10" s="1"/>
      <c r="KIO10" s="1"/>
      <c r="KIP10" s="1"/>
      <c r="KIQ10" s="1"/>
      <c r="KIR10" s="1"/>
      <c r="KIS10" s="1"/>
      <c r="KIT10" s="1"/>
      <c r="KIU10" s="1"/>
      <c r="KIV10" s="1"/>
      <c r="KIW10" s="1"/>
      <c r="KIX10" s="1"/>
      <c r="KIY10" s="1"/>
      <c r="KIZ10" s="1"/>
      <c r="KJA10" s="1"/>
      <c r="KJB10" s="1"/>
      <c r="KJC10" s="1"/>
      <c r="KJD10" s="1"/>
      <c r="KJE10" s="1"/>
      <c r="KJF10" s="1"/>
      <c r="KJG10" s="1"/>
      <c r="KJH10" s="1"/>
      <c r="KJI10" s="1"/>
      <c r="KJJ10" s="1"/>
      <c r="KJK10" s="1"/>
      <c r="KJL10" s="1"/>
      <c r="KJM10" s="1"/>
      <c r="KJN10" s="1"/>
      <c r="KJO10" s="1"/>
      <c r="KJP10" s="1"/>
      <c r="KJQ10" s="1"/>
      <c r="KJR10" s="1"/>
      <c r="KJS10" s="1"/>
      <c r="KJT10" s="1"/>
      <c r="KJU10" s="1"/>
      <c r="KJV10" s="1"/>
      <c r="KJW10" s="1"/>
      <c r="KJX10" s="1"/>
      <c r="KJY10" s="1"/>
      <c r="KJZ10" s="1"/>
      <c r="KKA10" s="1"/>
      <c r="KKB10" s="1"/>
      <c r="KKC10" s="1"/>
      <c r="KKD10" s="1"/>
      <c r="KKE10" s="1"/>
      <c r="KKF10" s="1"/>
      <c r="KKG10" s="1"/>
      <c r="KKH10" s="1"/>
      <c r="KKI10" s="1"/>
      <c r="KKJ10" s="1"/>
      <c r="KKK10" s="1"/>
      <c r="KKL10" s="1"/>
      <c r="KKM10" s="1"/>
      <c r="KKN10" s="1"/>
      <c r="KKO10" s="1"/>
      <c r="KKP10" s="1"/>
      <c r="KKQ10" s="1"/>
      <c r="KKR10" s="1"/>
      <c r="KKS10" s="1"/>
      <c r="KKT10" s="1"/>
      <c r="KKU10" s="1"/>
      <c r="KKV10" s="1"/>
      <c r="KKW10" s="1"/>
      <c r="KKX10" s="1"/>
      <c r="KKY10" s="1"/>
      <c r="KKZ10" s="1"/>
      <c r="KLA10" s="1"/>
      <c r="KLB10" s="1"/>
      <c r="KLC10" s="1"/>
      <c r="KLD10" s="1"/>
      <c r="KLE10" s="1"/>
      <c r="KLF10" s="1"/>
      <c r="KLG10" s="1"/>
      <c r="KLH10" s="1"/>
      <c r="KLI10" s="1"/>
      <c r="KLJ10" s="1"/>
      <c r="KLK10" s="1"/>
      <c r="KLL10" s="1"/>
      <c r="KLM10" s="1"/>
      <c r="KLN10" s="1"/>
      <c r="KLO10" s="1"/>
      <c r="KLP10" s="1"/>
      <c r="KLQ10" s="1"/>
      <c r="KLR10" s="1"/>
      <c r="KLS10" s="1"/>
      <c r="KLT10" s="1"/>
      <c r="KLU10" s="1"/>
      <c r="KLV10" s="1"/>
      <c r="KLW10" s="1"/>
      <c r="KLX10" s="1"/>
      <c r="KLY10" s="1"/>
      <c r="KLZ10" s="1"/>
      <c r="KMA10" s="1"/>
      <c r="KMB10" s="1"/>
      <c r="KMC10" s="1"/>
      <c r="KMD10" s="1"/>
      <c r="KME10" s="1"/>
      <c r="KMF10" s="1"/>
      <c r="KMG10" s="1"/>
      <c r="KMH10" s="1"/>
      <c r="KMI10" s="1"/>
      <c r="KMJ10" s="1"/>
      <c r="KMK10" s="1"/>
      <c r="KML10" s="1"/>
      <c r="KMM10" s="1"/>
      <c r="KMN10" s="1"/>
      <c r="KMO10" s="1"/>
      <c r="KMP10" s="1"/>
      <c r="KMQ10" s="1"/>
      <c r="KMR10" s="1"/>
      <c r="KMS10" s="1"/>
      <c r="KMT10" s="1"/>
      <c r="KMU10" s="1"/>
      <c r="KMV10" s="1"/>
      <c r="KMW10" s="1"/>
      <c r="KMX10" s="1"/>
      <c r="KMY10" s="1"/>
      <c r="KMZ10" s="1"/>
      <c r="KNA10" s="1"/>
      <c r="KNB10" s="1"/>
      <c r="KNC10" s="1"/>
      <c r="KND10" s="1"/>
      <c r="KNE10" s="1"/>
      <c r="KNF10" s="1"/>
      <c r="KNG10" s="1"/>
      <c r="KNH10" s="1"/>
      <c r="KNI10" s="1"/>
      <c r="KNJ10" s="1"/>
      <c r="KNK10" s="1"/>
      <c r="KNL10" s="1"/>
      <c r="KNM10" s="1"/>
      <c r="KNN10" s="1"/>
      <c r="KNO10" s="1"/>
      <c r="KNP10" s="1"/>
      <c r="KNQ10" s="1"/>
      <c r="KNR10" s="1"/>
      <c r="KNS10" s="1"/>
      <c r="KNT10" s="1"/>
      <c r="KNU10" s="1"/>
      <c r="KNV10" s="1"/>
      <c r="KNW10" s="1"/>
      <c r="KNX10" s="1"/>
      <c r="KNY10" s="1"/>
      <c r="KNZ10" s="1"/>
      <c r="KOA10" s="1"/>
      <c r="KOB10" s="1"/>
      <c r="KOC10" s="1"/>
      <c r="KOD10" s="1"/>
      <c r="KOE10" s="1"/>
      <c r="KOF10" s="1"/>
      <c r="KOG10" s="1"/>
      <c r="KOH10" s="1"/>
      <c r="KOI10" s="1"/>
      <c r="KOJ10" s="1"/>
      <c r="KOK10" s="1"/>
      <c r="KOL10" s="1"/>
      <c r="KOM10" s="1"/>
      <c r="KON10" s="1"/>
      <c r="KOO10" s="1"/>
      <c r="KOP10" s="1"/>
      <c r="KOQ10" s="1"/>
      <c r="KOR10" s="1"/>
      <c r="KOS10" s="1"/>
      <c r="KOT10" s="1"/>
      <c r="KOU10" s="1"/>
      <c r="KOV10" s="1"/>
      <c r="KOW10" s="1"/>
      <c r="KOX10" s="1"/>
      <c r="KOY10" s="1"/>
      <c r="KOZ10" s="1"/>
      <c r="KPA10" s="1"/>
      <c r="KPB10" s="1"/>
      <c r="KPC10" s="1"/>
      <c r="KPD10" s="1"/>
      <c r="KPE10" s="1"/>
      <c r="KPF10" s="1"/>
      <c r="KPG10" s="1"/>
      <c r="KPH10" s="1"/>
      <c r="KPI10" s="1"/>
      <c r="KPJ10" s="1"/>
      <c r="KPK10" s="1"/>
      <c r="KPL10" s="1"/>
      <c r="KPM10" s="1"/>
      <c r="KPN10" s="1"/>
      <c r="KPO10" s="1"/>
      <c r="KPP10" s="1"/>
      <c r="KPQ10" s="1"/>
      <c r="KPR10" s="1"/>
      <c r="KPS10" s="1"/>
      <c r="KPT10" s="1"/>
      <c r="KPU10" s="1"/>
      <c r="KPV10" s="1"/>
      <c r="KPW10" s="1"/>
      <c r="KPX10" s="1"/>
      <c r="KPY10" s="1"/>
      <c r="KPZ10" s="1"/>
      <c r="KQA10" s="1"/>
      <c r="KQB10" s="1"/>
      <c r="KQC10" s="1"/>
      <c r="KQD10" s="1"/>
      <c r="KQE10" s="1"/>
      <c r="KQF10" s="1"/>
      <c r="KQG10" s="1"/>
      <c r="KQH10" s="1"/>
      <c r="KQI10" s="1"/>
      <c r="KQJ10" s="1"/>
      <c r="KQK10" s="1"/>
      <c r="KQL10" s="1"/>
      <c r="KQM10" s="1"/>
      <c r="KQN10" s="1"/>
      <c r="KQO10" s="1"/>
      <c r="KQP10" s="1"/>
      <c r="KQQ10" s="1"/>
      <c r="KQR10" s="1"/>
      <c r="KQS10" s="1"/>
      <c r="KQT10" s="1"/>
      <c r="KQU10" s="1"/>
      <c r="KQV10" s="1"/>
      <c r="KQW10" s="1"/>
      <c r="KQX10" s="1"/>
      <c r="KQY10" s="1"/>
      <c r="KQZ10" s="1"/>
      <c r="KRA10" s="1"/>
      <c r="KRB10" s="1"/>
      <c r="KRC10" s="1"/>
      <c r="KRD10" s="1"/>
      <c r="KRE10" s="1"/>
      <c r="KRF10" s="1"/>
      <c r="KRG10" s="1"/>
      <c r="KRH10" s="1"/>
      <c r="KRI10" s="1"/>
      <c r="KRJ10" s="1"/>
      <c r="KRK10" s="1"/>
      <c r="KRL10" s="1"/>
      <c r="KRM10" s="1"/>
      <c r="KRN10" s="1"/>
      <c r="KRO10" s="1"/>
      <c r="KRP10" s="1"/>
      <c r="KRQ10" s="1"/>
      <c r="KRR10" s="1"/>
      <c r="KRS10" s="1"/>
      <c r="KRT10" s="1"/>
      <c r="KRU10" s="1"/>
      <c r="KRV10" s="1"/>
      <c r="KRW10" s="1"/>
      <c r="KRX10" s="1"/>
      <c r="KRY10" s="1"/>
      <c r="KRZ10" s="1"/>
      <c r="KSA10" s="1"/>
      <c r="KSB10" s="1"/>
      <c r="KSC10" s="1"/>
      <c r="KSD10" s="1"/>
      <c r="KSE10" s="1"/>
      <c r="KSF10" s="1"/>
      <c r="KSG10" s="1"/>
      <c r="KSH10" s="1"/>
      <c r="KSI10" s="1"/>
      <c r="KSJ10" s="1"/>
      <c r="KSK10" s="1"/>
      <c r="KSL10" s="1"/>
      <c r="KSM10" s="1"/>
      <c r="KSN10" s="1"/>
      <c r="KSO10" s="1"/>
      <c r="KSP10" s="1"/>
      <c r="KSQ10" s="1"/>
      <c r="KSR10" s="1"/>
      <c r="KSS10" s="1"/>
      <c r="KST10" s="1"/>
      <c r="KSU10" s="1"/>
      <c r="KSV10" s="1"/>
      <c r="KSW10" s="1"/>
      <c r="KSX10" s="1"/>
      <c r="KSY10" s="1"/>
      <c r="KSZ10" s="1"/>
      <c r="KTA10" s="1"/>
      <c r="KTB10" s="1"/>
      <c r="KTC10" s="1"/>
      <c r="KTD10" s="1"/>
      <c r="KTE10" s="1"/>
      <c r="KTF10" s="1"/>
      <c r="KTG10" s="1"/>
      <c r="KTH10" s="1"/>
      <c r="KTI10" s="1"/>
      <c r="KTJ10" s="1"/>
      <c r="KTK10" s="1"/>
      <c r="KTL10" s="1"/>
      <c r="KTM10" s="1"/>
      <c r="KTN10" s="1"/>
      <c r="KTO10" s="1"/>
      <c r="KTP10" s="1"/>
      <c r="KTQ10" s="1"/>
      <c r="KTR10" s="1"/>
      <c r="KTS10" s="1"/>
      <c r="KTT10" s="1"/>
      <c r="KTU10" s="1"/>
      <c r="KTV10" s="1"/>
      <c r="KTW10" s="1"/>
      <c r="KTX10" s="1"/>
      <c r="KTY10" s="1"/>
      <c r="KTZ10" s="1"/>
      <c r="KUA10" s="1"/>
      <c r="KUB10" s="1"/>
      <c r="KUC10" s="1"/>
      <c r="KUD10" s="1"/>
      <c r="KUE10" s="1"/>
      <c r="KUF10" s="1"/>
      <c r="KUG10" s="1"/>
      <c r="KUH10" s="1"/>
      <c r="KUI10" s="1"/>
      <c r="KUJ10" s="1"/>
      <c r="KUK10" s="1"/>
      <c r="KUL10" s="1"/>
      <c r="KUM10" s="1"/>
      <c r="KUN10" s="1"/>
      <c r="KUO10" s="1"/>
      <c r="KUP10" s="1"/>
      <c r="KUQ10" s="1"/>
      <c r="KUR10" s="1"/>
      <c r="KUS10" s="1"/>
      <c r="KUT10" s="1"/>
      <c r="KUU10" s="1"/>
      <c r="KUV10" s="1"/>
      <c r="KUW10" s="1"/>
      <c r="KUX10" s="1"/>
      <c r="KUY10" s="1"/>
      <c r="KUZ10" s="1"/>
      <c r="KVA10" s="1"/>
      <c r="KVB10" s="1"/>
      <c r="KVC10" s="1"/>
      <c r="KVD10" s="1"/>
      <c r="KVE10" s="1"/>
      <c r="KVF10" s="1"/>
      <c r="KVG10" s="1"/>
      <c r="KVH10" s="1"/>
      <c r="KVI10" s="1"/>
      <c r="KVJ10" s="1"/>
      <c r="KVK10" s="1"/>
      <c r="KVL10" s="1"/>
      <c r="KVM10" s="1"/>
      <c r="KVN10" s="1"/>
      <c r="KVO10" s="1"/>
      <c r="KVP10" s="1"/>
      <c r="KVQ10" s="1"/>
      <c r="KVR10" s="1"/>
      <c r="KVS10" s="1"/>
      <c r="KVT10" s="1"/>
      <c r="KVU10" s="1"/>
      <c r="KVV10" s="1"/>
      <c r="KVW10" s="1"/>
      <c r="KVX10" s="1"/>
      <c r="KVY10" s="1"/>
      <c r="KVZ10" s="1"/>
      <c r="KWA10" s="1"/>
      <c r="KWB10" s="1"/>
      <c r="KWC10" s="1"/>
      <c r="KWD10" s="1"/>
      <c r="KWE10" s="1"/>
      <c r="KWF10" s="1"/>
      <c r="KWG10" s="1"/>
      <c r="KWH10" s="1"/>
      <c r="KWI10" s="1"/>
      <c r="KWJ10" s="1"/>
      <c r="KWK10" s="1"/>
      <c r="KWL10" s="1"/>
      <c r="KWM10" s="1"/>
      <c r="KWN10" s="1"/>
      <c r="KWO10" s="1"/>
      <c r="KWP10" s="1"/>
      <c r="KWQ10" s="1"/>
      <c r="KWR10" s="1"/>
      <c r="KWS10" s="1"/>
      <c r="KWT10" s="1"/>
      <c r="KWU10" s="1"/>
      <c r="KWV10" s="1"/>
      <c r="KWW10" s="1"/>
      <c r="KWX10" s="1"/>
      <c r="KWY10" s="1"/>
      <c r="KWZ10" s="1"/>
      <c r="KXA10" s="1"/>
      <c r="KXB10" s="1"/>
      <c r="KXC10" s="1"/>
      <c r="KXD10" s="1"/>
      <c r="KXE10" s="1"/>
      <c r="KXF10" s="1"/>
      <c r="KXG10" s="1"/>
      <c r="KXH10" s="1"/>
      <c r="KXI10" s="1"/>
      <c r="KXJ10" s="1"/>
      <c r="KXK10" s="1"/>
      <c r="KXL10" s="1"/>
      <c r="KXM10" s="1"/>
      <c r="KXN10" s="1"/>
      <c r="KXO10" s="1"/>
      <c r="KXP10" s="1"/>
      <c r="KXQ10" s="1"/>
      <c r="KXR10" s="1"/>
      <c r="KXS10" s="1"/>
      <c r="KXT10" s="1"/>
      <c r="KXU10" s="1"/>
      <c r="KXV10" s="1"/>
      <c r="KXW10" s="1"/>
      <c r="KXX10" s="1"/>
      <c r="KXY10" s="1"/>
      <c r="KXZ10" s="1"/>
      <c r="KYA10" s="1"/>
      <c r="KYB10" s="1"/>
      <c r="KYC10" s="1"/>
      <c r="KYD10" s="1"/>
      <c r="KYE10" s="1"/>
      <c r="KYF10" s="1"/>
      <c r="KYG10" s="1"/>
      <c r="KYH10" s="1"/>
      <c r="KYI10" s="1"/>
      <c r="KYJ10" s="1"/>
      <c r="KYK10" s="1"/>
      <c r="KYL10" s="1"/>
      <c r="KYM10" s="1"/>
      <c r="KYN10" s="1"/>
      <c r="KYO10" s="1"/>
      <c r="KYP10" s="1"/>
      <c r="KYQ10" s="1"/>
      <c r="KYR10" s="1"/>
      <c r="KYS10" s="1"/>
      <c r="KYT10" s="1"/>
      <c r="KYU10" s="1"/>
      <c r="KYV10" s="1"/>
      <c r="KYW10" s="1"/>
      <c r="KYX10" s="1"/>
      <c r="KYY10" s="1"/>
      <c r="KYZ10" s="1"/>
      <c r="KZA10" s="1"/>
      <c r="KZB10" s="1"/>
      <c r="KZC10" s="1"/>
      <c r="KZD10" s="1"/>
      <c r="KZE10" s="1"/>
      <c r="KZF10" s="1"/>
      <c r="KZG10" s="1"/>
      <c r="KZH10" s="1"/>
      <c r="KZI10" s="1"/>
      <c r="KZJ10" s="1"/>
      <c r="KZK10" s="1"/>
      <c r="KZL10" s="1"/>
      <c r="KZM10" s="1"/>
      <c r="KZN10" s="1"/>
      <c r="KZO10" s="1"/>
      <c r="KZP10" s="1"/>
      <c r="KZQ10" s="1"/>
      <c r="KZR10" s="1"/>
      <c r="KZS10" s="1"/>
      <c r="KZT10" s="1"/>
      <c r="KZU10" s="1"/>
      <c r="KZV10" s="1"/>
      <c r="KZW10" s="1"/>
      <c r="KZX10" s="1"/>
      <c r="KZY10" s="1"/>
      <c r="KZZ10" s="1"/>
      <c r="LAA10" s="1"/>
      <c r="LAB10" s="1"/>
      <c r="LAC10" s="1"/>
      <c r="LAD10" s="1"/>
      <c r="LAE10" s="1"/>
      <c r="LAF10" s="1"/>
      <c r="LAG10" s="1"/>
      <c r="LAH10" s="1"/>
      <c r="LAI10" s="1"/>
      <c r="LAJ10" s="1"/>
      <c r="LAK10" s="1"/>
      <c r="LAL10" s="1"/>
      <c r="LAM10" s="1"/>
      <c r="LAN10" s="1"/>
      <c r="LAO10" s="1"/>
      <c r="LAP10" s="1"/>
      <c r="LAQ10" s="1"/>
      <c r="LAR10" s="1"/>
      <c r="LAS10" s="1"/>
      <c r="LAT10" s="1"/>
      <c r="LAU10" s="1"/>
      <c r="LAV10" s="1"/>
      <c r="LAW10" s="1"/>
      <c r="LAX10" s="1"/>
      <c r="LAY10" s="1"/>
      <c r="LAZ10" s="1"/>
      <c r="LBA10" s="1"/>
      <c r="LBB10" s="1"/>
      <c r="LBC10" s="1"/>
      <c r="LBD10" s="1"/>
      <c r="LBE10" s="1"/>
      <c r="LBF10" s="1"/>
      <c r="LBG10" s="1"/>
      <c r="LBH10" s="1"/>
      <c r="LBI10" s="1"/>
      <c r="LBJ10" s="1"/>
      <c r="LBK10" s="1"/>
      <c r="LBL10" s="1"/>
      <c r="LBM10" s="1"/>
      <c r="LBN10" s="1"/>
      <c r="LBO10" s="1"/>
      <c r="LBP10" s="1"/>
      <c r="LBQ10" s="1"/>
      <c r="LBR10" s="1"/>
      <c r="LBS10" s="1"/>
      <c r="LBT10" s="1"/>
      <c r="LBU10" s="1"/>
      <c r="LBV10" s="1"/>
      <c r="LBW10" s="1"/>
      <c r="LBX10" s="1"/>
      <c r="LBY10" s="1"/>
      <c r="LBZ10" s="1"/>
      <c r="LCA10" s="1"/>
      <c r="LCB10" s="1"/>
      <c r="LCC10" s="1"/>
      <c r="LCD10" s="1"/>
      <c r="LCE10" s="1"/>
      <c r="LCF10" s="1"/>
      <c r="LCG10" s="1"/>
      <c r="LCH10" s="1"/>
      <c r="LCI10" s="1"/>
      <c r="LCJ10" s="1"/>
      <c r="LCK10" s="1"/>
      <c r="LCL10" s="1"/>
      <c r="LCM10" s="1"/>
      <c r="LCN10" s="1"/>
      <c r="LCO10" s="1"/>
      <c r="LCP10" s="1"/>
      <c r="LCQ10" s="1"/>
      <c r="LCR10" s="1"/>
      <c r="LCS10" s="1"/>
      <c r="LCT10" s="1"/>
      <c r="LCU10" s="1"/>
      <c r="LCV10" s="1"/>
      <c r="LCW10" s="1"/>
      <c r="LCX10" s="1"/>
      <c r="LCY10" s="1"/>
      <c r="LCZ10" s="1"/>
      <c r="LDA10" s="1"/>
      <c r="LDB10" s="1"/>
      <c r="LDC10" s="1"/>
      <c r="LDD10" s="1"/>
      <c r="LDE10" s="1"/>
      <c r="LDF10" s="1"/>
      <c r="LDG10" s="1"/>
      <c r="LDH10" s="1"/>
      <c r="LDI10" s="1"/>
      <c r="LDJ10" s="1"/>
      <c r="LDK10" s="1"/>
      <c r="LDL10" s="1"/>
      <c r="LDM10" s="1"/>
      <c r="LDN10" s="1"/>
      <c r="LDO10" s="1"/>
      <c r="LDP10" s="1"/>
      <c r="LDQ10" s="1"/>
      <c r="LDR10" s="1"/>
      <c r="LDS10" s="1"/>
      <c r="LDT10" s="1"/>
      <c r="LDU10" s="1"/>
      <c r="LDV10" s="1"/>
      <c r="LDW10" s="1"/>
      <c r="LDX10" s="1"/>
      <c r="LDY10" s="1"/>
      <c r="LDZ10" s="1"/>
      <c r="LEA10" s="1"/>
      <c r="LEB10" s="1"/>
      <c r="LEC10" s="1"/>
      <c r="LED10" s="1"/>
      <c r="LEE10" s="1"/>
      <c r="LEF10" s="1"/>
      <c r="LEG10" s="1"/>
      <c r="LEH10" s="1"/>
      <c r="LEI10" s="1"/>
      <c r="LEJ10" s="1"/>
      <c r="LEK10" s="1"/>
      <c r="LEL10" s="1"/>
      <c r="LEM10" s="1"/>
      <c r="LEN10" s="1"/>
      <c r="LEO10" s="1"/>
      <c r="LEP10" s="1"/>
      <c r="LEQ10" s="1"/>
      <c r="LER10" s="1"/>
      <c r="LES10" s="1"/>
      <c r="LET10" s="1"/>
      <c r="LEU10" s="1"/>
      <c r="LEV10" s="1"/>
      <c r="LEW10" s="1"/>
      <c r="LEX10" s="1"/>
      <c r="LEY10" s="1"/>
      <c r="LEZ10" s="1"/>
      <c r="LFA10" s="1"/>
      <c r="LFB10" s="1"/>
      <c r="LFC10" s="1"/>
      <c r="LFD10" s="1"/>
      <c r="LFE10" s="1"/>
      <c r="LFF10" s="1"/>
      <c r="LFG10" s="1"/>
      <c r="LFH10" s="1"/>
      <c r="LFI10" s="1"/>
      <c r="LFJ10" s="1"/>
      <c r="LFK10" s="1"/>
      <c r="LFL10" s="1"/>
      <c r="LFM10" s="1"/>
      <c r="LFN10" s="1"/>
      <c r="LFO10" s="1"/>
      <c r="LFP10" s="1"/>
      <c r="LFQ10" s="1"/>
      <c r="LFR10" s="1"/>
      <c r="LFS10" s="1"/>
      <c r="LFT10" s="1"/>
      <c r="LFU10" s="1"/>
      <c r="LFV10" s="1"/>
      <c r="LFW10" s="1"/>
      <c r="LFX10" s="1"/>
      <c r="LFY10" s="1"/>
      <c r="LFZ10" s="1"/>
      <c r="LGA10" s="1"/>
      <c r="LGB10" s="1"/>
      <c r="LGC10" s="1"/>
      <c r="LGD10" s="1"/>
      <c r="LGE10" s="1"/>
      <c r="LGF10" s="1"/>
      <c r="LGG10" s="1"/>
      <c r="LGH10" s="1"/>
      <c r="LGI10" s="1"/>
      <c r="LGJ10" s="1"/>
      <c r="LGK10" s="1"/>
      <c r="LGL10" s="1"/>
      <c r="LGM10" s="1"/>
      <c r="LGN10" s="1"/>
      <c r="LGO10" s="1"/>
      <c r="LGP10" s="1"/>
      <c r="LGQ10" s="1"/>
      <c r="LGR10" s="1"/>
      <c r="LGS10" s="1"/>
      <c r="LGT10" s="1"/>
      <c r="LGU10" s="1"/>
      <c r="LGV10" s="1"/>
      <c r="LGW10" s="1"/>
      <c r="LGX10" s="1"/>
      <c r="LGY10" s="1"/>
      <c r="LGZ10" s="1"/>
      <c r="LHA10" s="1"/>
      <c r="LHB10" s="1"/>
      <c r="LHC10" s="1"/>
      <c r="LHD10" s="1"/>
      <c r="LHE10" s="1"/>
      <c r="LHF10" s="1"/>
      <c r="LHG10" s="1"/>
      <c r="LHH10" s="1"/>
      <c r="LHI10" s="1"/>
      <c r="LHJ10" s="1"/>
      <c r="LHK10" s="1"/>
      <c r="LHL10" s="1"/>
      <c r="LHM10" s="1"/>
      <c r="LHN10" s="1"/>
      <c r="LHO10" s="1"/>
      <c r="LHP10" s="1"/>
      <c r="LHQ10" s="1"/>
      <c r="LHR10" s="1"/>
      <c r="LHS10" s="1"/>
      <c r="LHT10" s="1"/>
      <c r="LHU10" s="1"/>
      <c r="LHV10" s="1"/>
      <c r="LHW10" s="1"/>
      <c r="LHX10" s="1"/>
      <c r="LHY10" s="1"/>
      <c r="LHZ10" s="1"/>
      <c r="LIA10" s="1"/>
      <c r="LIB10" s="1"/>
      <c r="LIC10" s="1"/>
      <c r="LID10" s="1"/>
      <c r="LIE10" s="1"/>
      <c r="LIF10" s="1"/>
      <c r="LIG10" s="1"/>
      <c r="LIH10" s="1"/>
      <c r="LII10" s="1"/>
      <c r="LIJ10" s="1"/>
      <c r="LIK10" s="1"/>
      <c r="LIL10" s="1"/>
      <c r="LIM10" s="1"/>
      <c r="LIN10" s="1"/>
      <c r="LIO10" s="1"/>
      <c r="LIP10" s="1"/>
      <c r="LIQ10" s="1"/>
      <c r="LIR10" s="1"/>
      <c r="LIS10" s="1"/>
      <c r="LIT10" s="1"/>
      <c r="LIU10" s="1"/>
      <c r="LIV10" s="1"/>
      <c r="LIW10" s="1"/>
      <c r="LIX10" s="1"/>
      <c r="LIY10" s="1"/>
      <c r="LIZ10" s="1"/>
      <c r="LJA10" s="1"/>
      <c r="LJB10" s="1"/>
      <c r="LJC10" s="1"/>
      <c r="LJD10" s="1"/>
      <c r="LJE10" s="1"/>
      <c r="LJF10" s="1"/>
      <c r="LJG10" s="1"/>
      <c r="LJH10" s="1"/>
      <c r="LJI10" s="1"/>
      <c r="LJJ10" s="1"/>
      <c r="LJK10" s="1"/>
      <c r="LJL10" s="1"/>
      <c r="LJM10" s="1"/>
      <c r="LJN10" s="1"/>
      <c r="LJO10" s="1"/>
      <c r="LJP10" s="1"/>
      <c r="LJQ10" s="1"/>
      <c r="LJR10" s="1"/>
      <c r="LJS10" s="1"/>
      <c r="LJT10" s="1"/>
      <c r="LJU10" s="1"/>
      <c r="LJV10" s="1"/>
      <c r="LJW10" s="1"/>
      <c r="LJX10" s="1"/>
      <c r="LJY10" s="1"/>
      <c r="LJZ10" s="1"/>
      <c r="LKA10" s="1"/>
      <c r="LKB10" s="1"/>
      <c r="LKC10" s="1"/>
      <c r="LKD10" s="1"/>
      <c r="LKE10" s="1"/>
      <c r="LKF10" s="1"/>
      <c r="LKG10" s="1"/>
      <c r="LKH10" s="1"/>
      <c r="LKI10" s="1"/>
      <c r="LKJ10" s="1"/>
      <c r="LKK10" s="1"/>
      <c r="LKL10" s="1"/>
      <c r="LKM10" s="1"/>
      <c r="LKN10" s="1"/>
      <c r="LKO10" s="1"/>
      <c r="LKP10" s="1"/>
      <c r="LKQ10" s="1"/>
      <c r="LKR10" s="1"/>
      <c r="LKS10" s="1"/>
      <c r="LKT10" s="1"/>
      <c r="LKU10" s="1"/>
      <c r="LKV10" s="1"/>
      <c r="LKW10" s="1"/>
      <c r="LKX10" s="1"/>
      <c r="LKY10" s="1"/>
      <c r="LKZ10" s="1"/>
      <c r="LLA10" s="1"/>
      <c r="LLB10" s="1"/>
      <c r="LLC10" s="1"/>
      <c r="LLD10" s="1"/>
      <c r="LLE10" s="1"/>
      <c r="LLF10" s="1"/>
      <c r="LLG10" s="1"/>
      <c r="LLH10" s="1"/>
      <c r="LLI10" s="1"/>
      <c r="LLJ10" s="1"/>
      <c r="LLK10" s="1"/>
      <c r="LLL10" s="1"/>
      <c r="LLM10" s="1"/>
      <c r="LLN10" s="1"/>
      <c r="LLO10" s="1"/>
      <c r="LLP10" s="1"/>
      <c r="LLQ10" s="1"/>
      <c r="LLR10" s="1"/>
      <c r="LLS10" s="1"/>
      <c r="LLT10" s="1"/>
      <c r="LLU10" s="1"/>
      <c r="LLV10" s="1"/>
      <c r="LLW10" s="1"/>
      <c r="LLX10" s="1"/>
      <c r="LLY10" s="1"/>
      <c r="LLZ10" s="1"/>
      <c r="LMA10" s="1"/>
      <c r="LMB10" s="1"/>
      <c r="LMC10" s="1"/>
      <c r="LMD10" s="1"/>
      <c r="LME10" s="1"/>
      <c r="LMF10" s="1"/>
      <c r="LMG10" s="1"/>
      <c r="LMH10" s="1"/>
      <c r="LMI10" s="1"/>
      <c r="LMJ10" s="1"/>
      <c r="LMK10" s="1"/>
      <c r="LML10" s="1"/>
      <c r="LMM10" s="1"/>
      <c r="LMN10" s="1"/>
      <c r="LMO10" s="1"/>
      <c r="LMP10" s="1"/>
      <c r="LMQ10" s="1"/>
      <c r="LMR10" s="1"/>
      <c r="LMS10" s="1"/>
      <c r="LMT10" s="1"/>
      <c r="LMU10" s="1"/>
      <c r="LMV10" s="1"/>
      <c r="LMW10" s="1"/>
      <c r="LMX10" s="1"/>
      <c r="LMY10" s="1"/>
      <c r="LMZ10" s="1"/>
      <c r="LNA10" s="1"/>
      <c r="LNB10" s="1"/>
      <c r="LNC10" s="1"/>
      <c r="LND10" s="1"/>
      <c r="LNE10" s="1"/>
      <c r="LNF10" s="1"/>
      <c r="LNG10" s="1"/>
      <c r="LNH10" s="1"/>
      <c r="LNI10" s="1"/>
      <c r="LNJ10" s="1"/>
      <c r="LNK10" s="1"/>
      <c r="LNL10" s="1"/>
      <c r="LNM10" s="1"/>
      <c r="LNN10" s="1"/>
      <c r="LNO10" s="1"/>
      <c r="LNP10" s="1"/>
      <c r="LNQ10" s="1"/>
      <c r="LNR10" s="1"/>
      <c r="LNS10" s="1"/>
      <c r="LNT10" s="1"/>
      <c r="LNU10" s="1"/>
      <c r="LNV10" s="1"/>
      <c r="LNW10" s="1"/>
      <c r="LNX10" s="1"/>
      <c r="LNY10" s="1"/>
      <c r="LNZ10" s="1"/>
      <c r="LOA10" s="1"/>
      <c r="LOB10" s="1"/>
      <c r="LOC10" s="1"/>
      <c r="LOD10" s="1"/>
      <c r="LOE10" s="1"/>
      <c r="LOF10" s="1"/>
      <c r="LOG10" s="1"/>
      <c r="LOH10" s="1"/>
      <c r="LOI10" s="1"/>
      <c r="LOJ10" s="1"/>
      <c r="LOK10" s="1"/>
      <c r="LOL10" s="1"/>
      <c r="LOM10" s="1"/>
      <c r="LON10" s="1"/>
      <c r="LOO10" s="1"/>
      <c r="LOP10" s="1"/>
      <c r="LOQ10" s="1"/>
      <c r="LOR10" s="1"/>
      <c r="LOS10" s="1"/>
      <c r="LOT10" s="1"/>
      <c r="LOU10" s="1"/>
      <c r="LOV10" s="1"/>
      <c r="LOW10" s="1"/>
      <c r="LOX10" s="1"/>
      <c r="LOY10" s="1"/>
      <c r="LOZ10" s="1"/>
      <c r="LPA10" s="1"/>
      <c r="LPB10" s="1"/>
      <c r="LPC10" s="1"/>
      <c r="LPD10" s="1"/>
      <c r="LPE10" s="1"/>
      <c r="LPF10" s="1"/>
      <c r="LPG10" s="1"/>
      <c r="LPH10" s="1"/>
      <c r="LPI10" s="1"/>
      <c r="LPJ10" s="1"/>
      <c r="LPK10" s="1"/>
      <c r="LPL10" s="1"/>
      <c r="LPM10" s="1"/>
      <c r="LPN10" s="1"/>
      <c r="LPO10" s="1"/>
      <c r="LPP10" s="1"/>
      <c r="LPQ10" s="1"/>
      <c r="LPR10" s="1"/>
      <c r="LPS10" s="1"/>
      <c r="LPT10" s="1"/>
      <c r="LPU10" s="1"/>
      <c r="LPV10" s="1"/>
      <c r="LPW10" s="1"/>
      <c r="LPX10" s="1"/>
      <c r="LPY10" s="1"/>
      <c r="LPZ10" s="1"/>
      <c r="LQA10" s="1"/>
      <c r="LQB10" s="1"/>
      <c r="LQC10" s="1"/>
      <c r="LQD10" s="1"/>
      <c r="LQE10" s="1"/>
      <c r="LQF10" s="1"/>
      <c r="LQG10" s="1"/>
      <c r="LQH10" s="1"/>
      <c r="LQI10" s="1"/>
      <c r="LQJ10" s="1"/>
      <c r="LQK10" s="1"/>
      <c r="LQL10" s="1"/>
      <c r="LQM10" s="1"/>
      <c r="LQN10" s="1"/>
      <c r="LQO10" s="1"/>
      <c r="LQP10" s="1"/>
      <c r="LQQ10" s="1"/>
      <c r="LQR10" s="1"/>
      <c r="LQS10" s="1"/>
      <c r="LQT10" s="1"/>
      <c r="LQU10" s="1"/>
      <c r="LQV10" s="1"/>
      <c r="LQW10" s="1"/>
      <c r="LQX10" s="1"/>
      <c r="LQY10" s="1"/>
      <c r="LQZ10" s="1"/>
      <c r="LRA10" s="1"/>
      <c r="LRB10" s="1"/>
      <c r="LRC10" s="1"/>
      <c r="LRD10" s="1"/>
      <c r="LRE10" s="1"/>
      <c r="LRF10" s="1"/>
      <c r="LRG10" s="1"/>
      <c r="LRH10" s="1"/>
      <c r="LRI10" s="1"/>
      <c r="LRJ10" s="1"/>
      <c r="LRK10" s="1"/>
      <c r="LRL10" s="1"/>
      <c r="LRM10" s="1"/>
      <c r="LRN10" s="1"/>
      <c r="LRO10" s="1"/>
      <c r="LRP10" s="1"/>
      <c r="LRQ10" s="1"/>
      <c r="LRR10" s="1"/>
      <c r="LRS10" s="1"/>
      <c r="LRT10" s="1"/>
      <c r="LRU10" s="1"/>
      <c r="LRV10" s="1"/>
      <c r="LRW10" s="1"/>
      <c r="LRX10" s="1"/>
      <c r="LRY10" s="1"/>
      <c r="LRZ10" s="1"/>
      <c r="LSA10" s="1"/>
      <c r="LSB10" s="1"/>
      <c r="LSC10" s="1"/>
      <c r="LSD10" s="1"/>
      <c r="LSE10" s="1"/>
      <c r="LSF10" s="1"/>
      <c r="LSG10" s="1"/>
      <c r="LSH10" s="1"/>
      <c r="LSI10" s="1"/>
      <c r="LSJ10" s="1"/>
      <c r="LSK10" s="1"/>
      <c r="LSL10" s="1"/>
      <c r="LSM10" s="1"/>
      <c r="LSN10" s="1"/>
      <c r="LSO10" s="1"/>
      <c r="LSP10" s="1"/>
      <c r="LSQ10" s="1"/>
      <c r="LSR10" s="1"/>
      <c r="LSS10" s="1"/>
      <c r="LST10" s="1"/>
      <c r="LSU10" s="1"/>
      <c r="LSV10" s="1"/>
      <c r="LSW10" s="1"/>
      <c r="LSX10" s="1"/>
      <c r="LSY10" s="1"/>
      <c r="LSZ10" s="1"/>
      <c r="LTA10" s="1"/>
      <c r="LTB10" s="1"/>
      <c r="LTC10" s="1"/>
      <c r="LTD10" s="1"/>
      <c r="LTE10" s="1"/>
      <c r="LTF10" s="1"/>
      <c r="LTG10" s="1"/>
      <c r="LTH10" s="1"/>
      <c r="LTI10" s="1"/>
      <c r="LTJ10" s="1"/>
      <c r="LTK10" s="1"/>
      <c r="LTL10" s="1"/>
      <c r="LTM10" s="1"/>
      <c r="LTN10" s="1"/>
      <c r="LTO10" s="1"/>
      <c r="LTP10" s="1"/>
      <c r="LTQ10" s="1"/>
      <c r="LTR10" s="1"/>
      <c r="LTS10" s="1"/>
      <c r="LTT10" s="1"/>
      <c r="LTU10" s="1"/>
      <c r="LTV10" s="1"/>
      <c r="LTW10" s="1"/>
      <c r="LTX10" s="1"/>
      <c r="LTY10" s="1"/>
      <c r="LTZ10" s="1"/>
      <c r="LUA10" s="1"/>
      <c r="LUB10" s="1"/>
      <c r="LUC10" s="1"/>
      <c r="LUD10" s="1"/>
      <c r="LUE10" s="1"/>
      <c r="LUF10" s="1"/>
      <c r="LUG10" s="1"/>
      <c r="LUH10" s="1"/>
      <c r="LUI10" s="1"/>
      <c r="LUJ10" s="1"/>
      <c r="LUK10" s="1"/>
      <c r="LUL10" s="1"/>
      <c r="LUM10" s="1"/>
      <c r="LUN10" s="1"/>
      <c r="LUO10" s="1"/>
      <c r="LUP10" s="1"/>
      <c r="LUQ10" s="1"/>
      <c r="LUR10" s="1"/>
      <c r="LUS10" s="1"/>
      <c r="LUT10" s="1"/>
      <c r="LUU10" s="1"/>
      <c r="LUV10" s="1"/>
      <c r="LUW10" s="1"/>
      <c r="LUX10" s="1"/>
      <c r="LUY10" s="1"/>
      <c r="LUZ10" s="1"/>
      <c r="LVA10" s="1"/>
      <c r="LVB10" s="1"/>
      <c r="LVC10" s="1"/>
      <c r="LVD10" s="1"/>
      <c r="LVE10" s="1"/>
      <c r="LVF10" s="1"/>
      <c r="LVG10" s="1"/>
      <c r="LVH10" s="1"/>
      <c r="LVI10" s="1"/>
      <c r="LVJ10" s="1"/>
      <c r="LVK10" s="1"/>
      <c r="LVL10" s="1"/>
      <c r="LVM10" s="1"/>
      <c r="LVN10" s="1"/>
      <c r="LVO10" s="1"/>
      <c r="LVP10" s="1"/>
      <c r="LVQ10" s="1"/>
      <c r="LVR10" s="1"/>
      <c r="LVS10" s="1"/>
      <c r="LVT10" s="1"/>
      <c r="LVU10" s="1"/>
      <c r="LVV10" s="1"/>
      <c r="LVW10" s="1"/>
      <c r="LVX10" s="1"/>
      <c r="LVY10" s="1"/>
      <c r="LVZ10" s="1"/>
      <c r="LWA10" s="1"/>
      <c r="LWB10" s="1"/>
      <c r="LWC10" s="1"/>
      <c r="LWD10" s="1"/>
      <c r="LWE10" s="1"/>
      <c r="LWF10" s="1"/>
      <c r="LWG10" s="1"/>
      <c r="LWH10" s="1"/>
      <c r="LWI10" s="1"/>
      <c r="LWJ10" s="1"/>
      <c r="LWK10" s="1"/>
      <c r="LWL10" s="1"/>
      <c r="LWM10" s="1"/>
      <c r="LWN10" s="1"/>
      <c r="LWO10" s="1"/>
      <c r="LWP10" s="1"/>
      <c r="LWQ10" s="1"/>
      <c r="LWR10" s="1"/>
      <c r="LWS10" s="1"/>
      <c r="LWT10" s="1"/>
      <c r="LWU10" s="1"/>
      <c r="LWV10" s="1"/>
      <c r="LWW10" s="1"/>
      <c r="LWX10" s="1"/>
      <c r="LWY10" s="1"/>
      <c r="LWZ10" s="1"/>
      <c r="LXA10" s="1"/>
      <c r="LXB10" s="1"/>
      <c r="LXC10" s="1"/>
      <c r="LXD10" s="1"/>
      <c r="LXE10" s="1"/>
      <c r="LXF10" s="1"/>
      <c r="LXG10" s="1"/>
      <c r="LXH10" s="1"/>
      <c r="LXI10" s="1"/>
      <c r="LXJ10" s="1"/>
      <c r="LXK10" s="1"/>
      <c r="LXL10" s="1"/>
      <c r="LXM10" s="1"/>
      <c r="LXN10" s="1"/>
      <c r="LXO10" s="1"/>
      <c r="LXP10" s="1"/>
      <c r="LXQ10" s="1"/>
      <c r="LXR10" s="1"/>
      <c r="LXS10" s="1"/>
      <c r="LXT10" s="1"/>
      <c r="LXU10" s="1"/>
      <c r="LXV10" s="1"/>
      <c r="LXW10" s="1"/>
      <c r="LXX10" s="1"/>
      <c r="LXY10" s="1"/>
      <c r="LXZ10" s="1"/>
      <c r="LYA10" s="1"/>
      <c r="LYB10" s="1"/>
      <c r="LYC10" s="1"/>
      <c r="LYD10" s="1"/>
      <c r="LYE10" s="1"/>
      <c r="LYF10" s="1"/>
      <c r="LYG10" s="1"/>
      <c r="LYH10" s="1"/>
      <c r="LYI10" s="1"/>
      <c r="LYJ10" s="1"/>
      <c r="LYK10" s="1"/>
      <c r="LYL10" s="1"/>
      <c r="LYM10" s="1"/>
      <c r="LYN10" s="1"/>
      <c r="LYO10" s="1"/>
      <c r="LYP10" s="1"/>
      <c r="LYQ10" s="1"/>
      <c r="LYR10" s="1"/>
      <c r="LYS10" s="1"/>
      <c r="LYT10" s="1"/>
      <c r="LYU10" s="1"/>
      <c r="LYV10" s="1"/>
      <c r="LYW10" s="1"/>
      <c r="LYX10" s="1"/>
      <c r="LYY10" s="1"/>
      <c r="LYZ10" s="1"/>
      <c r="LZA10" s="1"/>
      <c r="LZB10" s="1"/>
      <c r="LZC10" s="1"/>
      <c r="LZD10" s="1"/>
      <c r="LZE10" s="1"/>
      <c r="LZF10" s="1"/>
      <c r="LZG10" s="1"/>
      <c r="LZH10" s="1"/>
      <c r="LZI10" s="1"/>
      <c r="LZJ10" s="1"/>
      <c r="LZK10" s="1"/>
      <c r="LZL10" s="1"/>
      <c r="LZM10" s="1"/>
      <c r="LZN10" s="1"/>
      <c r="LZO10" s="1"/>
      <c r="LZP10" s="1"/>
      <c r="LZQ10" s="1"/>
      <c r="LZR10" s="1"/>
      <c r="LZS10" s="1"/>
      <c r="LZT10" s="1"/>
      <c r="LZU10" s="1"/>
      <c r="LZV10" s="1"/>
      <c r="LZW10" s="1"/>
      <c r="LZX10" s="1"/>
      <c r="LZY10" s="1"/>
      <c r="LZZ10" s="1"/>
      <c r="MAA10" s="1"/>
      <c r="MAB10" s="1"/>
      <c r="MAC10" s="1"/>
      <c r="MAD10" s="1"/>
      <c r="MAE10" s="1"/>
      <c r="MAF10" s="1"/>
      <c r="MAG10" s="1"/>
      <c r="MAH10" s="1"/>
      <c r="MAI10" s="1"/>
      <c r="MAJ10" s="1"/>
      <c r="MAK10" s="1"/>
      <c r="MAL10" s="1"/>
      <c r="MAM10" s="1"/>
      <c r="MAN10" s="1"/>
      <c r="MAO10" s="1"/>
      <c r="MAP10" s="1"/>
      <c r="MAQ10" s="1"/>
      <c r="MAR10" s="1"/>
      <c r="MAS10" s="1"/>
      <c r="MAT10" s="1"/>
      <c r="MAU10" s="1"/>
      <c r="MAV10" s="1"/>
      <c r="MAW10" s="1"/>
      <c r="MAX10" s="1"/>
      <c r="MAY10" s="1"/>
      <c r="MAZ10" s="1"/>
      <c r="MBA10" s="1"/>
      <c r="MBB10" s="1"/>
      <c r="MBC10" s="1"/>
      <c r="MBD10" s="1"/>
      <c r="MBE10" s="1"/>
      <c r="MBF10" s="1"/>
      <c r="MBG10" s="1"/>
      <c r="MBH10" s="1"/>
      <c r="MBI10" s="1"/>
      <c r="MBJ10" s="1"/>
      <c r="MBK10" s="1"/>
      <c r="MBL10" s="1"/>
      <c r="MBM10" s="1"/>
      <c r="MBN10" s="1"/>
      <c r="MBO10" s="1"/>
      <c r="MBP10" s="1"/>
      <c r="MBQ10" s="1"/>
      <c r="MBR10" s="1"/>
      <c r="MBS10" s="1"/>
      <c r="MBT10" s="1"/>
      <c r="MBU10" s="1"/>
      <c r="MBV10" s="1"/>
      <c r="MBW10" s="1"/>
      <c r="MBX10" s="1"/>
      <c r="MBY10" s="1"/>
      <c r="MBZ10" s="1"/>
      <c r="MCA10" s="1"/>
      <c r="MCB10" s="1"/>
      <c r="MCC10" s="1"/>
      <c r="MCD10" s="1"/>
      <c r="MCE10" s="1"/>
      <c r="MCF10" s="1"/>
      <c r="MCG10" s="1"/>
      <c r="MCH10" s="1"/>
      <c r="MCI10" s="1"/>
      <c r="MCJ10" s="1"/>
      <c r="MCK10" s="1"/>
      <c r="MCL10" s="1"/>
      <c r="MCM10" s="1"/>
      <c r="MCN10" s="1"/>
      <c r="MCO10" s="1"/>
      <c r="MCP10" s="1"/>
      <c r="MCQ10" s="1"/>
      <c r="MCR10" s="1"/>
      <c r="MCS10" s="1"/>
      <c r="MCT10" s="1"/>
      <c r="MCU10" s="1"/>
      <c r="MCV10" s="1"/>
      <c r="MCW10" s="1"/>
      <c r="MCX10" s="1"/>
      <c r="MCY10" s="1"/>
      <c r="MCZ10" s="1"/>
      <c r="MDA10" s="1"/>
      <c r="MDB10" s="1"/>
      <c r="MDC10" s="1"/>
      <c r="MDD10" s="1"/>
      <c r="MDE10" s="1"/>
      <c r="MDF10" s="1"/>
      <c r="MDG10" s="1"/>
      <c r="MDH10" s="1"/>
      <c r="MDI10" s="1"/>
      <c r="MDJ10" s="1"/>
      <c r="MDK10" s="1"/>
      <c r="MDL10" s="1"/>
      <c r="MDM10" s="1"/>
      <c r="MDN10" s="1"/>
      <c r="MDO10" s="1"/>
      <c r="MDP10" s="1"/>
      <c r="MDQ10" s="1"/>
      <c r="MDR10" s="1"/>
      <c r="MDS10" s="1"/>
      <c r="MDT10" s="1"/>
      <c r="MDU10" s="1"/>
      <c r="MDV10" s="1"/>
      <c r="MDW10" s="1"/>
      <c r="MDX10" s="1"/>
      <c r="MDY10" s="1"/>
      <c r="MDZ10" s="1"/>
      <c r="MEA10" s="1"/>
      <c r="MEB10" s="1"/>
      <c r="MEC10" s="1"/>
      <c r="MED10" s="1"/>
      <c r="MEE10" s="1"/>
      <c r="MEF10" s="1"/>
      <c r="MEG10" s="1"/>
      <c r="MEH10" s="1"/>
      <c r="MEI10" s="1"/>
      <c r="MEJ10" s="1"/>
      <c r="MEK10" s="1"/>
      <c r="MEL10" s="1"/>
      <c r="MEM10" s="1"/>
      <c r="MEN10" s="1"/>
      <c r="MEO10" s="1"/>
      <c r="MEP10" s="1"/>
      <c r="MEQ10" s="1"/>
      <c r="MER10" s="1"/>
      <c r="MES10" s="1"/>
      <c r="MET10" s="1"/>
      <c r="MEU10" s="1"/>
      <c r="MEV10" s="1"/>
      <c r="MEW10" s="1"/>
      <c r="MEX10" s="1"/>
      <c r="MEY10" s="1"/>
      <c r="MEZ10" s="1"/>
      <c r="MFA10" s="1"/>
      <c r="MFB10" s="1"/>
      <c r="MFC10" s="1"/>
      <c r="MFD10" s="1"/>
      <c r="MFE10" s="1"/>
      <c r="MFF10" s="1"/>
      <c r="MFG10" s="1"/>
      <c r="MFH10" s="1"/>
      <c r="MFI10" s="1"/>
      <c r="MFJ10" s="1"/>
      <c r="MFK10" s="1"/>
      <c r="MFL10" s="1"/>
      <c r="MFM10" s="1"/>
      <c r="MFN10" s="1"/>
      <c r="MFO10" s="1"/>
      <c r="MFP10" s="1"/>
      <c r="MFQ10" s="1"/>
      <c r="MFR10" s="1"/>
      <c r="MFS10" s="1"/>
      <c r="MFT10" s="1"/>
      <c r="MFU10" s="1"/>
      <c r="MFV10" s="1"/>
      <c r="MFW10" s="1"/>
      <c r="MFX10" s="1"/>
      <c r="MFY10" s="1"/>
      <c r="MFZ10" s="1"/>
      <c r="MGA10" s="1"/>
      <c r="MGB10" s="1"/>
      <c r="MGC10" s="1"/>
      <c r="MGD10" s="1"/>
      <c r="MGE10" s="1"/>
      <c r="MGF10" s="1"/>
      <c r="MGG10" s="1"/>
      <c r="MGH10" s="1"/>
      <c r="MGI10" s="1"/>
      <c r="MGJ10" s="1"/>
      <c r="MGK10" s="1"/>
      <c r="MGL10" s="1"/>
      <c r="MGM10" s="1"/>
      <c r="MGN10" s="1"/>
      <c r="MGO10" s="1"/>
      <c r="MGP10" s="1"/>
      <c r="MGQ10" s="1"/>
      <c r="MGR10" s="1"/>
      <c r="MGS10" s="1"/>
      <c r="MGT10" s="1"/>
      <c r="MGU10" s="1"/>
      <c r="MGV10" s="1"/>
      <c r="MGW10" s="1"/>
      <c r="MGX10" s="1"/>
      <c r="MGY10" s="1"/>
      <c r="MGZ10" s="1"/>
      <c r="MHA10" s="1"/>
      <c r="MHB10" s="1"/>
      <c r="MHC10" s="1"/>
      <c r="MHD10" s="1"/>
      <c r="MHE10" s="1"/>
      <c r="MHF10" s="1"/>
      <c r="MHG10" s="1"/>
      <c r="MHH10" s="1"/>
      <c r="MHI10" s="1"/>
      <c r="MHJ10" s="1"/>
      <c r="MHK10" s="1"/>
      <c r="MHL10" s="1"/>
      <c r="MHM10" s="1"/>
      <c r="MHN10" s="1"/>
      <c r="MHO10" s="1"/>
      <c r="MHP10" s="1"/>
      <c r="MHQ10" s="1"/>
      <c r="MHR10" s="1"/>
      <c r="MHS10" s="1"/>
      <c r="MHT10" s="1"/>
      <c r="MHU10" s="1"/>
      <c r="MHV10" s="1"/>
      <c r="MHW10" s="1"/>
      <c r="MHX10" s="1"/>
      <c r="MHY10" s="1"/>
      <c r="MHZ10" s="1"/>
      <c r="MIA10" s="1"/>
      <c r="MIB10" s="1"/>
      <c r="MIC10" s="1"/>
      <c r="MID10" s="1"/>
      <c r="MIE10" s="1"/>
      <c r="MIF10" s="1"/>
      <c r="MIG10" s="1"/>
      <c r="MIH10" s="1"/>
      <c r="MII10" s="1"/>
      <c r="MIJ10" s="1"/>
      <c r="MIK10" s="1"/>
      <c r="MIL10" s="1"/>
      <c r="MIM10" s="1"/>
      <c r="MIN10" s="1"/>
      <c r="MIO10" s="1"/>
      <c r="MIP10" s="1"/>
      <c r="MIQ10" s="1"/>
      <c r="MIR10" s="1"/>
      <c r="MIS10" s="1"/>
      <c r="MIT10" s="1"/>
      <c r="MIU10" s="1"/>
      <c r="MIV10" s="1"/>
      <c r="MIW10" s="1"/>
      <c r="MIX10" s="1"/>
      <c r="MIY10" s="1"/>
      <c r="MIZ10" s="1"/>
      <c r="MJA10" s="1"/>
      <c r="MJB10" s="1"/>
      <c r="MJC10" s="1"/>
      <c r="MJD10" s="1"/>
      <c r="MJE10" s="1"/>
      <c r="MJF10" s="1"/>
      <c r="MJG10" s="1"/>
      <c r="MJH10" s="1"/>
      <c r="MJI10" s="1"/>
      <c r="MJJ10" s="1"/>
      <c r="MJK10" s="1"/>
      <c r="MJL10" s="1"/>
      <c r="MJM10" s="1"/>
      <c r="MJN10" s="1"/>
      <c r="MJO10" s="1"/>
      <c r="MJP10" s="1"/>
      <c r="MJQ10" s="1"/>
      <c r="MJR10" s="1"/>
      <c r="MJS10" s="1"/>
      <c r="MJT10" s="1"/>
      <c r="MJU10" s="1"/>
      <c r="MJV10" s="1"/>
      <c r="MJW10" s="1"/>
      <c r="MJX10" s="1"/>
      <c r="MJY10" s="1"/>
      <c r="MJZ10" s="1"/>
      <c r="MKA10" s="1"/>
      <c r="MKB10" s="1"/>
      <c r="MKC10" s="1"/>
      <c r="MKD10" s="1"/>
      <c r="MKE10" s="1"/>
      <c r="MKF10" s="1"/>
      <c r="MKG10" s="1"/>
      <c r="MKH10" s="1"/>
      <c r="MKI10" s="1"/>
      <c r="MKJ10" s="1"/>
      <c r="MKK10" s="1"/>
      <c r="MKL10" s="1"/>
      <c r="MKM10" s="1"/>
      <c r="MKN10" s="1"/>
      <c r="MKO10" s="1"/>
      <c r="MKP10" s="1"/>
      <c r="MKQ10" s="1"/>
      <c r="MKR10" s="1"/>
      <c r="MKS10" s="1"/>
      <c r="MKT10" s="1"/>
      <c r="MKU10" s="1"/>
      <c r="MKV10" s="1"/>
      <c r="MKW10" s="1"/>
      <c r="MKX10" s="1"/>
      <c r="MKY10" s="1"/>
      <c r="MKZ10" s="1"/>
      <c r="MLA10" s="1"/>
      <c r="MLB10" s="1"/>
      <c r="MLC10" s="1"/>
      <c r="MLD10" s="1"/>
      <c r="MLE10" s="1"/>
      <c r="MLF10" s="1"/>
      <c r="MLG10" s="1"/>
      <c r="MLH10" s="1"/>
      <c r="MLI10" s="1"/>
      <c r="MLJ10" s="1"/>
      <c r="MLK10" s="1"/>
      <c r="MLL10" s="1"/>
      <c r="MLM10" s="1"/>
      <c r="MLN10" s="1"/>
      <c r="MLO10" s="1"/>
      <c r="MLP10" s="1"/>
      <c r="MLQ10" s="1"/>
      <c r="MLR10" s="1"/>
      <c r="MLS10" s="1"/>
      <c r="MLT10" s="1"/>
      <c r="MLU10" s="1"/>
      <c r="MLV10" s="1"/>
      <c r="MLW10" s="1"/>
      <c r="MLX10" s="1"/>
      <c r="MLY10" s="1"/>
      <c r="MLZ10" s="1"/>
      <c r="MMA10" s="1"/>
      <c r="MMB10" s="1"/>
      <c r="MMC10" s="1"/>
      <c r="MMD10" s="1"/>
      <c r="MME10" s="1"/>
      <c r="MMF10" s="1"/>
      <c r="MMG10" s="1"/>
      <c r="MMH10" s="1"/>
      <c r="MMI10" s="1"/>
      <c r="MMJ10" s="1"/>
      <c r="MMK10" s="1"/>
      <c r="MML10" s="1"/>
      <c r="MMM10" s="1"/>
      <c r="MMN10" s="1"/>
      <c r="MMO10" s="1"/>
      <c r="MMP10" s="1"/>
      <c r="MMQ10" s="1"/>
      <c r="MMR10" s="1"/>
      <c r="MMS10" s="1"/>
      <c r="MMT10" s="1"/>
      <c r="MMU10" s="1"/>
      <c r="MMV10" s="1"/>
      <c r="MMW10" s="1"/>
      <c r="MMX10" s="1"/>
      <c r="MMY10" s="1"/>
      <c r="MMZ10" s="1"/>
      <c r="MNA10" s="1"/>
      <c r="MNB10" s="1"/>
      <c r="MNC10" s="1"/>
      <c r="MND10" s="1"/>
      <c r="MNE10" s="1"/>
      <c r="MNF10" s="1"/>
      <c r="MNG10" s="1"/>
      <c r="MNH10" s="1"/>
      <c r="MNI10" s="1"/>
      <c r="MNJ10" s="1"/>
      <c r="MNK10" s="1"/>
      <c r="MNL10" s="1"/>
      <c r="MNM10" s="1"/>
      <c r="MNN10" s="1"/>
      <c r="MNO10" s="1"/>
      <c r="MNP10" s="1"/>
      <c r="MNQ10" s="1"/>
      <c r="MNR10" s="1"/>
      <c r="MNS10" s="1"/>
      <c r="MNT10" s="1"/>
      <c r="MNU10" s="1"/>
      <c r="MNV10" s="1"/>
      <c r="MNW10" s="1"/>
      <c r="MNX10" s="1"/>
      <c r="MNY10" s="1"/>
      <c r="MNZ10" s="1"/>
      <c r="MOA10" s="1"/>
      <c r="MOB10" s="1"/>
      <c r="MOC10" s="1"/>
      <c r="MOD10" s="1"/>
      <c r="MOE10" s="1"/>
      <c r="MOF10" s="1"/>
      <c r="MOG10" s="1"/>
      <c r="MOH10" s="1"/>
      <c r="MOI10" s="1"/>
      <c r="MOJ10" s="1"/>
      <c r="MOK10" s="1"/>
      <c r="MOL10" s="1"/>
      <c r="MOM10" s="1"/>
      <c r="MON10" s="1"/>
      <c r="MOO10" s="1"/>
      <c r="MOP10" s="1"/>
      <c r="MOQ10" s="1"/>
      <c r="MOR10" s="1"/>
      <c r="MOS10" s="1"/>
      <c r="MOT10" s="1"/>
      <c r="MOU10" s="1"/>
      <c r="MOV10" s="1"/>
      <c r="MOW10" s="1"/>
      <c r="MOX10" s="1"/>
      <c r="MOY10" s="1"/>
      <c r="MOZ10" s="1"/>
      <c r="MPA10" s="1"/>
      <c r="MPB10" s="1"/>
      <c r="MPC10" s="1"/>
      <c r="MPD10" s="1"/>
      <c r="MPE10" s="1"/>
      <c r="MPF10" s="1"/>
      <c r="MPG10" s="1"/>
      <c r="MPH10" s="1"/>
      <c r="MPI10" s="1"/>
      <c r="MPJ10" s="1"/>
      <c r="MPK10" s="1"/>
      <c r="MPL10" s="1"/>
      <c r="MPM10" s="1"/>
      <c r="MPN10" s="1"/>
      <c r="MPO10" s="1"/>
      <c r="MPP10" s="1"/>
      <c r="MPQ10" s="1"/>
      <c r="MPR10" s="1"/>
      <c r="MPS10" s="1"/>
      <c r="MPT10" s="1"/>
      <c r="MPU10" s="1"/>
      <c r="MPV10" s="1"/>
      <c r="MPW10" s="1"/>
      <c r="MPX10" s="1"/>
      <c r="MPY10" s="1"/>
      <c r="MPZ10" s="1"/>
      <c r="MQA10" s="1"/>
      <c r="MQB10" s="1"/>
      <c r="MQC10" s="1"/>
      <c r="MQD10" s="1"/>
      <c r="MQE10" s="1"/>
      <c r="MQF10" s="1"/>
      <c r="MQG10" s="1"/>
      <c r="MQH10" s="1"/>
      <c r="MQI10" s="1"/>
      <c r="MQJ10" s="1"/>
      <c r="MQK10" s="1"/>
      <c r="MQL10" s="1"/>
      <c r="MQM10" s="1"/>
      <c r="MQN10" s="1"/>
      <c r="MQO10" s="1"/>
      <c r="MQP10" s="1"/>
      <c r="MQQ10" s="1"/>
      <c r="MQR10" s="1"/>
      <c r="MQS10" s="1"/>
      <c r="MQT10" s="1"/>
      <c r="MQU10" s="1"/>
      <c r="MQV10" s="1"/>
      <c r="MQW10" s="1"/>
      <c r="MQX10" s="1"/>
      <c r="MQY10" s="1"/>
      <c r="MQZ10" s="1"/>
      <c r="MRA10" s="1"/>
      <c r="MRB10" s="1"/>
      <c r="MRC10" s="1"/>
      <c r="MRD10" s="1"/>
      <c r="MRE10" s="1"/>
      <c r="MRF10" s="1"/>
      <c r="MRG10" s="1"/>
      <c r="MRH10" s="1"/>
      <c r="MRI10" s="1"/>
      <c r="MRJ10" s="1"/>
      <c r="MRK10" s="1"/>
      <c r="MRL10" s="1"/>
      <c r="MRM10" s="1"/>
      <c r="MRN10" s="1"/>
      <c r="MRO10" s="1"/>
      <c r="MRP10" s="1"/>
      <c r="MRQ10" s="1"/>
      <c r="MRR10" s="1"/>
      <c r="MRS10" s="1"/>
      <c r="MRT10" s="1"/>
      <c r="MRU10" s="1"/>
      <c r="MRV10" s="1"/>
      <c r="MRW10" s="1"/>
      <c r="MRX10" s="1"/>
      <c r="MRY10" s="1"/>
      <c r="MRZ10" s="1"/>
      <c r="MSA10" s="1"/>
      <c r="MSB10" s="1"/>
      <c r="MSC10" s="1"/>
      <c r="MSD10" s="1"/>
      <c r="MSE10" s="1"/>
      <c r="MSF10" s="1"/>
      <c r="MSG10" s="1"/>
      <c r="MSH10" s="1"/>
      <c r="MSI10" s="1"/>
      <c r="MSJ10" s="1"/>
      <c r="MSK10" s="1"/>
      <c r="MSL10" s="1"/>
      <c r="MSM10" s="1"/>
      <c r="MSN10" s="1"/>
      <c r="MSO10" s="1"/>
      <c r="MSP10" s="1"/>
      <c r="MSQ10" s="1"/>
      <c r="MSR10" s="1"/>
      <c r="MSS10" s="1"/>
      <c r="MST10" s="1"/>
      <c r="MSU10" s="1"/>
      <c r="MSV10" s="1"/>
      <c r="MSW10" s="1"/>
      <c r="MSX10" s="1"/>
      <c r="MSY10" s="1"/>
      <c r="MSZ10" s="1"/>
      <c r="MTA10" s="1"/>
      <c r="MTB10" s="1"/>
      <c r="MTC10" s="1"/>
      <c r="MTD10" s="1"/>
      <c r="MTE10" s="1"/>
      <c r="MTF10" s="1"/>
      <c r="MTG10" s="1"/>
      <c r="MTH10" s="1"/>
      <c r="MTI10" s="1"/>
      <c r="MTJ10" s="1"/>
      <c r="MTK10" s="1"/>
      <c r="MTL10" s="1"/>
      <c r="MTM10" s="1"/>
      <c r="MTN10" s="1"/>
      <c r="MTO10" s="1"/>
      <c r="MTP10" s="1"/>
      <c r="MTQ10" s="1"/>
      <c r="MTR10" s="1"/>
      <c r="MTS10" s="1"/>
      <c r="MTT10" s="1"/>
      <c r="MTU10" s="1"/>
      <c r="MTV10" s="1"/>
      <c r="MTW10" s="1"/>
      <c r="MTX10" s="1"/>
      <c r="MTY10" s="1"/>
      <c r="MTZ10" s="1"/>
      <c r="MUA10" s="1"/>
      <c r="MUB10" s="1"/>
      <c r="MUC10" s="1"/>
      <c r="MUD10" s="1"/>
      <c r="MUE10" s="1"/>
      <c r="MUF10" s="1"/>
      <c r="MUG10" s="1"/>
      <c r="MUH10" s="1"/>
      <c r="MUI10" s="1"/>
      <c r="MUJ10" s="1"/>
      <c r="MUK10" s="1"/>
      <c r="MUL10" s="1"/>
      <c r="MUM10" s="1"/>
      <c r="MUN10" s="1"/>
      <c r="MUO10" s="1"/>
      <c r="MUP10" s="1"/>
      <c r="MUQ10" s="1"/>
      <c r="MUR10" s="1"/>
      <c r="MUS10" s="1"/>
      <c r="MUT10" s="1"/>
      <c r="MUU10" s="1"/>
      <c r="MUV10" s="1"/>
      <c r="MUW10" s="1"/>
      <c r="MUX10" s="1"/>
      <c r="MUY10" s="1"/>
      <c r="MUZ10" s="1"/>
      <c r="MVA10" s="1"/>
      <c r="MVB10" s="1"/>
      <c r="MVC10" s="1"/>
      <c r="MVD10" s="1"/>
      <c r="MVE10" s="1"/>
      <c r="MVF10" s="1"/>
      <c r="MVG10" s="1"/>
      <c r="MVH10" s="1"/>
      <c r="MVI10" s="1"/>
      <c r="MVJ10" s="1"/>
      <c r="MVK10" s="1"/>
      <c r="MVL10" s="1"/>
      <c r="MVM10" s="1"/>
      <c r="MVN10" s="1"/>
      <c r="MVO10" s="1"/>
      <c r="MVP10" s="1"/>
      <c r="MVQ10" s="1"/>
      <c r="MVR10" s="1"/>
      <c r="MVS10" s="1"/>
      <c r="MVT10" s="1"/>
      <c r="MVU10" s="1"/>
      <c r="MVV10" s="1"/>
      <c r="MVW10" s="1"/>
      <c r="MVX10" s="1"/>
      <c r="MVY10" s="1"/>
      <c r="MVZ10" s="1"/>
      <c r="MWA10" s="1"/>
      <c r="MWB10" s="1"/>
      <c r="MWC10" s="1"/>
      <c r="MWD10" s="1"/>
      <c r="MWE10" s="1"/>
      <c r="MWF10" s="1"/>
      <c r="MWG10" s="1"/>
      <c r="MWH10" s="1"/>
      <c r="MWI10" s="1"/>
      <c r="MWJ10" s="1"/>
      <c r="MWK10" s="1"/>
      <c r="MWL10" s="1"/>
      <c r="MWM10" s="1"/>
      <c r="MWN10" s="1"/>
      <c r="MWO10" s="1"/>
      <c r="MWP10" s="1"/>
      <c r="MWQ10" s="1"/>
      <c r="MWR10" s="1"/>
      <c r="MWS10" s="1"/>
      <c r="MWT10" s="1"/>
      <c r="MWU10" s="1"/>
      <c r="MWV10" s="1"/>
      <c r="MWW10" s="1"/>
      <c r="MWX10" s="1"/>
      <c r="MWY10" s="1"/>
      <c r="MWZ10" s="1"/>
      <c r="MXA10" s="1"/>
      <c r="MXB10" s="1"/>
      <c r="MXC10" s="1"/>
      <c r="MXD10" s="1"/>
      <c r="MXE10" s="1"/>
      <c r="MXF10" s="1"/>
      <c r="MXG10" s="1"/>
      <c r="MXH10" s="1"/>
      <c r="MXI10" s="1"/>
      <c r="MXJ10" s="1"/>
      <c r="MXK10" s="1"/>
      <c r="MXL10" s="1"/>
      <c r="MXM10" s="1"/>
      <c r="MXN10" s="1"/>
      <c r="MXO10" s="1"/>
      <c r="MXP10" s="1"/>
      <c r="MXQ10" s="1"/>
      <c r="MXR10" s="1"/>
      <c r="MXS10" s="1"/>
      <c r="MXT10" s="1"/>
      <c r="MXU10" s="1"/>
      <c r="MXV10" s="1"/>
      <c r="MXW10" s="1"/>
      <c r="MXX10" s="1"/>
      <c r="MXY10" s="1"/>
      <c r="MXZ10" s="1"/>
      <c r="MYA10" s="1"/>
      <c r="MYB10" s="1"/>
      <c r="MYC10" s="1"/>
      <c r="MYD10" s="1"/>
      <c r="MYE10" s="1"/>
      <c r="MYF10" s="1"/>
      <c r="MYG10" s="1"/>
      <c r="MYH10" s="1"/>
      <c r="MYI10" s="1"/>
      <c r="MYJ10" s="1"/>
      <c r="MYK10" s="1"/>
      <c r="MYL10" s="1"/>
      <c r="MYM10" s="1"/>
      <c r="MYN10" s="1"/>
      <c r="MYO10" s="1"/>
      <c r="MYP10" s="1"/>
      <c r="MYQ10" s="1"/>
      <c r="MYR10" s="1"/>
      <c r="MYS10" s="1"/>
      <c r="MYT10" s="1"/>
      <c r="MYU10" s="1"/>
      <c r="MYV10" s="1"/>
      <c r="MYW10" s="1"/>
      <c r="MYX10" s="1"/>
      <c r="MYY10" s="1"/>
      <c r="MYZ10" s="1"/>
      <c r="MZA10" s="1"/>
      <c r="MZB10" s="1"/>
      <c r="MZC10" s="1"/>
      <c r="MZD10" s="1"/>
      <c r="MZE10" s="1"/>
      <c r="MZF10" s="1"/>
      <c r="MZG10" s="1"/>
      <c r="MZH10" s="1"/>
      <c r="MZI10" s="1"/>
      <c r="MZJ10" s="1"/>
      <c r="MZK10" s="1"/>
      <c r="MZL10" s="1"/>
      <c r="MZM10" s="1"/>
      <c r="MZN10" s="1"/>
      <c r="MZO10" s="1"/>
      <c r="MZP10" s="1"/>
      <c r="MZQ10" s="1"/>
      <c r="MZR10" s="1"/>
      <c r="MZS10" s="1"/>
      <c r="MZT10" s="1"/>
      <c r="MZU10" s="1"/>
      <c r="MZV10" s="1"/>
      <c r="MZW10" s="1"/>
      <c r="MZX10" s="1"/>
      <c r="MZY10" s="1"/>
      <c r="MZZ10" s="1"/>
      <c r="NAA10" s="1"/>
      <c r="NAB10" s="1"/>
      <c r="NAC10" s="1"/>
      <c r="NAD10" s="1"/>
      <c r="NAE10" s="1"/>
      <c r="NAF10" s="1"/>
      <c r="NAG10" s="1"/>
      <c r="NAH10" s="1"/>
      <c r="NAI10" s="1"/>
      <c r="NAJ10" s="1"/>
      <c r="NAK10" s="1"/>
      <c r="NAL10" s="1"/>
      <c r="NAM10" s="1"/>
      <c r="NAN10" s="1"/>
      <c r="NAO10" s="1"/>
      <c r="NAP10" s="1"/>
      <c r="NAQ10" s="1"/>
      <c r="NAR10" s="1"/>
      <c r="NAS10" s="1"/>
      <c r="NAT10" s="1"/>
      <c r="NAU10" s="1"/>
      <c r="NAV10" s="1"/>
      <c r="NAW10" s="1"/>
      <c r="NAX10" s="1"/>
      <c r="NAY10" s="1"/>
      <c r="NAZ10" s="1"/>
      <c r="NBA10" s="1"/>
      <c r="NBB10" s="1"/>
      <c r="NBC10" s="1"/>
      <c r="NBD10" s="1"/>
      <c r="NBE10" s="1"/>
      <c r="NBF10" s="1"/>
      <c r="NBG10" s="1"/>
      <c r="NBH10" s="1"/>
      <c r="NBI10" s="1"/>
      <c r="NBJ10" s="1"/>
      <c r="NBK10" s="1"/>
      <c r="NBL10" s="1"/>
      <c r="NBM10" s="1"/>
      <c r="NBN10" s="1"/>
      <c r="NBO10" s="1"/>
      <c r="NBP10" s="1"/>
      <c r="NBQ10" s="1"/>
      <c r="NBR10" s="1"/>
      <c r="NBS10" s="1"/>
      <c r="NBT10" s="1"/>
      <c r="NBU10" s="1"/>
      <c r="NBV10" s="1"/>
      <c r="NBW10" s="1"/>
      <c r="NBX10" s="1"/>
      <c r="NBY10" s="1"/>
      <c r="NBZ10" s="1"/>
      <c r="NCA10" s="1"/>
      <c r="NCB10" s="1"/>
      <c r="NCC10" s="1"/>
      <c r="NCD10" s="1"/>
      <c r="NCE10" s="1"/>
      <c r="NCF10" s="1"/>
      <c r="NCG10" s="1"/>
      <c r="NCH10" s="1"/>
      <c r="NCI10" s="1"/>
      <c r="NCJ10" s="1"/>
      <c r="NCK10" s="1"/>
      <c r="NCL10" s="1"/>
      <c r="NCM10" s="1"/>
      <c r="NCN10" s="1"/>
      <c r="NCO10" s="1"/>
      <c r="NCP10" s="1"/>
      <c r="NCQ10" s="1"/>
      <c r="NCR10" s="1"/>
      <c r="NCS10" s="1"/>
      <c r="NCT10" s="1"/>
      <c r="NCU10" s="1"/>
      <c r="NCV10" s="1"/>
      <c r="NCW10" s="1"/>
      <c r="NCX10" s="1"/>
      <c r="NCY10" s="1"/>
      <c r="NCZ10" s="1"/>
      <c r="NDA10" s="1"/>
      <c r="NDB10" s="1"/>
      <c r="NDC10" s="1"/>
      <c r="NDD10" s="1"/>
      <c r="NDE10" s="1"/>
      <c r="NDF10" s="1"/>
      <c r="NDG10" s="1"/>
      <c r="NDH10" s="1"/>
      <c r="NDI10" s="1"/>
      <c r="NDJ10" s="1"/>
      <c r="NDK10" s="1"/>
      <c r="NDL10" s="1"/>
      <c r="NDM10" s="1"/>
      <c r="NDN10" s="1"/>
      <c r="NDO10" s="1"/>
      <c r="NDP10" s="1"/>
      <c r="NDQ10" s="1"/>
      <c r="NDR10" s="1"/>
      <c r="NDS10" s="1"/>
      <c r="NDT10" s="1"/>
      <c r="NDU10" s="1"/>
      <c r="NDV10" s="1"/>
      <c r="NDW10" s="1"/>
      <c r="NDX10" s="1"/>
      <c r="NDY10" s="1"/>
      <c r="NDZ10" s="1"/>
      <c r="NEA10" s="1"/>
      <c r="NEB10" s="1"/>
      <c r="NEC10" s="1"/>
      <c r="NED10" s="1"/>
      <c r="NEE10" s="1"/>
      <c r="NEF10" s="1"/>
      <c r="NEG10" s="1"/>
      <c r="NEH10" s="1"/>
      <c r="NEI10" s="1"/>
      <c r="NEJ10" s="1"/>
      <c r="NEK10" s="1"/>
      <c r="NEL10" s="1"/>
      <c r="NEM10" s="1"/>
      <c r="NEN10" s="1"/>
      <c r="NEO10" s="1"/>
      <c r="NEP10" s="1"/>
      <c r="NEQ10" s="1"/>
      <c r="NER10" s="1"/>
      <c r="NES10" s="1"/>
      <c r="NET10" s="1"/>
      <c r="NEU10" s="1"/>
      <c r="NEV10" s="1"/>
      <c r="NEW10" s="1"/>
      <c r="NEX10" s="1"/>
      <c r="NEY10" s="1"/>
      <c r="NEZ10" s="1"/>
      <c r="NFA10" s="1"/>
      <c r="NFB10" s="1"/>
      <c r="NFC10" s="1"/>
      <c r="NFD10" s="1"/>
      <c r="NFE10" s="1"/>
      <c r="NFF10" s="1"/>
      <c r="NFG10" s="1"/>
      <c r="NFH10" s="1"/>
      <c r="NFI10" s="1"/>
      <c r="NFJ10" s="1"/>
      <c r="NFK10" s="1"/>
      <c r="NFL10" s="1"/>
      <c r="NFM10" s="1"/>
      <c r="NFN10" s="1"/>
      <c r="NFO10" s="1"/>
      <c r="NFP10" s="1"/>
      <c r="NFQ10" s="1"/>
      <c r="NFR10" s="1"/>
      <c r="NFS10" s="1"/>
      <c r="NFT10" s="1"/>
      <c r="NFU10" s="1"/>
      <c r="NFV10" s="1"/>
      <c r="NFW10" s="1"/>
      <c r="NFX10" s="1"/>
      <c r="NFY10" s="1"/>
      <c r="NFZ10" s="1"/>
      <c r="NGA10" s="1"/>
      <c r="NGB10" s="1"/>
      <c r="NGC10" s="1"/>
      <c r="NGD10" s="1"/>
      <c r="NGE10" s="1"/>
      <c r="NGF10" s="1"/>
      <c r="NGG10" s="1"/>
      <c r="NGH10" s="1"/>
      <c r="NGI10" s="1"/>
      <c r="NGJ10" s="1"/>
      <c r="NGK10" s="1"/>
      <c r="NGL10" s="1"/>
      <c r="NGM10" s="1"/>
      <c r="NGN10" s="1"/>
      <c r="NGO10" s="1"/>
      <c r="NGP10" s="1"/>
      <c r="NGQ10" s="1"/>
      <c r="NGR10" s="1"/>
      <c r="NGS10" s="1"/>
      <c r="NGT10" s="1"/>
      <c r="NGU10" s="1"/>
      <c r="NGV10" s="1"/>
      <c r="NGW10" s="1"/>
      <c r="NGX10" s="1"/>
      <c r="NGY10" s="1"/>
      <c r="NGZ10" s="1"/>
      <c r="NHA10" s="1"/>
      <c r="NHB10" s="1"/>
      <c r="NHC10" s="1"/>
      <c r="NHD10" s="1"/>
      <c r="NHE10" s="1"/>
      <c r="NHF10" s="1"/>
      <c r="NHG10" s="1"/>
      <c r="NHH10" s="1"/>
      <c r="NHI10" s="1"/>
      <c r="NHJ10" s="1"/>
      <c r="NHK10" s="1"/>
      <c r="NHL10" s="1"/>
      <c r="NHM10" s="1"/>
      <c r="NHN10" s="1"/>
      <c r="NHO10" s="1"/>
      <c r="NHP10" s="1"/>
      <c r="NHQ10" s="1"/>
      <c r="NHR10" s="1"/>
      <c r="NHS10" s="1"/>
      <c r="NHT10" s="1"/>
      <c r="NHU10" s="1"/>
      <c r="NHV10" s="1"/>
      <c r="NHW10" s="1"/>
      <c r="NHX10" s="1"/>
      <c r="NHY10" s="1"/>
      <c r="NHZ10" s="1"/>
      <c r="NIA10" s="1"/>
      <c r="NIB10" s="1"/>
      <c r="NIC10" s="1"/>
      <c r="NID10" s="1"/>
      <c r="NIE10" s="1"/>
      <c r="NIF10" s="1"/>
      <c r="NIG10" s="1"/>
      <c r="NIH10" s="1"/>
      <c r="NII10" s="1"/>
      <c r="NIJ10" s="1"/>
      <c r="NIK10" s="1"/>
      <c r="NIL10" s="1"/>
      <c r="NIM10" s="1"/>
      <c r="NIN10" s="1"/>
      <c r="NIO10" s="1"/>
      <c r="NIP10" s="1"/>
      <c r="NIQ10" s="1"/>
      <c r="NIR10" s="1"/>
      <c r="NIS10" s="1"/>
      <c r="NIT10" s="1"/>
      <c r="NIU10" s="1"/>
      <c r="NIV10" s="1"/>
      <c r="NIW10" s="1"/>
      <c r="NIX10" s="1"/>
      <c r="NIY10" s="1"/>
      <c r="NIZ10" s="1"/>
      <c r="NJA10" s="1"/>
      <c r="NJB10" s="1"/>
      <c r="NJC10" s="1"/>
      <c r="NJD10" s="1"/>
      <c r="NJE10" s="1"/>
      <c r="NJF10" s="1"/>
      <c r="NJG10" s="1"/>
      <c r="NJH10" s="1"/>
      <c r="NJI10" s="1"/>
      <c r="NJJ10" s="1"/>
      <c r="NJK10" s="1"/>
      <c r="NJL10" s="1"/>
      <c r="NJM10" s="1"/>
      <c r="NJN10" s="1"/>
      <c r="NJO10" s="1"/>
      <c r="NJP10" s="1"/>
      <c r="NJQ10" s="1"/>
      <c r="NJR10" s="1"/>
      <c r="NJS10" s="1"/>
      <c r="NJT10" s="1"/>
      <c r="NJU10" s="1"/>
      <c r="NJV10" s="1"/>
      <c r="NJW10" s="1"/>
      <c r="NJX10" s="1"/>
      <c r="NJY10" s="1"/>
      <c r="NJZ10" s="1"/>
      <c r="NKA10" s="1"/>
      <c r="NKB10" s="1"/>
      <c r="NKC10" s="1"/>
      <c r="NKD10" s="1"/>
      <c r="NKE10" s="1"/>
      <c r="NKF10" s="1"/>
      <c r="NKG10" s="1"/>
      <c r="NKH10" s="1"/>
      <c r="NKI10" s="1"/>
      <c r="NKJ10" s="1"/>
      <c r="NKK10" s="1"/>
      <c r="NKL10" s="1"/>
      <c r="NKM10" s="1"/>
      <c r="NKN10" s="1"/>
      <c r="NKO10" s="1"/>
      <c r="NKP10" s="1"/>
      <c r="NKQ10" s="1"/>
      <c r="NKR10" s="1"/>
      <c r="NKS10" s="1"/>
      <c r="NKT10" s="1"/>
      <c r="NKU10" s="1"/>
      <c r="NKV10" s="1"/>
      <c r="NKW10" s="1"/>
      <c r="NKX10" s="1"/>
      <c r="NKY10" s="1"/>
      <c r="NKZ10" s="1"/>
      <c r="NLA10" s="1"/>
      <c r="NLB10" s="1"/>
      <c r="NLC10" s="1"/>
      <c r="NLD10" s="1"/>
      <c r="NLE10" s="1"/>
      <c r="NLF10" s="1"/>
      <c r="NLG10" s="1"/>
      <c r="NLH10" s="1"/>
      <c r="NLI10" s="1"/>
      <c r="NLJ10" s="1"/>
      <c r="NLK10" s="1"/>
      <c r="NLL10" s="1"/>
      <c r="NLM10" s="1"/>
      <c r="NLN10" s="1"/>
      <c r="NLO10" s="1"/>
      <c r="NLP10" s="1"/>
      <c r="NLQ10" s="1"/>
      <c r="NLR10" s="1"/>
      <c r="NLS10" s="1"/>
      <c r="NLT10" s="1"/>
      <c r="NLU10" s="1"/>
      <c r="NLV10" s="1"/>
      <c r="NLW10" s="1"/>
      <c r="NLX10" s="1"/>
      <c r="NLY10" s="1"/>
      <c r="NLZ10" s="1"/>
      <c r="NMA10" s="1"/>
      <c r="NMB10" s="1"/>
      <c r="NMC10" s="1"/>
      <c r="NMD10" s="1"/>
      <c r="NME10" s="1"/>
      <c r="NMF10" s="1"/>
      <c r="NMG10" s="1"/>
      <c r="NMH10" s="1"/>
      <c r="NMI10" s="1"/>
      <c r="NMJ10" s="1"/>
      <c r="NMK10" s="1"/>
      <c r="NML10" s="1"/>
      <c r="NMM10" s="1"/>
      <c r="NMN10" s="1"/>
      <c r="NMO10" s="1"/>
      <c r="NMP10" s="1"/>
      <c r="NMQ10" s="1"/>
      <c r="NMR10" s="1"/>
      <c r="NMS10" s="1"/>
      <c r="NMT10" s="1"/>
      <c r="NMU10" s="1"/>
      <c r="NMV10" s="1"/>
      <c r="NMW10" s="1"/>
      <c r="NMX10" s="1"/>
      <c r="NMY10" s="1"/>
      <c r="NMZ10" s="1"/>
      <c r="NNA10" s="1"/>
      <c r="NNB10" s="1"/>
      <c r="NNC10" s="1"/>
      <c r="NND10" s="1"/>
      <c r="NNE10" s="1"/>
      <c r="NNF10" s="1"/>
      <c r="NNG10" s="1"/>
      <c r="NNH10" s="1"/>
      <c r="NNI10" s="1"/>
      <c r="NNJ10" s="1"/>
      <c r="NNK10" s="1"/>
      <c r="NNL10" s="1"/>
      <c r="NNM10" s="1"/>
      <c r="NNN10" s="1"/>
      <c r="NNO10" s="1"/>
      <c r="NNP10" s="1"/>
      <c r="NNQ10" s="1"/>
      <c r="NNR10" s="1"/>
      <c r="NNS10" s="1"/>
      <c r="NNT10" s="1"/>
      <c r="NNU10" s="1"/>
      <c r="NNV10" s="1"/>
      <c r="NNW10" s="1"/>
      <c r="NNX10" s="1"/>
      <c r="NNY10" s="1"/>
      <c r="NNZ10" s="1"/>
      <c r="NOA10" s="1"/>
      <c r="NOB10" s="1"/>
      <c r="NOC10" s="1"/>
      <c r="NOD10" s="1"/>
      <c r="NOE10" s="1"/>
      <c r="NOF10" s="1"/>
      <c r="NOG10" s="1"/>
      <c r="NOH10" s="1"/>
      <c r="NOI10" s="1"/>
      <c r="NOJ10" s="1"/>
      <c r="NOK10" s="1"/>
      <c r="NOL10" s="1"/>
      <c r="NOM10" s="1"/>
      <c r="NON10" s="1"/>
      <c r="NOO10" s="1"/>
      <c r="NOP10" s="1"/>
      <c r="NOQ10" s="1"/>
      <c r="NOR10" s="1"/>
      <c r="NOS10" s="1"/>
      <c r="NOT10" s="1"/>
      <c r="NOU10" s="1"/>
      <c r="NOV10" s="1"/>
      <c r="NOW10" s="1"/>
      <c r="NOX10" s="1"/>
      <c r="NOY10" s="1"/>
      <c r="NOZ10" s="1"/>
      <c r="NPA10" s="1"/>
      <c r="NPB10" s="1"/>
      <c r="NPC10" s="1"/>
      <c r="NPD10" s="1"/>
      <c r="NPE10" s="1"/>
      <c r="NPF10" s="1"/>
      <c r="NPG10" s="1"/>
      <c r="NPH10" s="1"/>
      <c r="NPI10" s="1"/>
      <c r="NPJ10" s="1"/>
      <c r="NPK10" s="1"/>
      <c r="NPL10" s="1"/>
      <c r="NPM10" s="1"/>
      <c r="NPN10" s="1"/>
      <c r="NPO10" s="1"/>
      <c r="NPP10" s="1"/>
      <c r="NPQ10" s="1"/>
      <c r="NPR10" s="1"/>
      <c r="NPS10" s="1"/>
      <c r="NPT10" s="1"/>
      <c r="NPU10" s="1"/>
      <c r="NPV10" s="1"/>
      <c r="NPW10" s="1"/>
      <c r="NPX10" s="1"/>
      <c r="NPY10" s="1"/>
      <c r="NPZ10" s="1"/>
      <c r="NQA10" s="1"/>
      <c r="NQB10" s="1"/>
      <c r="NQC10" s="1"/>
      <c r="NQD10" s="1"/>
      <c r="NQE10" s="1"/>
      <c r="NQF10" s="1"/>
      <c r="NQG10" s="1"/>
      <c r="NQH10" s="1"/>
      <c r="NQI10" s="1"/>
      <c r="NQJ10" s="1"/>
      <c r="NQK10" s="1"/>
      <c r="NQL10" s="1"/>
      <c r="NQM10" s="1"/>
      <c r="NQN10" s="1"/>
      <c r="NQO10" s="1"/>
      <c r="NQP10" s="1"/>
      <c r="NQQ10" s="1"/>
      <c r="NQR10" s="1"/>
      <c r="NQS10" s="1"/>
      <c r="NQT10" s="1"/>
      <c r="NQU10" s="1"/>
      <c r="NQV10" s="1"/>
      <c r="NQW10" s="1"/>
      <c r="NQX10" s="1"/>
      <c r="NQY10" s="1"/>
      <c r="NQZ10" s="1"/>
      <c r="NRA10" s="1"/>
      <c r="NRB10" s="1"/>
      <c r="NRC10" s="1"/>
      <c r="NRD10" s="1"/>
      <c r="NRE10" s="1"/>
      <c r="NRF10" s="1"/>
      <c r="NRG10" s="1"/>
      <c r="NRH10" s="1"/>
      <c r="NRI10" s="1"/>
      <c r="NRJ10" s="1"/>
      <c r="NRK10" s="1"/>
      <c r="NRL10" s="1"/>
      <c r="NRM10" s="1"/>
      <c r="NRN10" s="1"/>
      <c r="NRO10" s="1"/>
      <c r="NRP10" s="1"/>
      <c r="NRQ10" s="1"/>
      <c r="NRR10" s="1"/>
      <c r="NRS10" s="1"/>
      <c r="NRT10" s="1"/>
      <c r="NRU10" s="1"/>
      <c r="NRV10" s="1"/>
      <c r="NRW10" s="1"/>
      <c r="NRX10" s="1"/>
      <c r="NRY10" s="1"/>
      <c r="NRZ10" s="1"/>
      <c r="NSA10" s="1"/>
      <c r="NSB10" s="1"/>
      <c r="NSC10" s="1"/>
      <c r="NSD10" s="1"/>
      <c r="NSE10" s="1"/>
      <c r="NSF10" s="1"/>
      <c r="NSG10" s="1"/>
      <c r="NSH10" s="1"/>
      <c r="NSI10" s="1"/>
      <c r="NSJ10" s="1"/>
      <c r="NSK10" s="1"/>
      <c r="NSL10" s="1"/>
      <c r="NSM10" s="1"/>
      <c r="NSN10" s="1"/>
      <c r="NSO10" s="1"/>
      <c r="NSP10" s="1"/>
      <c r="NSQ10" s="1"/>
      <c r="NSR10" s="1"/>
      <c r="NSS10" s="1"/>
      <c r="NST10" s="1"/>
      <c r="NSU10" s="1"/>
      <c r="NSV10" s="1"/>
      <c r="NSW10" s="1"/>
      <c r="NSX10" s="1"/>
      <c r="NSY10" s="1"/>
      <c r="NSZ10" s="1"/>
      <c r="NTA10" s="1"/>
      <c r="NTB10" s="1"/>
      <c r="NTC10" s="1"/>
      <c r="NTD10" s="1"/>
      <c r="NTE10" s="1"/>
      <c r="NTF10" s="1"/>
      <c r="NTG10" s="1"/>
      <c r="NTH10" s="1"/>
      <c r="NTI10" s="1"/>
      <c r="NTJ10" s="1"/>
      <c r="NTK10" s="1"/>
      <c r="NTL10" s="1"/>
      <c r="NTM10" s="1"/>
      <c r="NTN10" s="1"/>
      <c r="NTO10" s="1"/>
      <c r="NTP10" s="1"/>
      <c r="NTQ10" s="1"/>
      <c r="NTR10" s="1"/>
      <c r="NTS10" s="1"/>
      <c r="NTT10" s="1"/>
      <c r="NTU10" s="1"/>
      <c r="NTV10" s="1"/>
      <c r="NTW10" s="1"/>
      <c r="NTX10" s="1"/>
      <c r="NTY10" s="1"/>
      <c r="NTZ10" s="1"/>
      <c r="NUA10" s="1"/>
      <c r="NUB10" s="1"/>
      <c r="NUC10" s="1"/>
      <c r="NUD10" s="1"/>
      <c r="NUE10" s="1"/>
      <c r="NUF10" s="1"/>
      <c r="NUG10" s="1"/>
      <c r="NUH10" s="1"/>
      <c r="NUI10" s="1"/>
      <c r="NUJ10" s="1"/>
      <c r="NUK10" s="1"/>
      <c r="NUL10" s="1"/>
      <c r="NUM10" s="1"/>
      <c r="NUN10" s="1"/>
      <c r="NUO10" s="1"/>
      <c r="NUP10" s="1"/>
      <c r="NUQ10" s="1"/>
      <c r="NUR10" s="1"/>
      <c r="NUS10" s="1"/>
      <c r="NUT10" s="1"/>
      <c r="NUU10" s="1"/>
      <c r="NUV10" s="1"/>
      <c r="NUW10" s="1"/>
      <c r="NUX10" s="1"/>
      <c r="NUY10" s="1"/>
      <c r="NUZ10" s="1"/>
      <c r="NVA10" s="1"/>
      <c r="NVB10" s="1"/>
      <c r="NVC10" s="1"/>
      <c r="NVD10" s="1"/>
      <c r="NVE10" s="1"/>
      <c r="NVF10" s="1"/>
      <c r="NVG10" s="1"/>
      <c r="NVH10" s="1"/>
      <c r="NVI10" s="1"/>
      <c r="NVJ10" s="1"/>
      <c r="NVK10" s="1"/>
      <c r="NVL10" s="1"/>
      <c r="NVM10" s="1"/>
      <c r="NVN10" s="1"/>
      <c r="NVO10" s="1"/>
      <c r="NVP10" s="1"/>
      <c r="NVQ10" s="1"/>
      <c r="NVR10" s="1"/>
      <c r="NVS10" s="1"/>
      <c r="NVT10" s="1"/>
      <c r="NVU10" s="1"/>
      <c r="NVV10" s="1"/>
      <c r="NVW10" s="1"/>
      <c r="NVX10" s="1"/>
      <c r="NVY10" s="1"/>
      <c r="NVZ10" s="1"/>
      <c r="NWA10" s="1"/>
      <c r="NWB10" s="1"/>
      <c r="NWC10" s="1"/>
      <c r="NWD10" s="1"/>
      <c r="NWE10" s="1"/>
      <c r="NWF10" s="1"/>
      <c r="NWG10" s="1"/>
      <c r="NWH10" s="1"/>
      <c r="NWI10" s="1"/>
      <c r="NWJ10" s="1"/>
      <c r="NWK10" s="1"/>
      <c r="NWL10" s="1"/>
      <c r="NWM10" s="1"/>
      <c r="NWN10" s="1"/>
      <c r="NWO10" s="1"/>
      <c r="NWP10" s="1"/>
      <c r="NWQ10" s="1"/>
      <c r="NWR10" s="1"/>
      <c r="NWS10" s="1"/>
      <c r="NWT10" s="1"/>
      <c r="NWU10" s="1"/>
      <c r="NWV10" s="1"/>
      <c r="NWW10" s="1"/>
      <c r="NWX10" s="1"/>
      <c r="NWY10" s="1"/>
      <c r="NWZ10" s="1"/>
      <c r="NXA10" s="1"/>
      <c r="NXB10" s="1"/>
      <c r="NXC10" s="1"/>
      <c r="NXD10" s="1"/>
      <c r="NXE10" s="1"/>
      <c r="NXF10" s="1"/>
      <c r="NXG10" s="1"/>
      <c r="NXH10" s="1"/>
      <c r="NXI10" s="1"/>
      <c r="NXJ10" s="1"/>
      <c r="NXK10" s="1"/>
      <c r="NXL10" s="1"/>
      <c r="NXM10" s="1"/>
      <c r="NXN10" s="1"/>
      <c r="NXO10" s="1"/>
      <c r="NXP10" s="1"/>
      <c r="NXQ10" s="1"/>
      <c r="NXR10" s="1"/>
      <c r="NXS10" s="1"/>
      <c r="NXT10" s="1"/>
      <c r="NXU10" s="1"/>
      <c r="NXV10" s="1"/>
      <c r="NXW10" s="1"/>
      <c r="NXX10" s="1"/>
      <c r="NXY10" s="1"/>
      <c r="NXZ10" s="1"/>
      <c r="NYA10" s="1"/>
      <c r="NYB10" s="1"/>
      <c r="NYC10" s="1"/>
      <c r="NYD10" s="1"/>
      <c r="NYE10" s="1"/>
      <c r="NYF10" s="1"/>
      <c r="NYG10" s="1"/>
      <c r="NYH10" s="1"/>
      <c r="NYI10" s="1"/>
      <c r="NYJ10" s="1"/>
      <c r="NYK10" s="1"/>
      <c r="NYL10" s="1"/>
      <c r="NYM10" s="1"/>
      <c r="NYN10" s="1"/>
      <c r="NYO10" s="1"/>
      <c r="NYP10" s="1"/>
      <c r="NYQ10" s="1"/>
      <c r="NYR10" s="1"/>
      <c r="NYS10" s="1"/>
      <c r="NYT10" s="1"/>
      <c r="NYU10" s="1"/>
      <c r="NYV10" s="1"/>
      <c r="NYW10" s="1"/>
      <c r="NYX10" s="1"/>
      <c r="NYY10" s="1"/>
      <c r="NYZ10" s="1"/>
      <c r="NZA10" s="1"/>
      <c r="NZB10" s="1"/>
      <c r="NZC10" s="1"/>
      <c r="NZD10" s="1"/>
      <c r="NZE10" s="1"/>
      <c r="NZF10" s="1"/>
      <c r="NZG10" s="1"/>
      <c r="NZH10" s="1"/>
      <c r="NZI10" s="1"/>
      <c r="NZJ10" s="1"/>
      <c r="NZK10" s="1"/>
      <c r="NZL10" s="1"/>
      <c r="NZM10" s="1"/>
      <c r="NZN10" s="1"/>
      <c r="NZO10" s="1"/>
      <c r="NZP10" s="1"/>
      <c r="NZQ10" s="1"/>
      <c r="NZR10" s="1"/>
      <c r="NZS10" s="1"/>
      <c r="NZT10" s="1"/>
      <c r="NZU10" s="1"/>
      <c r="NZV10" s="1"/>
      <c r="NZW10" s="1"/>
      <c r="NZX10" s="1"/>
      <c r="NZY10" s="1"/>
      <c r="NZZ10" s="1"/>
      <c r="OAA10" s="1"/>
      <c r="OAB10" s="1"/>
      <c r="OAC10" s="1"/>
      <c r="OAD10" s="1"/>
      <c r="OAE10" s="1"/>
      <c r="OAF10" s="1"/>
      <c r="OAG10" s="1"/>
      <c r="OAH10" s="1"/>
      <c r="OAI10" s="1"/>
      <c r="OAJ10" s="1"/>
      <c r="OAK10" s="1"/>
      <c r="OAL10" s="1"/>
      <c r="OAM10" s="1"/>
      <c r="OAN10" s="1"/>
      <c r="OAO10" s="1"/>
      <c r="OAP10" s="1"/>
      <c r="OAQ10" s="1"/>
      <c r="OAR10" s="1"/>
      <c r="OAS10" s="1"/>
      <c r="OAT10" s="1"/>
      <c r="OAU10" s="1"/>
      <c r="OAV10" s="1"/>
      <c r="OAW10" s="1"/>
      <c r="OAX10" s="1"/>
      <c r="OAY10" s="1"/>
      <c r="OAZ10" s="1"/>
      <c r="OBA10" s="1"/>
      <c r="OBB10" s="1"/>
      <c r="OBC10" s="1"/>
      <c r="OBD10" s="1"/>
      <c r="OBE10" s="1"/>
      <c r="OBF10" s="1"/>
      <c r="OBG10" s="1"/>
      <c r="OBH10" s="1"/>
      <c r="OBI10" s="1"/>
      <c r="OBJ10" s="1"/>
      <c r="OBK10" s="1"/>
      <c r="OBL10" s="1"/>
      <c r="OBM10" s="1"/>
      <c r="OBN10" s="1"/>
      <c r="OBO10" s="1"/>
      <c r="OBP10" s="1"/>
      <c r="OBQ10" s="1"/>
      <c r="OBR10" s="1"/>
      <c r="OBS10" s="1"/>
      <c r="OBT10" s="1"/>
      <c r="OBU10" s="1"/>
      <c r="OBV10" s="1"/>
      <c r="OBW10" s="1"/>
      <c r="OBX10" s="1"/>
      <c r="OBY10" s="1"/>
      <c r="OBZ10" s="1"/>
      <c r="OCA10" s="1"/>
      <c r="OCB10" s="1"/>
      <c r="OCC10" s="1"/>
      <c r="OCD10" s="1"/>
      <c r="OCE10" s="1"/>
      <c r="OCF10" s="1"/>
      <c r="OCG10" s="1"/>
      <c r="OCH10" s="1"/>
      <c r="OCI10" s="1"/>
      <c r="OCJ10" s="1"/>
      <c r="OCK10" s="1"/>
      <c r="OCL10" s="1"/>
      <c r="OCM10" s="1"/>
      <c r="OCN10" s="1"/>
      <c r="OCO10" s="1"/>
      <c r="OCP10" s="1"/>
      <c r="OCQ10" s="1"/>
      <c r="OCR10" s="1"/>
      <c r="OCS10" s="1"/>
      <c r="OCT10" s="1"/>
      <c r="OCU10" s="1"/>
      <c r="OCV10" s="1"/>
      <c r="OCW10" s="1"/>
      <c r="OCX10" s="1"/>
      <c r="OCY10" s="1"/>
      <c r="OCZ10" s="1"/>
      <c r="ODA10" s="1"/>
      <c r="ODB10" s="1"/>
      <c r="ODC10" s="1"/>
      <c r="ODD10" s="1"/>
      <c r="ODE10" s="1"/>
      <c r="ODF10" s="1"/>
      <c r="ODG10" s="1"/>
      <c r="ODH10" s="1"/>
      <c r="ODI10" s="1"/>
      <c r="ODJ10" s="1"/>
      <c r="ODK10" s="1"/>
      <c r="ODL10" s="1"/>
      <c r="ODM10" s="1"/>
      <c r="ODN10" s="1"/>
      <c r="ODO10" s="1"/>
      <c r="ODP10" s="1"/>
      <c r="ODQ10" s="1"/>
      <c r="ODR10" s="1"/>
      <c r="ODS10" s="1"/>
      <c r="ODT10" s="1"/>
      <c r="ODU10" s="1"/>
      <c r="ODV10" s="1"/>
      <c r="ODW10" s="1"/>
      <c r="ODX10" s="1"/>
      <c r="ODY10" s="1"/>
      <c r="ODZ10" s="1"/>
      <c r="OEA10" s="1"/>
      <c r="OEB10" s="1"/>
      <c r="OEC10" s="1"/>
      <c r="OED10" s="1"/>
      <c r="OEE10" s="1"/>
      <c r="OEF10" s="1"/>
      <c r="OEG10" s="1"/>
      <c r="OEH10" s="1"/>
      <c r="OEI10" s="1"/>
      <c r="OEJ10" s="1"/>
      <c r="OEK10" s="1"/>
      <c r="OEL10" s="1"/>
      <c r="OEM10" s="1"/>
      <c r="OEN10" s="1"/>
      <c r="OEO10" s="1"/>
      <c r="OEP10" s="1"/>
      <c r="OEQ10" s="1"/>
      <c r="OER10" s="1"/>
      <c r="OES10" s="1"/>
      <c r="OET10" s="1"/>
      <c r="OEU10" s="1"/>
      <c r="OEV10" s="1"/>
      <c r="OEW10" s="1"/>
      <c r="OEX10" s="1"/>
      <c r="OEY10" s="1"/>
      <c r="OEZ10" s="1"/>
      <c r="OFA10" s="1"/>
      <c r="OFB10" s="1"/>
      <c r="OFC10" s="1"/>
      <c r="OFD10" s="1"/>
      <c r="OFE10" s="1"/>
      <c r="OFF10" s="1"/>
      <c r="OFG10" s="1"/>
      <c r="OFH10" s="1"/>
      <c r="OFI10" s="1"/>
      <c r="OFJ10" s="1"/>
      <c r="OFK10" s="1"/>
      <c r="OFL10" s="1"/>
      <c r="OFM10" s="1"/>
      <c r="OFN10" s="1"/>
      <c r="OFO10" s="1"/>
      <c r="OFP10" s="1"/>
      <c r="OFQ10" s="1"/>
      <c r="OFR10" s="1"/>
      <c r="OFS10" s="1"/>
      <c r="OFT10" s="1"/>
      <c r="OFU10" s="1"/>
      <c r="OFV10" s="1"/>
      <c r="OFW10" s="1"/>
      <c r="OFX10" s="1"/>
      <c r="OFY10" s="1"/>
      <c r="OFZ10" s="1"/>
      <c r="OGA10" s="1"/>
      <c r="OGB10" s="1"/>
      <c r="OGC10" s="1"/>
      <c r="OGD10" s="1"/>
      <c r="OGE10" s="1"/>
      <c r="OGF10" s="1"/>
      <c r="OGG10" s="1"/>
      <c r="OGH10" s="1"/>
      <c r="OGI10" s="1"/>
      <c r="OGJ10" s="1"/>
      <c r="OGK10" s="1"/>
      <c r="OGL10" s="1"/>
      <c r="OGM10" s="1"/>
      <c r="OGN10" s="1"/>
      <c r="OGO10" s="1"/>
      <c r="OGP10" s="1"/>
      <c r="OGQ10" s="1"/>
      <c r="OGR10" s="1"/>
      <c r="OGS10" s="1"/>
      <c r="OGT10" s="1"/>
      <c r="OGU10" s="1"/>
      <c r="OGV10" s="1"/>
      <c r="OGW10" s="1"/>
      <c r="OGX10" s="1"/>
      <c r="OGY10" s="1"/>
      <c r="OGZ10" s="1"/>
      <c r="OHA10" s="1"/>
      <c r="OHB10" s="1"/>
      <c r="OHC10" s="1"/>
      <c r="OHD10" s="1"/>
      <c r="OHE10" s="1"/>
      <c r="OHF10" s="1"/>
      <c r="OHG10" s="1"/>
      <c r="OHH10" s="1"/>
      <c r="OHI10" s="1"/>
      <c r="OHJ10" s="1"/>
      <c r="OHK10" s="1"/>
      <c r="OHL10" s="1"/>
      <c r="OHM10" s="1"/>
      <c r="OHN10" s="1"/>
      <c r="OHO10" s="1"/>
      <c r="OHP10" s="1"/>
      <c r="OHQ10" s="1"/>
      <c r="OHR10" s="1"/>
      <c r="OHS10" s="1"/>
      <c r="OHT10" s="1"/>
      <c r="OHU10" s="1"/>
      <c r="OHV10" s="1"/>
      <c r="OHW10" s="1"/>
      <c r="OHX10" s="1"/>
      <c r="OHY10" s="1"/>
      <c r="OHZ10" s="1"/>
      <c r="OIA10" s="1"/>
      <c r="OIB10" s="1"/>
      <c r="OIC10" s="1"/>
      <c r="OID10" s="1"/>
      <c r="OIE10" s="1"/>
      <c r="OIF10" s="1"/>
      <c r="OIG10" s="1"/>
      <c r="OIH10" s="1"/>
      <c r="OII10" s="1"/>
      <c r="OIJ10" s="1"/>
      <c r="OIK10" s="1"/>
      <c r="OIL10" s="1"/>
      <c r="OIM10" s="1"/>
      <c r="OIN10" s="1"/>
      <c r="OIO10" s="1"/>
      <c r="OIP10" s="1"/>
      <c r="OIQ10" s="1"/>
      <c r="OIR10" s="1"/>
      <c r="OIS10" s="1"/>
      <c r="OIT10" s="1"/>
      <c r="OIU10" s="1"/>
      <c r="OIV10" s="1"/>
      <c r="OIW10" s="1"/>
      <c r="OIX10" s="1"/>
      <c r="OIY10" s="1"/>
      <c r="OIZ10" s="1"/>
      <c r="OJA10" s="1"/>
      <c r="OJB10" s="1"/>
      <c r="OJC10" s="1"/>
      <c r="OJD10" s="1"/>
      <c r="OJE10" s="1"/>
      <c r="OJF10" s="1"/>
      <c r="OJG10" s="1"/>
      <c r="OJH10" s="1"/>
      <c r="OJI10" s="1"/>
      <c r="OJJ10" s="1"/>
      <c r="OJK10" s="1"/>
      <c r="OJL10" s="1"/>
      <c r="OJM10" s="1"/>
      <c r="OJN10" s="1"/>
      <c r="OJO10" s="1"/>
      <c r="OJP10" s="1"/>
      <c r="OJQ10" s="1"/>
      <c r="OJR10" s="1"/>
      <c r="OJS10" s="1"/>
      <c r="OJT10" s="1"/>
      <c r="OJU10" s="1"/>
      <c r="OJV10" s="1"/>
      <c r="OJW10" s="1"/>
      <c r="OJX10" s="1"/>
      <c r="OJY10" s="1"/>
      <c r="OJZ10" s="1"/>
      <c r="OKA10" s="1"/>
      <c r="OKB10" s="1"/>
      <c r="OKC10" s="1"/>
      <c r="OKD10" s="1"/>
      <c r="OKE10" s="1"/>
      <c r="OKF10" s="1"/>
      <c r="OKG10" s="1"/>
      <c r="OKH10" s="1"/>
      <c r="OKI10" s="1"/>
      <c r="OKJ10" s="1"/>
      <c r="OKK10" s="1"/>
      <c r="OKL10" s="1"/>
      <c r="OKM10" s="1"/>
      <c r="OKN10" s="1"/>
      <c r="OKO10" s="1"/>
      <c r="OKP10" s="1"/>
      <c r="OKQ10" s="1"/>
      <c r="OKR10" s="1"/>
      <c r="OKS10" s="1"/>
      <c r="OKT10" s="1"/>
      <c r="OKU10" s="1"/>
      <c r="OKV10" s="1"/>
      <c r="OKW10" s="1"/>
      <c r="OKX10" s="1"/>
      <c r="OKY10" s="1"/>
      <c r="OKZ10" s="1"/>
      <c r="OLA10" s="1"/>
      <c r="OLB10" s="1"/>
      <c r="OLC10" s="1"/>
      <c r="OLD10" s="1"/>
      <c r="OLE10" s="1"/>
      <c r="OLF10" s="1"/>
      <c r="OLG10" s="1"/>
      <c r="OLH10" s="1"/>
      <c r="OLI10" s="1"/>
      <c r="OLJ10" s="1"/>
      <c r="OLK10" s="1"/>
      <c r="OLL10" s="1"/>
      <c r="OLM10" s="1"/>
      <c r="OLN10" s="1"/>
      <c r="OLO10" s="1"/>
      <c r="OLP10" s="1"/>
      <c r="OLQ10" s="1"/>
      <c r="OLR10" s="1"/>
      <c r="OLS10" s="1"/>
      <c r="OLT10" s="1"/>
      <c r="OLU10" s="1"/>
      <c r="OLV10" s="1"/>
      <c r="OLW10" s="1"/>
      <c r="OLX10" s="1"/>
      <c r="OLY10" s="1"/>
      <c r="OLZ10" s="1"/>
      <c r="OMA10" s="1"/>
      <c r="OMB10" s="1"/>
      <c r="OMC10" s="1"/>
      <c r="OMD10" s="1"/>
      <c r="OME10" s="1"/>
      <c r="OMF10" s="1"/>
      <c r="OMG10" s="1"/>
      <c r="OMH10" s="1"/>
      <c r="OMI10" s="1"/>
      <c r="OMJ10" s="1"/>
      <c r="OMK10" s="1"/>
      <c r="OML10" s="1"/>
      <c r="OMM10" s="1"/>
      <c r="OMN10" s="1"/>
      <c r="OMO10" s="1"/>
      <c r="OMP10" s="1"/>
      <c r="OMQ10" s="1"/>
      <c r="OMR10" s="1"/>
      <c r="OMS10" s="1"/>
      <c r="OMT10" s="1"/>
      <c r="OMU10" s="1"/>
      <c r="OMV10" s="1"/>
      <c r="OMW10" s="1"/>
      <c r="OMX10" s="1"/>
      <c r="OMY10" s="1"/>
      <c r="OMZ10" s="1"/>
      <c r="ONA10" s="1"/>
      <c r="ONB10" s="1"/>
      <c r="ONC10" s="1"/>
      <c r="OND10" s="1"/>
      <c r="ONE10" s="1"/>
      <c r="ONF10" s="1"/>
      <c r="ONG10" s="1"/>
      <c r="ONH10" s="1"/>
      <c r="ONI10" s="1"/>
      <c r="ONJ10" s="1"/>
      <c r="ONK10" s="1"/>
      <c r="ONL10" s="1"/>
      <c r="ONM10" s="1"/>
      <c r="ONN10" s="1"/>
      <c r="ONO10" s="1"/>
      <c r="ONP10" s="1"/>
      <c r="ONQ10" s="1"/>
      <c r="ONR10" s="1"/>
      <c r="ONS10" s="1"/>
      <c r="ONT10" s="1"/>
      <c r="ONU10" s="1"/>
      <c r="ONV10" s="1"/>
      <c r="ONW10" s="1"/>
      <c r="ONX10" s="1"/>
      <c r="ONY10" s="1"/>
      <c r="ONZ10" s="1"/>
      <c r="OOA10" s="1"/>
      <c r="OOB10" s="1"/>
      <c r="OOC10" s="1"/>
      <c r="OOD10" s="1"/>
      <c r="OOE10" s="1"/>
      <c r="OOF10" s="1"/>
      <c r="OOG10" s="1"/>
      <c r="OOH10" s="1"/>
      <c r="OOI10" s="1"/>
      <c r="OOJ10" s="1"/>
      <c r="OOK10" s="1"/>
      <c r="OOL10" s="1"/>
      <c r="OOM10" s="1"/>
      <c r="OON10" s="1"/>
      <c r="OOO10" s="1"/>
      <c r="OOP10" s="1"/>
      <c r="OOQ10" s="1"/>
      <c r="OOR10" s="1"/>
      <c r="OOS10" s="1"/>
      <c r="OOT10" s="1"/>
      <c r="OOU10" s="1"/>
      <c r="OOV10" s="1"/>
      <c r="OOW10" s="1"/>
      <c r="OOX10" s="1"/>
      <c r="OOY10" s="1"/>
      <c r="OOZ10" s="1"/>
      <c r="OPA10" s="1"/>
      <c r="OPB10" s="1"/>
      <c r="OPC10" s="1"/>
      <c r="OPD10" s="1"/>
      <c r="OPE10" s="1"/>
      <c r="OPF10" s="1"/>
      <c r="OPG10" s="1"/>
      <c r="OPH10" s="1"/>
      <c r="OPI10" s="1"/>
      <c r="OPJ10" s="1"/>
      <c r="OPK10" s="1"/>
      <c r="OPL10" s="1"/>
      <c r="OPM10" s="1"/>
      <c r="OPN10" s="1"/>
      <c r="OPO10" s="1"/>
      <c r="OPP10" s="1"/>
      <c r="OPQ10" s="1"/>
      <c r="OPR10" s="1"/>
      <c r="OPS10" s="1"/>
      <c r="OPT10" s="1"/>
      <c r="OPU10" s="1"/>
      <c r="OPV10" s="1"/>
      <c r="OPW10" s="1"/>
      <c r="OPX10" s="1"/>
      <c r="OPY10" s="1"/>
      <c r="OPZ10" s="1"/>
      <c r="OQA10" s="1"/>
      <c r="OQB10" s="1"/>
      <c r="OQC10" s="1"/>
      <c r="OQD10" s="1"/>
      <c r="OQE10" s="1"/>
      <c r="OQF10" s="1"/>
      <c r="OQG10" s="1"/>
      <c r="OQH10" s="1"/>
      <c r="OQI10" s="1"/>
      <c r="OQJ10" s="1"/>
      <c r="OQK10" s="1"/>
      <c r="OQL10" s="1"/>
      <c r="OQM10" s="1"/>
      <c r="OQN10" s="1"/>
      <c r="OQO10" s="1"/>
      <c r="OQP10" s="1"/>
      <c r="OQQ10" s="1"/>
      <c r="OQR10" s="1"/>
      <c r="OQS10" s="1"/>
      <c r="OQT10" s="1"/>
      <c r="OQU10" s="1"/>
      <c r="OQV10" s="1"/>
      <c r="OQW10" s="1"/>
      <c r="OQX10" s="1"/>
      <c r="OQY10" s="1"/>
      <c r="OQZ10" s="1"/>
      <c r="ORA10" s="1"/>
      <c r="ORB10" s="1"/>
      <c r="ORC10" s="1"/>
      <c r="ORD10" s="1"/>
      <c r="ORE10" s="1"/>
      <c r="ORF10" s="1"/>
      <c r="ORG10" s="1"/>
      <c r="ORH10" s="1"/>
      <c r="ORI10" s="1"/>
      <c r="ORJ10" s="1"/>
      <c r="ORK10" s="1"/>
      <c r="ORL10" s="1"/>
      <c r="ORM10" s="1"/>
      <c r="ORN10" s="1"/>
      <c r="ORO10" s="1"/>
      <c r="ORP10" s="1"/>
      <c r="ORQ10" s="1"/>
      <c r="ORR10" s="1"/>
      <c r="ORS10" s="1"/>
      <c r="ORT10" s="1"/>
      <c r="ORU10" s="1"/>
      <c r="ORV10" s="1"/>
      <c r="ORW10" s="1"/>
      <c r="ORX10" s="1"/>
      <c r="ORY10" s="1"/>
      <c r="ORZ10" s="1"/>
      <c r="OSA10" s="1"/>
      <c r="OSB10" s="1"/>
      <c r="OSC10" s="1"/>
      <c r="OSD10" s="1"/>
      <c r="OSE10" s="1"/>
      <c r="OSF10" s="1"/>
      <c r="OSG10" s="1"/>
      <c r="OSH10" s="1"/>
      <c r="OSI10" s="1"/>
      <c r="OSJ10" s="1"/>
      <c r="OSK10" s="1"/>
      <c r="OSL10" s="1"/>
      <c r="OSM10" s="1"/>
      <c r="OSN10" s="1"/>
      <c r="OSO10" s="1"/>
      <c r="OSP10" s="1"/>
      <c r="OSQ10" s="1"/>
      <c r="OSR10" s="1"/>
      <c r="OSS10" s="1"/>
      <c r="OST10" s="1"/>
      <c r="OSU10" s="1"/>
      <c r="OSV10" s="1"/>
      <c r="OSW10" s="1"/>
      <c r="OSX10" s="1"/>
      <c r="OSY10" s="1"/>
      <c r="OSZ10" s="1"/>
      <c r="OTA10" s="1"/>
      <c r="OTB10" s="1"/>
      <c r="OTC10" s="1"/>
      <c r="OTD10" s="1"/>
      <c r="OTE10" s="1"/>
      <c r="OTF10" s="1"/>
      <c r="OTG10" s="1"/>
      <c r="OTH10" s="1"/>
      <c r="OTI10" s="1"/>
      <c r="OTJ10" s="1"/>
      <c r="OTK10" s="1"/>
      <c r="OTL10" s="1"/>
      <c r="OTM10" s="1"/>
      <c r="OTN10" s="1"/>
      <c r="OTO10" s="1"/>
      <c r="OTP10" s="1"/>
      <c r="OTQ10" s="1"/>
      <c r="OTR10" s="1"/>
      <c r="OTS10" s="1"/>
      <c r="OTT10" s="1"/>
      <c r="OTU10" s="1"/>
      <c r="OTV10" s="1"/>
      <c r="OTW10" s="1"/>
      <c r="OTX10" s="1"/>
      <c r="OTY10" s="1"/>
      <c r="OTZ10" s="1"/>
      <c r="OUA10" s="1"/>
      <c r="OUB10" s="1"/>
      <c r="OUC10" s="1"/>
      <c r="OUD10" s="1"/>
      <c r="OUE10" s="1"/>
      <c r="OUF10" s="1"/>
      <c r="OUG10" s="1"/>
      <c r="OUH10" s="1"/>
      <c r="OUI10" s="1"/>
      <c r="OUJ10" s="1"/>
      <c r="OUK10" s="1"/>
      <c r="OUL10" s="1"/>
      <c r="OUM10" s="1"/>
      <c r="OUN10" s="1"/>
      <c r="OUO10" s="1"/>
      <c r="OUP10" s="1"/>
      <c r="OUQ10" s="1"/>
      <c r="OUR10" s="1"/>
      <c r="OUS10" s="1"/>
      <c r="OUT10" s="1"/>
      <c r="OUU10" s="1"/>
      <c r="OUV10" s="1"/>
      <c r="OUW10" s="1"/>
      <c r="OUX10" s="1"/>
      <c r="OUY10" s="1"/>
      <c r="OUZ10" s="1"/>
      <c r="OVA10" s="1"/>
      <c r="OVB10" s="1"/>
      <c r="OVC10" s="1"/>
      <c r="OVD10" s="1"/>
      <c r="OVE10" s="1"/>
      <c r="OVF10" s="1"/>
      <c r="OVG10" s="1"/>
      <c r="OVH10" s="1"/>
      <c r="OVI10" s="1"/>
      <c r="OVJ10" s="1"/>
      <c r="OVK10" s="1"/>
      <c r="OVL10" s="1"/>
      <c r="OVM10" s="1"/>
      <c r="OVN10" s="1"/>
      <c r="OVO10" s="1"/>
      <c r="OVP10" s="1"/>
      <c r="OVQ10" s="1"/>
      <c r="OVR10" s="1"/>
      <c r="OVS10" s="1"/>
      <c r="OVT10" s="1"/>
      <c r="OVU10" s="1"/>
      <c r="OVV10" s="1"/>
      <c r="OVW10" s="1"/>
      <c r="OVX10" s="1"/>
      <c r="OVY10" s="1"/>
      <c r="OVZ10" s="1"/>
      <c r="OWA10" s="1"/>
      <c r="OWB10" s="1"/>
      <c r="OWC10" s="1"/>
      <c r="OWD10" s="1"/>
      <c r="OWE10" s="1"/>
      <c r="OWF10" s="1"/>
      <c r="OWG10" s="1"/>
      <c r="OWH10" s="1"/>
      <c r="OWI10" s="1"/>
      <c r="OWJ10" s="1"/>
      <c r="OWK10" s="1"/>
      <c r="OWL10" s="1"/>
      <c r="OWM10" s="1"/>
      <c r="OWN10" s="1"/>
      <c r="OWO10" s="1"/>
      <c r="OWP10" s="1"/>
      <c r="OWQ10" s="1"/>
      <c r="OWR10" s="1"/>
      <c r="OWS10" s="1"/>
      <c r="OWT10" s="1"/>
      <c r="OWU10" s="1"/>
      <c r="OWV10" s="1"/>
      <c r="OWW10" s="1"/>
      <c r="OWX10" s="1"/>
      <c r="OWY10" s="1"/>
      <c r="OWZ10" s="1"/>
      <c r="OXA10" s="1"/>
      <c r="OXB10" s="1"/>
      <c r="OXC10" s="1"/>
      <c r="OXD10" s="1"/>
      <c r="OXE10" s="1"/>
      <c r="OXF10" s="1"/>
      <c r="OXG10" s="1"/>
      <c r="OXH10" s="1"/>
      <c r="OXI10" s="1"/>
      <c r="OXJ10" s="1"/>
      <c r="OXK10" s="1"/>
      <c r="OXL10" s="1"/>
      <c r="OXM10" s="1"/>
      <c r="OXN10" s="1"/>
      <c r="OXO10" s="1"/>
      <c r="OXP10" s="1"/>
      <c r="OXQ10" s="1"/>
      <c r="OXR10" s="1"/>
      <c r="OXS10" s="1"/>
      <c r="OXT10" s="1"/>
      <c r="OXU10" s="1"/>
      <c r="OXV10" s="1"/>
      <c r="OXW10" s="1"/>
      <c r="OXX10" s="1"/>
      <c r="OXY10" s="1"/>
      <c r="OXZ10" s="1"/>
      <c r="OYA10" s="1"/>
      <c r="OYB10" s="1"/>
      <c r="OYC10" s="1"/>
      <c r="OYD10" s="1"/>
      <c r="OYE10" s="1"/>
      <c r="OYF10" s="1"/>
      <c r="OYG10" s="1"/>
      <c r="OYH10" s="1"/>
      <c r="OYI10" s="1"/>
      <c r="OYJ10" s="1"/>
      <c r="OYK10" s="1"/>
      <c r="OYL10" s="1"/>
      <c r="OYM10" s="1"/>
      <c r="OYN10" s="1"/>
      <c r="OYO10" s="1"/>
      <c r="OYP10" s="1"/>
      <c r="OYQ10" s="1"/>
      <c r="OYR10" s="1"/>
      <c r="OYS10" s="1"/>
      <c r="OYT10" s="1"/>
      <c r="OYU10" s="1"/>
      <c r="OYV10" s="1"/>
      <c r="OYW10" s="1"/>
      <c r="OYX10" s="1"/>
      <c r="OYY10" s="1"/>
      <c r="OYZ10" s="1"/>
      <c r="OZA10" s="1"/>
      <c r="OZB10" s="1"/>
      <c r="OZC10" s="1"/>
      <c r="OZD10" s="1"/>
      <c r="OZE10" s="1"/>
      <c r="OZF10" s="1"/>
      <c r="OZG10" s="1"/>
      <c r="OZH10" s="1"/>
      <c r="OZI10" s="1"/>
      <c r="OZJ10" s="1"/>
      <c r="OZK10" s="1"/>
      <c r="OZL10" s="1"/>
      <c r="OZM10" s="1"/>
      <c r="OZN10" s="1"/>
      <c r="OZO10" s="1"/>
      <c r="OZP10" s="1"/>
      <c r="OZQ10" s="1"/>
      <c r="OZR10" s="1"/>
      <c r="OZS10" s="1"/>
      <c r="OZT10" s="1"/>
      <c r="OZU10" s="1"/>
      <c r="OZV10" s="1"/>
      <c r="OZW10" s="1"/>
      <c r="OZX10" s="1"/>
      <c r="OZY10" s="1"/>
      <c r="OZZ10" s="1"/>
      <c r="PAA10" s="1"/>
      <c r="PAB10" s="1"/>
      <c r="PAC10" s="1"/>
      <c r="PAD10" s="1"/>
      <c r="PAE10" s="1"/>
      <c r="PAF10" s="1"/>
      <c r="PAG10" s="1"/>
      <c r="PAH10" s="1"/>
      <c r="PAI10" s="1"/>
      <c r="PAJ10" s="1"/>
      <c r="PAK10" s="1"/>
      <c r="PAL10" s="1"/>
      <c r="PAM10" s="1"/>
      <c r="PAN10" s="1"/>
      <c r="PAO10" s="1"/>
      <c r="PAP10" s="1"/>
      <c r="PAQ10" s="1"/>
      <c r="PAR10" s="1"/>
      <c r="PAS10" s="1"/>
      <c r="PAT10" s="1"/>
      <c r="PAU10" s="1"/>
      <c r="PAV10" s="1"/>
      <c r="PAW10" s="1"/>
      <c r="PAX10" s="1"/>
      <c r="PAY10" s="1"/>
      <c r="PAZ10" s="1"/>
      <c r="PBA10" s="1"/>
      <c r="PBB10" s="1"/>
      <c r="PBC10" s="1"/>
      <c r="PBD10" s="1"/>
      <c r="PBE10" s="1"/>
      <c r="PBF10" s="1"/>
      <c r="PBG10" s="1"/>
      <c r="PBH10" s="1"/>
      <c r="PBI10" s="1"/>
      <c r="PBJ10" s="1"/>
      <c r="PBK10" s="1"/>
      <c r="PBL10" s="1"/>
      <c r="PBM10" s="1"/>
      <c r="PBN10" s="1"/>
      <c r="PBO10" s="1"/>
      <c r="PBP10" s="1"/>
      <c r="PBQ10" s="1"/>
      <c r="PBR10" s="1"/>
      <c r="PBS10" s="1"/>
      <c r="PBT10" s="1"/>
      <c r="PBU10" s="1"/>
      <c r="PBV10" s="1"/>
      <c r="PBW10" s="1"/>
      <c r="PBX10" s="1"/>
      <c r="PBY10" s="1"/>
      <c r="PBZ10" s="1"/>
      <c r="PCA10" s="1"/>
      <c r="PCB10" s="1"/>
      <c r="PCC10" s="1"/>
      <c r="PCD10" s="1"/>
      <c r="PCE10" s="1"/>
      <c r="PCF10" s="1"/>
      <c r="PCG10" s="1"/>
      <c r="PCH10" s="1"/>
      <c r="PCI10" s="1"/>
      <c r="PCJ10" s="1"/>
      <c r="PCK10" s="1"/>
      <c r="PCL10" s="1"/>
      <c r="PCM10" s="1"/>
      <c r="PCN10" s="1"/>
      <c r="PCO10" s="1"/>
      <c r="PCP10" s="1"/>
      <c r="PCQ10" s="1"/>
      <c r="PCR10" s="1"/>
      <c r="PCS10" s="1"/>
      <c r="PCT10" s="1"/>
      <c r="PCU10" s="1"/>
      <c r="PCV10" s="1"/>
      <c r="PCW10" s="1"/>
      <c r="PCX10" s="1"/>
      <c r="PCY10" s="1"/>
      <c r="PCZ10" s="1"/>
      <c r="PDA10" s="1"/>
      <c r="PDB10" s="1"/>
      <c r="PDC10" s="1"/>
      <c r="PDD10" s="1"/>
      <c r="PDE10" s="1"/>
      <c r="PDF10" s="1"/>
      <c r="PDG10" s="1"/>
      <c r="PDH10" s="1"/>
      <c r="PDI10" s="1"/>
      <c r="PDJ10" s="1"/>
      <c r="PDK10" s="1"/>
      <c r="PDL10" s="1"/>
      <c r="PDM10" s="1"/>
      <c r="PDN10" s="1"/>
      <c r="PDO10" s="1"/>
      <c r="PDP10" s="1"/>
      <c r="PDQ10" s="1"/>
      <c r="PDR10" s="1"/>
      <c r="PDS10" s="1"/>
      <c r="PDT10" s="1"/>
      <c r="PDU10" s="1"/>
      <c r="PDV10" s="1"/>
      <c r="PDW10" s="1"/>
      <c r="PDX10" s="1"/>
      <c r="PDY10" s="1"/>
      <c r="PDZ10" s="1"/>
      <c r="PEA10" s="1"/>
      <c r="PEB10" s="1"/>
      <c r="PEC10" s="1"/>
      <c r="PED10" s="1"/>
      <c r="PEE10" s="1"/>
      <c r="PEF10" s="1"/>
      <c r="PEG10" s="1"/>
      <c r="PEH10" s="1"/>
      <c r="PEI10" s="1"/>
      <c r="PEJ10" s="1"/>
      <c r="PEK10" s="1"/>
      <c r="PEL10" s="1"/>
      <c r="PEM10" s="1"/>
      <c r="PEN10" s="1"/>
      <c r="PEO10" s="1"/>
      <c r="PEP10" s="1"/>
      <c r="PEQ10" s="1"/>
      <c r="PER10" s="1"/>
      <c r="PES10" s="1"/>
      <c r="PET10" s="1"/>
      <c r="PEU10" s="1"/>
      <c r="PEV10" s="1"/>
      <c r="PEW10" s="1"/>
      <c r="PEX10" s="1"/>
      <c r="PEY10" s="1"/>
      <c r="PEZ10" s="1"/>
      <c r="PFA10" s="1"/>
      <c r="PFB10" s="1"/>
      <c r="PFC10" s="1"/>
      <c r="PFD10" s="1"/>
      <c r="PFE10" s="1"/>
      <c r="PFF10" s="1"/>
      <c r="PFG10" s="1"/>
      <c r="PFH10" s="1"/>
      <c r="PFI10" s="1"/>
      <c r="PFJ10" s="1"/>
      <c r="PFK10" s="1"/>
      <c r="PFL10" s="1"/>
      <c r="PFM10" s="1"/>
      <c r="PFN10" s="1"/>
      <c r="PFO10" s="1"/>
      <c r="PFP10" s="1"/>
      <c r="PFQ10" s="1"/>
      <c r="PFR10" s="1"/>
      <c r="PFS10" s="1"/>
      <c r="PFT10" s="1"/>
      <c r="PFU10" s="1"/>
      <c r="PFV10" s="1"/>
      <c r="PFW10" s="1"/>
      <c r="PFX10" s="1"/>
      <c r="PFY10" s="1"/>
      <c r="PFZ10" s="1"/>
      <c r="PGA10" s="1"/>
      <c r="PGB10" s="1"/>
      <c r="PGC10" s="1"/>
      <c r="PGD10" s="1"/>
      <c r="PGE10" s="1"/>
      <c r="PGF10" s="1"/>
      <c r="PGG10" s="1"/>
      <c r="PGH10" s="1"/>
      <c r="PGI10" s="1"/>
      <c r="PGJ10" s="1"/>
      <c r="PGK10" s="1"/>
      <c r="PGL10" s="1"/>
      <c r="PGM10" s="1"/>
      <c r="PGN10" s="1"/>
      <c r="PGO10" s="1"/>
      <c r="PGP10" s="1"/>
      <c r="PGQ10" s="1"/>
      <c r="PGR10" s="1"/>
      <c r="PGS10" s="1"/>
      <c r="PGT10" s="1"/>
      <c r="PGU10" s="1"/>
      <c r="PGV10" s="1"/>
      <c r="PGW10" s="1"/>
      <c r="PGX10" s="1"/>
      <c r="PGY10" s="1"/>
      <c r="PGZ10" s="1"/>
      <c r="PHA10" s="1"/>
      <c r="PHB10" s="1"/>
      <c r="PHC10" s="1"/>
      <c r="PHD10" s="1"/>
      <c r="PHE10" s="1"/>
      <c r="PHF10" s="1"/>
      <c r="PHG10" s="1"/>
      <c r="PHH10" s="1"/>
      <c r="PHI10" s="1"/>
      <c r="PHJ10" s="1"/>
      <c r="PHK10" s="1"/>
      <c r="PHL10" s="1"/>
      <c r="PHM10" s="1"/>
      <c r="PHN10" s="1"/>
      <c r="PHO10" s="1"/>
      <c r="PHP10" s="1"/>
      <c r="PHQ10" s="1"/>
      <c r="PHR10" s="1"/>
      <c r="PHS10" s="1"/>
      <c r="PHT10" s="1"/>
      <c r="PHU10" s="1"/>
      <c r="PHV10" s="1"/>
      <c r="PHW10" s="1"/>
      <c r="PHX10" s="1"/>
      <c r="PHY10" s="1"/>
      <c r="PHZ10" s="1"/>
      <c r="PIA10" s="1"/>
      <c r="PIB10" s="1"/>
      <c r="PIC10" s="1"/>
      <c r="PID10" s="1"/>
      <c r="PIE10" s="1"/>
      <c r="PIF10" s="1"/>
      <c r="PIG10" s="1"/>
      <c r="PIH10" s="1"/>
      <c r="PII10" s="1"/>
      <c r="PIJ10" s="1"/>
      <c r="PIK10" s="1"/>
      <c r="PIL10" s="1"/>
      <c r="PIM10" s="1"/>
      <c r="PIN10" s="1"/>
      <c r="PIO10" s="1"/>
      <c r="PIP10" s="1"/>
      <c r="PIQ10" s="1"/>
      <c r="PIR10" s="1"/>
      <c r="PIS10" s="1"/>
      <c r="PIT10" s="1"/>
      <c r="PIU10" s="1"/>
      <c r="PIV10" s="1"/>
      <c r="PIW10" s="1"/>
      <c r="PIX10" s="1"/>
      <c r="PIY10" s="1"/>
      <c r="PIZ10" s="1"/>
      <c r="PJA10" s="1"/>
      <c r="PJB10" s="1"/>
      <c r="PJC10" s="1"/>
      <c r="PJD10" s="1"/>
      <c r="PJE10" s="1"/>
      <c r="PJF10" s="1"/>
      <c r="PJG10" s="1"/>
      <c r="PJH10" s="1"/>
      <c r="PJI10" s="1"/>
      <c r="PJJ10" s="1"/>
      <c r="PJK10" s="1"/>
      <c r="PJL10" s="1"/>
      <c r="PJM10" s="1"/>
      <c r="PJN10" s="1"/>
      <c r="PJO10" s="1"/>
      <c r="PJP10" s="1"/>
      <c r="PJQ10" s="1"/>
      <c r="PJR10" s="1"/>
      <c r="PJS10" s="1"/>
      <c r="PJT10" s="1"/>
      <c r="PJU10" s="1"/>
      <c r="PJV10" s="1"/>
      <c r="PJW10" s="1"/>
      <c r="PJX10" s="1"/>
      <c r="PJY10" s="1"/>
      <c r="PJZ10" s="1"/>
      <c r="PKA10" s="1"/>
      <c r="PKB10" s="1"/>
      <c r="PKC10" s="1"/>
      <c r="PKD10" s="1"/>
      <c r="PKE10" s="1"/>
      <c r="PKF10" s="1"/>
      <c r="PKG10" s="1"/>
      <c r="PKH10" s="1"/>
      <c r="PKI10" s="1"/>
      <c r="PKJ10" s="1"/>
      <c r="PKK10" s="1"/>
      <c r="PKL10" s="1"/>
      <c r="PKM10" s="1"/>
      <c r="PKN10" s="1"/>
      <c r="PKO10" s="1"/>
      <c r="PKP10" s="1"/>
      <c r="PKQ10" s="1"/>
      <c r="PKR10" s="1"/>
      <c r="PKS10" s="1"/>
      <c r="PKT10" s="1"/>
      <c r="PKU10" s="1"/>
      <c r="PKV10" s="1"/>
      <c r="PKW10" s="1"/>
      <c r="PKX10" s="1"/>
      <c r="PKY10" s="1"/>
      <c r="PKZ10" s="1"/>
      <c r="PLA10" s="1"/>
      <c r="PLB10" s="1"/>
      <c r="PLC10" s="1"/>
      <c r="PLD10" s="1"/>
      <c r="PLE10" s="1"/>
      <c r="PLF10" s="1"/>
      <c r="PLG10" s="1"/>
      <c r="PLH10" s="1"/>
      <c r="PLI10" s="1"/>
      <c r="PLJ10" s="1"/>
      <c r="PLK10" s="1"/>
      <c r="PLL10" s="1"/>
      <c r="PLM10" s="1"/>
      <c r="PLN10" s="1"/>
      <c r="PLO10" s="1"/>
      <c r="PLP10" s="1"/>
      <c r="PLQ10" s="1"/>
      <c r="PLR10" s="1"/>
      <c r="PLS10" s="1"/>
      <c r="PLT10" s="1"/>
      <c r="PLU10" s="1"/>
      <c r="PLV10" s="1"/>
      <c r="PLW10" s="1"/>
      <c r="PLX10" s="1"/>
      <c r="PLY10" s="1"/>
      <c r="PLZ10" s="1"/>
      <c r="PMA10" s="1"/>
      <c r="PMB10" s="1"/>
      <c r="PMC10" s="1"/>
      <c r="PMD10" s="1"/>
      <c r="PME10" s="1"/>
      <c r="PMF10" s="1"/>
      <c r="PMG10" s="1"/>
      <c r="PMH10" s="1"/>
      <c r="PMI10" s="1"/>
      <c r="PMJ10" s="1"/>
      <c r="PMK10" s="1"/>
      <c r="PML10" s="1"/>
      <c r="PMM10" s="1"/>
      <c r="PMN10" s="1"/>
      <c r="PMO10" s="1"/>
      <c r="PMP10" s="1"/>
      <c r="PMQ10" s="1"/>
      <c r="PMR10" s="1"/>
      <c r="PMS10" s="1"/>
      <c r="PMT10" s="1"/>
      <c r="PMU10" s="1"/>
      <c r="PMV10" s="1"/>
      <c r="PMW10" s="1"/>
      <c r="PMX10" s="1"/>
      <c r="PMY10" s="1"/>
      <c r="PMZ10" s="1"/>
      <c r="PNA10" s="1"/>
      <c r="PNB10" s="1"/>
      <c r="PNC10" s="1"/>
      <c r="PND10" s="1"/>
      <c r="PNE10" s="1"/>
      <c r="PNF10" s="1"/>
      <c r="PNG10" s="1"/>
      <c r="PNH10" s="1"/>
      <c r="PNI10" s="1"/>
      <c r="PNJ10" s="1"/>
      <c r="PNK10" s="1"/>
      <c r="PNL10" s="1"/>
      <c r="PNM10" s="1"/>
      <c r="PNN10" s="1"/>
      <c r="PNO10" s="1"/>
      <c r="PNP10" s="1"/>
      <c r="PNQ10" s="1"/>
      <c r="PNR10" s="1"/>
      <c r="PNS10" s="1"/>
      <c r="PNT10" s="1"/>
      <c r="PNU10" s="1"/>
      <c r="PNV10" s="1"/>
      <c r="PNW10" s="1"/>
      <c r="PNX10" s="1"/>
      <c r="PNY10" s="1"/>
      <c r="PNZ10" s="1"/>
      <c r="POA10" s="1"/>
      <c r="POB10" s="1"/>
      <c r="POC10" s="1"/>
      <c r="POD10" s="1"/>
      <c r="POE10" s="1"/>
      <c r="POF10" s="1"/>
      <c r="POG10" s="1"/>
      <c r="POH10" s="1"/>
      <c r="POI10" s="1"/>
      <c r="POJ10" s="1"/>
      <c r="POK10" s="1"/>
      <c r="POL10" s="1"/>
      <c r="POM10" s="1"/>
      <c r="PON10" s="1"/>
      <c r="POO10" s="1"/>
      <c r="POP10" s="1"/>
      <c r="POQ10" s="1"/>
      <c r="POR10" s="1"/>
      <c r="POS10" s="1"/>
      <c r="POT10" s="1"/>
      <c r="POU10" s="1"/>
      <c r="POV10" s="1"/>
      <c r="POW10" s="1"/>
      <c r="POX10" s="1"/>
      <c r="POY10" s="1"/>
      <c r="POZ10" s="1"/>
      <c r="PPA10" s="1"/>
      <c r="PPB10" s="1"/>
      <c r="PPC10" s="1"/>
      <c r="PPD10" s="1"/>
      <c r="PPE10" s="1"/>
      <c r="PPF10" s="1"/>
      <c r="PPG10" s="1"/>
      <c r="PPH10" s="1"/>
      <c r="PPI10" s="1"/>
      <c r="PPJ10" s="1"/>
      <c r="PPK10" s="1"/>
      <c r="PPL10" s="1"/>
      <c r="PPM10" s="1"/>
      <c r="PPN10" s="1"/>
      <c r="PPO10" s="1"/>
      <c r="PPP10" s="1"/>
      <c r="PPQ10" s="1"/>
      <c r="PPR10" s="1"/>
      <c r="PPS10" s="1"/>
      <c r="PPT10" s="1"/>
      <c r="PPU10" s="1"/>
      <c r="PPV10" s="1"/>
      <c r="PPW10" s="1"/>
      <c r="PPX10" s="1"/>
      <c r="PPY10" s="1"/>
      <c r="PPZ10" s="1"/>
      <c r="PQA10" s="1"/>
      <c r="PQB10" s="1"/>
      <c r="PQC10" s="1"/>
      <c r="PQD10" s="1"/>
      <c r="PQE10" s="1"/>
      <c r="PQF10" s="1"/>
      <c r="PQG10" s="1"/>
      <c r="PQH10" s="1"/>
      <c r="PQI10" s="1"/>
      <c r="PQJ10" s="1"/>
      <c r="PQK10" s="1"/>
      <c r="PQL10" s="1"/>
      <c r="PQM10" s="1"/>
      <c r="PQN10" s="1"/>
      <c r="PQO10" s="1"/>
      <c r="PQP10" s="1"/>
      <c r="PQQ10" s="1"/>
      <c r="PQR10" s="1"/>
      <c r="PQS10" s="1"/>
      <c r="PQT10" s="1"/>
      <c r="PQU10" s="1"/>
      <c r="PQV10" s="1"/>
      <c r="PQW10" s="1"/>
      <c r="PQX10" s="1"/>
      <c r="PQY10" s="1"/>
      <c r="PQZ10" s="1"/>
      <c r="PRA10" s="1"/>
      <c r="PRB10" s="1"/>
      <c r="PRC10" s="1"/>
      <c r="PRD10" s="1"/>
      <c r="PRE10" s="1"/>
      <c r="PRF10" s="1"/>
      <c r="PRG10" s="1"/>
      <c r="PRH10" s="1"/>
      <c r="PRI10" s="1"/>
      <c r="PRJ10" s="1"/>
      <c r="PRK10" s="1"/>
      <c r="PRL10" s="1"/>
      <c r="PRM10" s="1"/>
      <c r="PRN10" s="1"/>
      <c r="PRO10" s="1"/>
      <c r="PRP10" s="1"/>
      <c r="PRQ10" s="1"/>
      <c r="PRR10" s="1"/>
      <c r="PRS10" s="1"/>
      <c r="PRT10" s="1"/>
      <c r="PRU10" s="1"/>
      <c r="PRV10" s="1"/>
      <c r="PRW10" s="1"/>
      <c r="PRX10" s="1"/>
      <c r="PRY10" s="1"/>
      <c r="PRZ10" s="1"/>
      <c r="PSA10" s="1"/>
      <c r="PSB10" s="1"/>
      <c r="PSC10" s="1"/>
      <c r="PSD10" s="1"/>
      <c r="PSE10" s="1"/>
      <c r="PSF10" s="1"/>
      <c r="PSG10" s="1"/>
      <c r="PSH10" s="1"/>
      <c r="PSI10" s="1"/>
      <c r="PSJ10" s="1"/>
      <c r="PSK10" s="1"/>
      <c r="PSL10" s="1"/>
      <c r="PSM10" s="1"/>
      <c r="PSN10" s="1"/>
      <c r="PSO10" s="1"/>
      <c r="PSP10" s="1"/>
      <c r="PSQ10" s="1"/>
      <c r="PSR10" s="1"/>
      <c r="PSS10" s="1"/>
      <c r="PST10" s="1"/>
      <c r="PSU10" s="1"/>
      <c r="PSV10" s="1"/>
      <c r="PSW10" s="1"/>
      <c r="PSX10" s="1"/>
      <c r="PSY10" s="1"/>
      <c r="PSZ10" s="1"/>
      <c r="PTA10" s="1"/>
      <c r="PTB10" s="1"/>
      <c r="PTC10" s="1"/>
      <c r="PTD10" s="1"/>
      <c r="PTE10" s="1"/>
      <c r="PTF10" s="1"/>
      <c r="PTG10" s="1"/>
      <c r="PTH10" s="1"/>
      <c r="PTI10" s="1"/>
      <c r="PTJ10" s="1"/>
      <c r="PTK10" s="1"/>
      <c r="PTL10" s="1"/>
      <c r="PTM10" s="1"/>
      <c r="PTN10" s="1"/>
      <c r="PTO10" s="1"/>
      <c r="PTP10" s="1"/>
      <c r="PTQ10" s="1"/>
      <c r="PTR10" s="1"/>
      <c r="PTS10" s="1"/>
      <c r="PTT10" s="1"/>
      <c r="PTU10" s="1"/>
      <c r="PTV10" s="1"/>
      <c r="PTW10" s="1"/>
      <c r="PTX10" s="1"/>
      <c r="PTY10" s="1"/>
      <c r="PTZ10" s="1"/>
      <c r="PUA10" s="1"/>
      <c r="PUB10" s="1"/>
      <c r="PUC10" s="1"/>
      <c r="PUD10" s="1"/>
      <c r="PUE10" s="1"/>
      <c r="PUF10" s="1"/>
      <c r="PUG10" s="1"/>
      <c r="PUH10" s="1"/>
      <c r="PUI10" s="1"/>
      <c r="PUJ10" s="1"/>
      <c r="PUK10" s="1"/>
      <c r="PUL10" s="1"/>
      <c r="PUM10" s="1"/>
      <c r="PUN10" s="1"/>
      <c r="PUO10" s="1"/>
      <c r="PUP10" s="1"/>
      <c r="PUQ10" s="1"/>
      <c r="PUR10" s="1"/>
      <c r="PUS10" s="1"/>
      <c r="PUT10" s="1"/>
      <c r="PUU10" s="1"/>
      <c r="PUV10" s="1"/>
      <c r="PUW10" s="1"/>
      <c r="PUX10" s="1"/>
      <c r="PUY10" s="1"/>
      <c r="PUZ10" s="1"/>
      <c r="PVA10" s="1"/>
      <c r="PVB10" s="1"/>
      <c r="PVC10" s="1"/>
      <c r="PVD10" s="1"/>
      <c r="PVE10" s="1"/>
      <c r="PVF10" s="1"/>
      <c r="PVG10" s="1"/>
      <c r="PVH10" s="1"/>
      <c r="PVI10" s="1"/>
      <c r="PVJ10" s="1"/>
      <c r="PVK10" s="1"/>
      <c r="PVL10" s="1"/>
      <c r="PVM10" s="1"/>
      <c r="PVN10" s="1"/>
      <c r="PVO10" s="1"/>
      <c r="PVP10" s="1"/>
      <c r="PVQ10" s="1"/>
      <c r="PVR10" s="1"/>
      <c r="PVS10" s="1"/>
      <c r="PVT10" s="1"/>
      <c r="PVU10" s="1"/>
      <c r="PVV10" s="1"/>
      <c r="PVW10" s="1"/>
      <c r="PVX10" s="1"/>
      <c r="PVY10" s="1"/>
      <c r="PVZ10" s="1"/>
      <c r="PWA10" s="1"/>
      <c r="PWB10" s="1"/>
      <c r="PWC10" s="1"/>
      <c r="PWD10" s="1"/>
      <c r="PWE10" s="1"/>
      <c r="PWF10" s="1"/>
      <c r="PWG10" s="1"/>
      <c r="PWH10" s="1"/>
      <c r="PWI10" s="1"/>
      <c r="PWJ10" s="1"/>
      <c r="PWK10" s="1"/>
      <c r="PWL10" s="1"/>
      <c r="PWM10" s="1"/>
      <c r="PWN10" s="1"/>
      <c r="PWO10" s="1"/>
      <c r="PWP10" s="1"/>
      <c r="PWQ10" s="1"/>
      <c r="PWR10" s="1"/>
      <c r="PWS10" s="1"/>
      <c r="PWT10" s="1"/>
      <c r="PWU10" s="1"/>
      <c r="PWV10" s="1"/>
      <c r="PWW10" s="1"/>
      <c r="PWX10" s="1"/>
      <c r="PWY10" s="1"/>
      <c r="PWZ10" s="1"/>
      <c r="PXA10" s="1"/>
      <c r="PXB10" s="1"/>
      <c r="PXC10" s="1"/>
      <c r="PXD10" s="1"/>
      <c r="PXE10" s="1"/>
      <c r="PXF10" s="1"/>
      <c r="PXG10" s="1"/>
      <c r="PXH10" s="1"/>
      <c r="PXI10" s="1"/>
      <c r="PXJ10" s="1"/>
      <c r="PXK10" s="1"/>
      <c r="PXL10" s="1"/>
      <c r="PXM10" s="1"/>
      <c r="PXN10" s="1"/>
      <c r="PXO10" s="1"/>
      <c r="PXP10" s="1"/>
      <c r="PXQ10" s="1"/>
      <c r="PXR10" s="1"/>
      <c r="PXS10" s="1"/>
      <c r="PXT10" s="1"/>
      <c r="PXU10" s="1"/>
      <c r="PXV10" s="1"/>
      <c r="PXW10" s="1"/>
      <c r="PXX10" s="1"/>
      <c r="PXY10" s="1"/>
      <c r="PXZ10" s="1"/>
      <c r="PYA10" s="1"/>
      <c r="PYB10" s="1"/>
      <c r="PYC10" s="1"/>
      <c r="PYD10" s="1"/>
      <c r="PYE10" s="1"/>
      <c r="PYF10" s="1"/>
      <c r="PYG10" s="1"/>
      <c r="PYH10" s="1"/>
      <c r="PYI10" s="1"/>
      <c r="PYJ10" s="1"/>
      <c r="PYK10" s="1"/>
      <c r="PYL10" s="1"/>
      <c r="PYM10" s="1"/>
      <c r="PYN10" s="1"/>
      <c r="PYO10" s="1"/>
      <c r="PYP10" s="1"/>
      <c r="PYQ10" s="1"/>
      <c r="PYR10" s="1"/>
      <c r="PYS10" s="1"/>
      <c r="PYT10" s="1"/>
      <c r="PYU10" s="1"/>
      <c r="PYV10" s="1"/>
      <c r="PYW10" s="1"/>
      <c r="PYX10" s="1"/>
      <c r="PYY10" s="1"/>
      <c r="PYZ10" s="1"/>
      <c r="PZA10" s="1"/>
      <c r="PZB10" s="1"/>
      <c r="PZC10" s="1"/>
      <c r="PZD10" s="1"/>
      <c r="PZE10" s="1"/>
      <c r="PZF10" s="1"/>
      <c r="PZG10" s="1"/>
      <c r="PZH10" s="1"/>
      <c r="PZI10" s="1"/>
      <c r="PZJ10" s="1"/>
      <c r="PZK10" s="1"/>
      <c r="PZL10" s="1"/>
      <c r="PZM10" s="1"/>
      <c r="PZN10" s="1"/>
      <c r="PZO10" s="1"/>
      <c r="PZP10" s="1"/>
      <c r="PZQ10" s="1"/>
      <c r="PZR10" s="1"/>
      <c r="PZS10" s="1"/>
      <c r="PZT10" s="1"/>
      <c r="PZU10" s="1"/>
      <c r="PZV10" s="1"/>
      <c r="PZW10" s="1"/>
      <c r="PZX10" s="1"/>
      <c r="PZY10" s="1"/>
      <c r="PZZ10" s="1"/>
      <c r="QAA10" s="1"/>
      <c r="QAB10" s="1"/>
      <c r="QAC10" s="1"/>
      <c r="QAD10" s="1"/>
      <c r="QAE10" s="1"/>
      <c r="QAF10" s="1"/>
      <c r="QAG10" s="1"/>
      <c r="QAH10" s="1"/>
      <c r="QAI10" s="1"/>
      <c r="QAJ10" s="1"/>
      <c r="QAK10" s="1"/>
      <c r="QAL10" s="1"/>
      <c r="QAM10" s="1"/>
      <c r="QAN10" s="1"/>
      <c r="QAO10" s="1"/>
      <c r="QAP10" s="1"/>
      <c r="QAQ10" s="1"/>
      <c r="QAR10" s="1"/>
      <c r="QAS10" s="1"/>
      <c r="QAT10" s="1"/>
      <c r="QAU10" s="1"/>
      <c r="QAV10" s="1"/>
      <c r="QAW10" s="1"/>
      <c r="QAX10" s="1"/>
      <c r="QAY10" s="1"/>
      <c r="QAZ10" s="1"/>
      <c r="QBA10" s="1"/>
      <c r="QBB10" s="1"/>
      <c r="QBC10" s="1"/>
      <c r="QBD10" s="1"/>
      <c r="QBE10" s="1"/>
      <c r="QBF10" s="1"/>
      <c r="QBG10" s="1"/>
      <c r="QBH10" s="1"/>
      <c r="QBI10" s="1"/>
      <c r="QBJ10" s="1"/>
      <c r="QBK10" s="1"/>
      <c r="QBL10" s="1"/>
      <c r="QBM10" s="1"/>
      <c r="QBN10" s="1"/>
      <c r="QBO10" s="1"/>
      <c r="QBP10" s="1"/>
      <c r="QBQ10" s="1"/>
      <c r="QBR10" s="1"/>
      <c r="QBS10" s="1"/>
      <c r="QBT10" s="1"/>
      <c r="QBU10" s="1"/>
      <c r="QBV10" s="1"/>
      <c r="QBW10" s="1"/>
      <c r="QBX10" s="1"/>
      <c r="QBY10" s="1"/>
      <c r="QBZ10" s="1"/>
      <c r="QCA10" s="1"/>
      <c r="QCB10" s="1"/>
      <c r="QCC10" s="1"/>
      <c r="QCD10" s="1"/>
      <c r="QCE10" s="1"/>
      <c r="QCF10" s="1"/>
      <c r="QCG10" s="1"/>
      <c r="QCH10" s="1"/>
      <c r="QCI10" s="1"/>
      <c r="QCJ10" s="1"/>
      <c r="QCK10" s="1"/>
      <c r="QCL10" s="1"/>
      <c r="QCM10" s="1"/>
      <c r="QCN10" s="1"/>
      <c r="QCO10" s="1"/>
      <c r="QCP10" s="1"/>
      <c r="QCQ10" s="1"/>
      <c r="QCR10" s="1"/>
      <c r="QCS10" s="1"/>
      <c r="QCT10" s="1"/>
      <c r="QCU10" s="1"/>
      <c r="QCV10" s="1"/>
      <c r="QCW10" s="1"/>
      <c r="QCX10" s="1"/>
      <c r="QCY10" s="1"/>
      <c r="QCZ10" s="1"/>
      <c r="QDA10" s="1"/>
      <c r="QDB10" s="1"/>
      <c r="QDC10" s="1"/>
      <c r="QDD10" s="1"/>
      <c r="QDE10" s="1"/>
      <c r="QDF10" s="1"/>
      <c r="QDG10" s="1"/>
      <c r="QDH10" s="1"/>
      <c r="QDI10" s="1"/>
      <c r="QDJ10" s="1"/>
      <c r="QDK10" s="1"/>
      <c r="QDL10" s="1"/>
      <c r="QDM10" s="1"/>
      <c r="QDN10" s="1"/>
      <c r="QDO10" s="1"/>
      <c r="QDP10" s="1"/>
      <c r="QDQ10" s="1"/>
      <c r="QDR10" s="1"/>
      <c r="QDS10" s="1"/>
      <c r="QDT10" s="1"/>
      <c r="QDU10" s="1"/>
      <c r="QDV10" s="1"/>
      <c r="QDW10" s="1"/>
      <c r="QDX10" s="1"/>
      <c r="QDY10" s="1"/>
      <c r="QDZ10" s="1"/>
      <c r="QEA10" s="1"/>
      <c r="QEB10" s="1"/>
      <c r="QEC10" s="1"/>
      <c r="QED10" s="1"/>
      <c r="QEE10" s="1"/>
      <c r="QEF10" s="1"/>
      <c r="QEG10" s="1"/>
      <c r="QEH10" s="1"/>
      <c r="QEI10" s="1"/>
      <c r="QEJ10" s="1"/>
      <c r="QEK10" s="1"/>
      <c r="QEL10" s="1"/>
      <c r="QEM10" s="1"/>
      <c r="QEN10" s="1"/>
      <c r="QEO10" s="1"/>
      <c r="QEP10" s="1"/>
      <c r="QEQ10" s="1"/>
      <c r="QER10" s="1"/>
      <c r="QES10" s="1"/>
      <c r="QET10" s="1"/>
      <c r="QEU10" s="1"/>
      <c r="QEV10" s="1"/>
      <c r="QEW10" s="1"/>
      <c r="QEX10" s="1"/>
      <c r="QEY10" s="1"/>
      <c r="QEZ10" s="1"/>
      <c r="QFA10" s="1"/>
      <c r="QFB10" s="1"/>
      <c r="QFC10" s="1"/>
      <c r="QFD10" s="1"/>
      <c r="QFE10" s="1"/>
      <c r="QFF10" s="1"/>
      <c r="QFG10" s="1"/>
      <c r="QFH10" s="1"/>
      <c r="QFI10" s="1"/>
      <c r="QFJ10" s="1"/>
      <c r="QFK10" s="1"/>
      <c r="QFL10" s="1"/>
      <c r="QFM10" s="1"/>
      <c r="QFN10" s="1"/>
      <c r="QFO10" s="1"/>
      <c r="QFP10" s="1"/>
      <c r="QFQ10" s="1"/>
      <c r="QFR10" s="1"/>
      <c r="QFS10" s="1"/>
      <c r="QFT10" s="1"/>
      <c r="QFU10" s="1"/>
      <c r="QFV10" s="1"/>
      <c r="QFW10" s="1"/>
      <c r="QFX10" s="1"/>
      <c r="QFY10" s="1"/>
      <c r="QFZ10" s="1"/>
      <c r="QGA10" s="1"/>
      <c r="QGB10" s="1"/>
      <c r="QGC10" s="1"/>
      <c r="QGD10" s="1"/>
      <c r="QGE10" s="1"/>
      <c r="QGF10" s="1"/>
      <c r="QGG10" s="1"/>
      <c r="QGH10" s="1"/>
      <c r="QGI10" s="1"/>
      <c r="QGJ10" s="1"/>
      <c r="QGK10" s="1"/>
      <c r="QGL10" s="1"/>
      <c r="QGM10" s="1"/>
      <c r="QGN10" s="1"/>
      <c r="QGO10" s="1"/>
      <c r="QGP10" s="1"/>
      <c r="QGQ10" s="1"/>
      <c r="QGR10" s="1"/>
      <c r="QGS10" s="1"/>
      <c r="QGT10" s="1"/>
      <c r="QGU10" s="1"/>
      <c r="QGV10" s="1"/>
      <c r="QGW10" s="1"/>
      <c r="QGX10" s="1"/>
      <c r="QGY10" s="1"/>
      <c r="QGZ10" s="1"/>
      <c r="QHA10" s="1"/>
      <c r="QHB10" s="1"/>
      <c r="QHC10" s="1"/>
      <c r="QHD10" s="1"/>
      <c r="QHE10" s="1"/>
      <c r="QHF10" s="1"/>
      <c r="QHG10" s="1"/>
      <c r="QHH10" s="1"/>
      <c r="QHI10" s="1"/>
      <c r="QHJ10" s="1"/>
      <c r="QHK10" s="1"/>
      <c r="QHL10" s="1"/>
      <c r="QHM10" s="1"/>
      <c r="QHN10" s="1"/>
      <c r="QHO10" s="1"/>
      <c r="QHP10" s="1"/>
      <c r="QHQ10" s="1"/>
      <c r="QHR10" s="1"/>
      <c r="QHS10" s="1"/>
      <c r="QHT10" s="1"/>
      <c r="QHU10" s="1"/>
      <c r="QHV10" s="1"/>
      <c r="QHW10" s="1"/>
      <c r="QHX10" s="1"/>
      <c r="QHY10" s="1"/>
      <c r="QHZ10" s="1"/>
      <c r="QIA10" s="1"/>
      <c r="QIB10" s="1"/>
      <c r="QIC10" s="1"/>
      <c r="QID10" s="1"/>
      <c r="QIE10" s="1"/>
      <c r="QIF10" s="1"/>
      <c r="QIG10" s="1"/>
      <c r="QIH10" s="1"/>
      <c r="QII10" s="1"/>
      <c r="QIJ10" s="1"/>
      <c r="QIK10" s="1"/>
      <c r="QIL10" s="1"/>
      <c r="QIM10" s="1"/>
      <c r="QIN10" s="1"/>
      <c r="QIO10" s="1"/>
      <c r="QIP10" s="1"/>
      <c r="QIQ10" s="1"/>
      <c r="QIR10" s="1"/>
      <c r="QIS10" s="1"/>
      <c r="QIT10" s="1"/>
      <c r="QIU10" s="1"/>
      <c r="QIV10" s="1"/>
      <c r="QIW10" s="1"/>
      <c r="QIX10" s="1"/>
      <c r="QIY10" s="1"/>
      <c r="QIZ10" s="1"/>
      <c r="QJA10" s="1"/>
      <c r="QJB10" s="1"/>
      <c r="QJC10" s="1"/>
      <c r="QJD10" s="1"/>
      <c r="QJE10" s="1"/>
      <c r="QJF10" s="1"/>
      <c r="QJG10" s="1"/>
      <c r="QJH10" s="1"/>
      <c r="QJI10" s="1"/>
      <c r="QJJ10" s="1"/>
      <c r="QJK10" s="1"/>
      <c r="QJL10" s="1"/>
      <c r="QJM10" s="1"/>
      <c r="QJN10" s="1"/>
      <c r="QJO10" s="1"/>
      <c r="QJP10" s="1"/>
      <c r="QJQ10" s="1"/>
      <c r="QJR10" s="1"/>
      <c r="QJS10" s="1"/>
      <c r="QJT10" s="1"/>
      <c r="QJU10" s="1"/>
      <c r="QJV10" s="1"/>
      <c r="QJW10" s="1"/>
      <c r="QJX10" s="1"/>
      <c r="QJY10" s="1"/>
      <c r="QJZ10" s="1"/>
      <c r="QKA10" s="1"/>
      <c r="QKB10" s="1"/>
      <c r="QKC10" s="1"/>
      <c r="QKD10" s="1"/>
      <c r="QKE10" s="1"/>
      <c r="QKF10" s="1"/>
      <c r="QKG10" s="1"/>
      <c r="QKH10" s="1"/>
      <c r="QKI10" s="1"/>
      <c r="QKJ10" s="1"/>
      <c r="QKK10" s="1"/>
      <c r="QKL10" s="1"/>
      <c r="QKM10" s="1"/>
      <c r="QKN10" s="1"/>
      <c r="QKO10" s="1"/>
      <c r="QKP10" s="1"/>
      <c r="QKQ10" s="1"/>
      <c r="QKR10" s="1"/>
      <c r="QKS10" s="1"/>
      <c r="QKT10" s="1"/>
      <c r="QKU10" s="1"/>
      <c r="QKV10" s="1"/>
      <c r="QKW10" s="1"/>
      <c r="QKX10" s="1"/>
      <c r="QKY10" s="1"/>
      <c r="QKZ10" s="1"/>
      <c r="QLA10" s="1"/>
      <c r="QLB10" s="1"/>
      <c r="QLC10" s="1"/>
      <c r="QLD10" s="1"/>
      <c r="QLE10" s="1"/>
      <c r="QLF10" s="1"/>
      <c r="QLG10" s="1"/>
      <c r="QLH10" s="1"/>
      <c r="QLI10" s="1"/>
      <c r="QLJ10" s="1"/>
      <c r="QLK10" s="1"/>
      <c r="QLL10" s="1"/>
      <c r="QLM10" s="1"/>
      <c r="QLN10" s="1"/>
      <c r="QLO10" s="1"/>
      <c r="QLP10" s="1"/>
      <c r="QLQ10" s="1"/>
      <c r="QLR10" s="1"/>
      <c r="QLS10" s="1"/>
      <c r="QLT10" s="1"/>
      <c r="QLU10" s="1"/>
      <c r="QLV10" s="1"/>
      <c r="QLW10" s="1"/>
      <c r="QLX10" s="1"/>
      <c r="QLY10" s="1"/>
      <c r="QLZ10" s="1"/>
      <c r="QMA10" s="1"/>
      <c r="QMB10" s="1"/>
      <c r="QMC10" s="1"/>
      <c r="QMD10" s="1"/>
      <c r="QME10" s="1"/>
      <c r="QMF10" s="1"/>
      <c r="QMG10" s="1"/>
      <c r="QMH10" s="1"/>
      <c r="QMI10" s="1"/>
      <c r="QMJ10" s="1"/>
      <c r="QMK10" s="1"/>
      <c r="QML10" s="1"/>
      <c r="QMM10" s="1"/>
      <c r="QMN10" s="1"/>
      <c r="QMO10" s="1"/>
      <c r="QMP10" s="1"/>
      <c r="QMQ10" s="1"/>
      <c r="QMR10" s="1"/>
      <c r="QMS10" s="1"/>
      <c r="QMT10" s="1"/>
      <c r="QMU10" s="1"/>
      <c r="QMV10" s="1"/>
      <c r="QMW10" s="1"/>
      <c r="QMX10" s="1"/>
      <c r="QMY10" s="1"/>
      <c r="QMZ10" s="1"/>
      <c r="QNA10" s="1"/>
      <c r="QNB10" s="1"/>
      <c r="QNC10" s="1"/>
      <c r="QND10" s="1"/>
      <c r="QNE10" s="1"/>
      <c r="QNF10" s="1"/>
      <c r="QNG10" s="1"/>
      <c r="QNH10" s="1"/>
      <c r="QNI10" s="1"/>
      <c r="QNJ10" s="1"/>
      <c r="QNK10" s="1"/>
      <c r="QNL10" s="1"/>
      <c r="QNM10" s="1"/>
      <c r="QNN10" s="1"/>
      <c r="QNO10" s="1"/>
      <c r="QNP10" s="1"/>
      <c r="QNQ10" s="1"/>
      <c r="QNR10" s="1"/>
      <c r="QNS10" s="1"/>
      <c r="QNT10" s="1"/>
      <c r="QNU10" s="1"/>
      <c r="QNV10" s="1"/>
      <c r="QNW10" s="1"/>
      <c r="QNX10" s="1"/>
      <c r="QNY10" s="1"/>
      <c r="QNZ10" s="1"/>
      <c r="QOA10" s="1"/>
      <c r="QOB10" s="1"/>
      <c r="QOC10" s="1"/>
      <c r="QOD10" s="1"/>
      <c r="QOE10" s="1"/>
      <c r="QOF10" s="1"/>
      <c r="QOG10" s="1"/>
      <c r="QOH10" s="1"/>
      <c r="QOI10" s="1"/>
      <c r="QOJ10" s="1"/>
      <c r="QOK10" s="1"/>
      <c r="QOL10" s="1"/>
      <c r="QOM10" s="1"/>
      <c r="QON10" s="1"/>
      <c r="QOO10" s="1"/>
      <c r="QOP10" s="1"/>
      <c r="QOQ10" s="1"/>
      <c r="QOR10" s="1"/>
      <c r="QOS10" s="1"/>
      <c r="QOT10" s="1"/>
      <c r="QOU10" s="1"/>
      <c r="QOV10" s="1"/>
      <c r="QOW10" s="1"/>
      <c r="QOX10" s="1"/>
      <c r="QOY10" s="1"/>
      <c r="QOZ10" s="1"/>
      <c r="QPA10" s="1"/>
      <c r="QPB10" s="1"/>
      <c r="QPC10" s="1"/>
      <c r="QPD10" s="1"/>
      <c r="QPE10" s="1"/>
      <c r="QPF10" s="1"/>
      <c r="QPG10" s="1"/>
      <c r="QPH10" s="1"/>
      <c r="QPI10" s="1"/>
      <c r="QPJ10" s="1"/>
      <c r="QPK10" s="1"/>
      <c r="QPL10" s="1"/>
      <c r="QPM10" s="1"/>
      <c r="QPN10" s="1"/>
      <c r="QPO10" s="1"/>
      <c r="QPP10" s="1"/>
      <c r="QPQ10" s="1"/>
      <c r="QPR10" s="1"/>
      <c r="QPS10" s="1"/>
      <c r="QPT10" s="1"/>
      <c r="QPU10" s="1"/>
      <c r="QPV10" s="1"/>
      <c r="QPW10" s="1"/>
      <c r="QPX10" s="1"/>
      <c r="QPY10" s="1"/>
      <c r="QPZ10" s="1"/>
      <c r="QQA10" s="1"/>
      <c r="QQB10" s="1"/>
      <c r="QQC10" s="1"/>
      <c r="QQD10" s="1"/>
      <c r="QQE10" s="1"/>
      <c r="QQF10" s="1"/>
      <c r="QQG10" s="1"/>
      <c r="QQH10" s="1"/>
      <c r="QQI10" s="1"/>
      <c r="QQJ10" s="1"/>
      <c r="QQK10" s="1"/>
      <c r="QQL10" s="1"/>
      <c r="QQM10" s="1"/>
      <c r="QQN10" s="1"/>
      <c r="QQO10" s="1"/>
      <c r="QQP10" s="1"/>
      <c r="QQQ10" s="1"/>
      <c r="QQR10" s="1"/>
      <c r="QQS10" s="1"/>
      <c r="QQT10" s="1"/>
      <c r="QQU10" s="1"/>
      <c r="QQV10" s="1"/>
      <c r="QQW10" s="1"/>
      <c r="QQX10" s="1"/>
      <c r="QQY10" s="1"/>
      <c r="QQZ10" s="1"/>
      <c r="QRA10" s="1"/>
      <c r="QRB10" s="1"/>
      <c r="QRC10" s="1"/>
      <c r="QRD10" s="1"/>
      <c r="QRE10" s="1"/>
      <c r="QRF10" s="1"/>
      <c r="QRG10" s="1"/>
      <c r="QRH10" s="1"/>
      <c r="QRI10" s="1"/>
      <c r="QRJ10" s="1"/>
      <c r="QRK10" s="1"/>
      <c r="QRL10" s="1"/>
      <c r="QRM10" s="1"/>
      <c r="QRN10" s="1"/>
      <c r="QRO10" s="1"/>
      <c r="QRP10" s="1"/>
      <c r="QRQ10" s="1"/>
      <c r="QRR10" s="1"/>
      <c r="QRS10" s="1"/>
      <c r="QRT10" s="1"/>
      <c r="QRU10" s="1"/>
      <c r="QRV10" s="1"/>
      <c r="QRW10" s="1"/>
      <c r="QRX10" s="1"/>
      <c r="QRY10" s="1"/>
      <c r="QRZ10" s="1"/>
      <c r="QSA10" s="1"/>
      <c r="QSB10" s="1"/>
      <c r="QSC10" s="1"/>
      <c r="QSD10" s="1"/>
      <c r="QSE10" s="1"/>
      <c r="QSF10" s="1"/>
      <c r="QSG10" s="1"/>
      <c r="QSH10" s="1"/>
      <c r="QSI10" s="1"/>
      <c r="QSJ10" s="1"/>
      <c r="QSK10" s="1"/>
      <c r="QSL10" s="1"/>
      <c r="QSM10" s="1"/>
      <c r="QSN10" s="1"/>
      <c r="QSO10" s="1"/>
      <c r="QSP10" s="1"/>
      <c r="QSQ10" s="1"/>
      <c r="QSR10" s="1"/>
      <c r="QSS10" s="1"/>
      <c r="QST10" s="1"/>
      <c r="QSU10" s="1"/>
      <c r="QSV10" s="1"/>
      <c r="QSW10" s="1"/>
      <c r="QSX10" s="1"/>
      <c r="QSY10" s="1"/>
      <c r="QSZ10" s="1"/>
      <c r="QTA10" s="1"/>
      <c r="QTB10" s="1"/>
      <c r="QTC10" s="1"/>
      <c r="QTD10" s="1"/>
      <c r="QTE10" s="1"/>
      <c r="QTF10" s="1"/>
      <c r="QTG10" s="1"/>
      <c r="QTH10" s="1"/>
      <c r="QTI10" s="1"/>
      <c r="QTJ10" s="1"/>
      <c r="QTK10" s="1"/>
      <c r="QTL10" s="1"/>
      <c r="QTM10" s="1"/>
      <c r="QTN10" s="1"/>
      <c r="QTO10" s="1"/>
      <c r="QTP10" s="1"/>
      <c r="QTQ10" s="1"/>
      <c r="QTR10" s="1"/>
      <c r="QTS10" s="1"/>
      <c r="QTT10" s="1"/>
      <c r="QTU10" s="1"/>
      <c r="QTV10" s="1"/>
      <c r="QTW10" s="1"/>
      <c r="QTX10" s="1"/>
      <c r="QTY10" s="1"/>
      <c r="QTZ10" s="1"/>
      <c r="QUA10" s="1"/>
      <c r="QUB10" s="1"/>
      <c r="QUC10" s="1"/>
      <c r="QUD10" s="1"/>
      <c r="QUE10" s="1"/>
      <c r="QUF10" s="1"/>
      <c r="QUG10" s="1"/>
      <c r="QUH10" s="1"/>
      <c r="QUI10" s="1"/>
      <c r="QUJ10" s="1"/>
      <c r="QUK10" s="1"/>
      <c r="QUL10" s="1"/>
      <c r="QUM10" s="1"/>
      <c r="QUN10" s="1"/>
      <c r="QUO10" s="1"/>
      <c r="QUP10" s="1"/>
      <c r="QUQ10" s="1"/>
      <c r="QUR10" s="1"/>
      <c r="QUS10" s="1"/>
      <c r="QUT10" s="1"/>
      <c r="QUU10" s="1"/>
      <c r="QUV10" s="1"/>
      <c r="QUW10" s="1"/>
      <c r="QUX10" s="1"/>
      <c r="QUY10" s="1"/>
      <c r="QUZ10" s="1"/>
      <c r="QVA10" s="1"/>
      <c r="QVB10" s="1"/>
      <c r="QVC10" s="1"/>
      <c r="QVD10" s="1"/>
      <c r="QVE10" s="1"/>
      <c r="QVF10" s="1"/>
      <c r="QVG10" s="1"/>
      <c r="QVH10" s="1"/>
      <c r="QVI10" s="1"/>
      <c r="QVJ10" s="1"/>
      <c r="QVK10" s="1"/>
      <c r="QVL10" s="1"/>
      <c r="QVM10" s="1"/>
      <c r="QVN10" s="1"/>
      <c r="QVO10" s="1"/>
      <c r="QVP10" s="1"/>
      <c r="QVQ10" s="1"/>
      <c r="QVR10" s="1"/>
      <c r="QVS10" s="1"/>
      <c r="QVT10" s="1"/>
      <c r="QVU10" s="1"/>
      <c r="QVV10" s="1"/>
      <c r="QVW10" s="1"/>
      <c r="QVX10" s="1"/>
      <c r="QVY10" s="1"/>
      <c r="QVZ10" s="1"/>
      <c r="QWA10" s="1"/>
      <c r="QWB10" s="1"/>
      <c r="QWC10" s="1"/>
      <c r="QWD10" s="1"/>
      <c r="QWE10" s="1"/>
      <c r="QWF10" s="1"/>
      <c r="QWG10" s="1"/>
      <c r="QWH10" s="1"/>
      <c r="QWI10" s="1"/>
      <c r="QWJ10" s="1"/>
      <c r="QWK10" s="1"/>
      <c r="QWL10" s="1"/>
      <c r="QWM10" s="1"/>
      <c r="QWN10" s="1"/>
      <c r="QWO10" s="1"/>
      <c r="QWP10" s="1"/>
      <c r="QWQ10" s="1"/>
      <c r="QWR10" s="1"/>
      <c r="QWS10" s="1"/>
      <c r="QWT10" s="1"/>
      <c r="QWU10" s="1"/>
      <c r="QWV10" s="1"/>
      <c r="QWW10" s="1"/>
      <c r="QWX10" s="1"/>
      <c r="QWY10" s="1"/>
      <c r="QWZ10" s="1"/>
      <c r="QXA10" s="1"/>
      <c r="QXB10" s="1"/>
      <c r="QXC10" s="1"/>
      <c r="QXD10" s="1"/>
      <c r="QXE10" s="1"/>
      <c r="QXF10" s="1"/>
      <c r="QXG10" s="1"/>
      <c r="QXH10" s="1"/>
      <c r="QXI10" s="1"/>
      <c r="QXJ10" s="1"/>
      <c r="QXK10" s="1"/>
      <c r="QXL10" s="1"/>
      <c r="QXM10" s="1"/>
      <c r="QXN10" s="1"/>
      <c r="QXO10" s="1"/>
      <c r="QXP10" s="1"/>
      <c r="QXQ10" s="1"/>
      <c r="QXR10" s="1"/>
      <c r="QXS10" s="1"/>
      <c r="QXT10" s="1"/>
      <c r="QXU10" s="1"/>
      <c r="QXV10" s="1"/>
      <c r="QXW10" s="1"/>
      <c r="QXX10" s="1"/>
      <c r="QXY10" s="1"/>
      <c r="QXZ10" s="1"/>
      <c r="QYA10" s="1"/>
      <c r="QYB10" s="1"/>
      <c r="QYC10" s="1"/>
      <c r="QYD10" s="1"/>
      <c r="QYE10" s="1"/>
      <c r="QYF10" s="1"/>
      <c r="QYG10" s="1"/>
      <c r="QYH10" s="1"/>
      <c r="QYI10" s="1"/>
      <c r="QYJ10" s="1"/>
      <c r="QYK10" s="1"/>
      <c r="QYL10" s="1"/>
      <c r="QYM10" s="1"/>
      <c r="QYN10" s="1"/>
      <c r="QYO10" s="1"/>
      <c r="QYP10" s="1"/>
      <c r="QYQ10" s="1"/>
      <c r="QYR10" s="1"/>
      <c r="QYS10" s="1"/>
      <c r="QYT10" s="1"/>
      <c r="QYU10" s="1"/>
      <c r="QYV10" s="1"/>
      <c r="QYW10" s="1"/>
      <c r="QYX10" s="1"/>
      <c r="QYY10" s="1"/>
      <c r="QYZ10" s="1"/>
      <c r="QZA10" s="1"/>
      <c r="QZB10" s="1"/>
      <c r="QZC10" s="1"/>
      <c r="QZD10" s="1"/>
      <c r="QZE10" s="1"/>
      <c r="QZF10" s="1"/>
      <c r="QZG10" s="1"/>
      <c r="QZH10" s="1"/>
      <c r="QZI10" s="1"/>
      <c r="QZJ10" s="1"/>
      <c r="QZK10" s="1"/>
      <c r="QZL10" s="1"/>
      <c r="QZM10" s="1"/>
      <c r="QZN10" s="1"/>
      <c r="QZO10" s="1"/>
      <c r="QZP10" s="1"/>
      <c r="QZQ10" s="1"/>
      <c r="QZR10" s="1"/>
      <c r="QZS10" s="1"/>
      <c r="QZT10" s="1"/>
      <c r="QZU10" s="1"/>
      <c r="QZV10" s="1"/>
      <c r="QZW10" s="1"/>
      <c r="QZX10" s="1"/>
      <c r="QZY10" s="1"/>
      <c r="QZZ10" s="1"/>
      <c r="RAA10" s="1"/>
      <c r="RAB10" s="1"/>
      <c r="RAC10" s="1"/>
      <c r="RAD10" s="1"/>
      <c r="RAE10" s="1"/>
      <c r="RAF10" s="1"/>
      <c r="RAG10" s="1"/>
      <c r="RAH10" s="1"/>
      <c r="RAI10" s="1"/>
      <c r="RAJ10" s="1"/>
      <c r="RAK10" s="1"/>
      <c r="RAL10" s="1"/>
      <c r="RAM10" s="1"/>
      <c r="RAN10" s="1"/>
      <c r="RAO10" s="1"/>
      <c r="RAP10" s="1"/>
      <c r="RAQ10" s="1"/>
      <c r="RAR10" s="1"/>
      <c r="RAS10" s="1"/>
      <c r="RAT10" s="1"/>
      <c r="RAU10" s="1"/>
      <c r="RAV10" s="1"/>
      <c r="RAW10" s="1"/>
      <c r="RAX10" s="1"/>
      <c r="RAY10" s="1"/>
      <c r="RAZ10" s="1"/>
      <c r="RBA10" s="1"/>
      <c r="RBB10" s="1"/>
      <c r="RBC10" s="1"/>
      <c r="RBD10" s="1"/>
      <c r="RBE10" s="1"/>
      <c r="RBF10" s="1"/>
      <c r="RBG10" s="1"/>
      <c r="RBH10" s="1"/>
      <c r="RBI10" s="1"/>
      <c r="RBJ10" s="1"/>
      <c r="RBK10" s="1"/>
      <c r="RBL10" s="1"/>
      <c r="RBM10" s="1"/>
      <c r="RBN10" s="1"/>
      <c r="RBO10" s="1"/>
      <c r="RBP10" s="1"/>
      <c r="RBQ10" s="1"/>
      <c r="RBR10" s="1"/>
      <c r="RBS10" s="1"/>
      <c r="RBT10" s="1"/>
      <c r="RBU10" s="1"/>
      <c r="RBV10" s="1"/>
      <c r="RBW10" s="1"/>
      <c r="RBX10" s="1"/>
      <c r="RBY10" s="1"/>
      <c r="RBZ10" s="1"/>
      <c r="RCA10" s="1"/>
      <c r="RCB10" s="1"/>
      <c r="RCC10" s="1"/>
      <c r="RCD10" s="1"/>
      <c r="RCE10" s="1"/>
      <c r="RCF10" s="1"/>
      <c r="RCG10" s="1"/>
      <c r="RCH10" s="1"/>
      <c r="RCI10" s="1"/>
      <c r="RCJ10" s="1"/>
      <c r="RCK10" s="1"/>
      <c r="RCL10" s="1"/>
      <c r="RCM10" s="1"/>
      <c r="RCN10" s="1"/>
      <c r="RCO10" s="1"/>
      <c r="RCP10" s="1"/>
      <c r="RCQ10" s="1"/>
      <c r="RCR10" s="1"/>
      <c r="RCS10" s="1"/>
      <c r="RCT10" s="1"/>
      <c r="RCU10" s="1"/>
      <c r="RCV10" s="1"/>
      <c r="RCW10" s="1"/>
      <c r="RCX10" s="1"/>
      <c r="RCY10" s="1"/>
      <c r="RCZ10" s="1"/>
      <c r="RDA10" s="1"/>
      <c r="RDB10" s="1"/>
      <c r="RDC10" s="1"/>
      <c r="RDD10" s="1"/>
      <c r="RDE10" s="1"/>
      <c r="RDF10" s="1"/>
      <c r="RDG10" s="1"/>
      <c r="RDH10" s="1"/>
      <c r="RDI10" s="1"/>
      <c r="RDJ10" s="1"/>
      <c r="RDK10" s="1"/>
      <c r="RDL10" s="1"/>
      <c r="RDM10" s="1"/>
      <c r="RDN10" s="1"/>
      <c r="RDO10" s="1"/>
      <c r="RDP10" s="1"/>
      <c r="RDQ10" s="1"/>
      <c r="RDR10" s="1"/>
      <c r="RDS10" s="1"/>
      <c r="RDT10" s="1"/>
      <c r="RDU10" s="1"/>
      <c r="RDV10" s="1"/>
      <c r="RDW10" s="1"/>
      <c r="RDX10" s="1"/>
      <c r="RDY10" s="1"/>
      <c r="RDZ10" s="1"/>
      <c r="REA10" s="1"/>
      <c r="REB10" s="1"/>
      <c r="REC10" s="1"/>
      <c r="RED10" s="1"/>
      <c r="REE10" s="1"/>
      <c r="REF10" s="1"/>
      <c r="REG10" s="1"/>
      <c r="REH10" s="1"/>
      <c r="REI10" s="1"/>
      <c r="REJ10" s="1"/>
      <c r="REK10" s="1"/>
      <c r="REL10" s="1"/>
      <c r="REM10" s="1"/>
      <c r="REN10" s="1"/>
      <c r="REO10" s="1"/>
      <c r="REP10" s="1"/>
      <c r="REQ10" s="1"/>
      <c r="RER10" s="1"/>
      <c r="RES10" s="1"/>
      <c r="RET10" s="1"/>
      <c r="REU10" s="1"/>
      <c r="REV10" s="1"/>
      <c r="REW10" s="1"/>
      <c r="REX10" s="1"/>
      <c r="REY10" s="1"/>
      <c r="REZ10" s="1"/>
      <c r="RFA10" s="1"/>
      <c r="RFB10" s="1"/>
      <c r="RFC10" s="1"/>
      <c r="RFD10" s="1"/>
      <c r="RFE10" s="1"/>
      <c r="RFF10" s="1"/>
      <c r="RFG10" s="1"/>
      <c r="RFH10" s="1"/>
      <c r="RFI10" s="1"/>
      <c r="RFJ10" s="1"/>
      <c r="RFK10" s="1"/>
      <c r="RFL10" s="1"/>
      <c r="RFM10" s="1"/>
      <c r="RFN10" s="1"/>
      <c r="RFO10" s="1"/>
      <c r="RFP10" s="1"/>
      <c r="RFQ10" s="1"/>
      <c r="RFR10" s="1"/>
      <c r="RFS10" s="1"/>
      <c r="RFT10" s="1"/>
      <c r="RFU10" s="1"/>
      <c r="RFV10" s="1"/>
      <c r="RFW10" s="1"/>
      <c r="RFX10" s="1"/>
      <c r="RFY10" s="1"/>
      <c r="RFZ10" s="1"/>
      <c r="RGA10" s="1"/>
      <c r="RGB10" s="1"/>
      <c r="RGC10" s="1"/>
      <c r="RGD10" s="1"/>
      <c r="RGE10" s="1"/>
      <c r="RGF10" s="1"/>
      <c r="RGG10" s="1"/>
      <c r="RGH10" s="1"/>
      <c r="RGI10" s="1"/>
      <c r="RGJ10" s="1"/>
      <c r="RGK10" s="1"/>
      <c r="RGL10" s="1"/>
      <c r="RGM10" s="1"/>
      <c r="RGN10" s="1"/>
      <c r="RGO10" s="1"/>
      <c r="RGP10" s="1"/>
      <c r="RGQ10" s="1"/>
      <c r="RGR10" s="1"/>
      <c r="RGS10" s="1"/>
      <c r="RGT10" s="1"/>
      <c r="RGU10" s="1"/>
      <c r="RGV10" s="1"/>
      <c r="RGW10" s="1"/>
      <c r="RGX10" s="1"/>
      <c r="RGY10" s="1"/>
      <c r="RGZ10" s="1"/>
      <c r="RHA10" s="1"/>
      <c r="RHB10" s="1"/>
      <c r="RHC10" s="1"/>
      <c r="RHD10" s="1"/>
      <c r="RHE10" s="1"/>
      <c r="RHF10" s="1"/>
      <c r="RHG10" s="1"/>
      <c r="RHH10" s="1"/>
      <c r="RHI10" s="1"/>
      <c r="RHJ10" s="1"/>
      <c r="RHK10" s="1"/>
      <c r="RHL10" s="1"/>
      <c r="RHM10" s="1"/>
      <c r="RHN10" s="1"/>
      <c r="RHO10" s="1"/>
      <c r="RHP10" s="1"/>
      <c r="RHQ10" s="1"/>
      <c r="RHR10" s="1"/>
      <c r="RHS10" s="1"/>
      <c r="RHT10" s="1"/>
      <c r="RHU10" s="1"/>
      <c r="RHV10" s="1"/>
      <c r="RHW10" s="1"/>
      <c r="RHX10" s="1"/>
      <c r="RHY10" s="1"/>
      <c r="RHZ10" s="1"/>
      <c r="RIA10" s="1"/>
      <c r="RIB10" s="1"/>
      <c r="RIC10" s="1"/>
      <c r="RID10" s="1"/>
      <c r="RIE10" s="1"/>
      <c r="RIF10" s="1"/>
      <c r="RIG10" s="1"/>
      <c r="RIH10" s="1"/>
      <c r="RII10" s="1"/>
      <c r="RIJ10" s="1"/>
      <c r="RIK10" s="1"/>
      <c r="RIL10" s="1"/>
      <c r="RIM10" s="1"/>
      <c r="RIN10" s="1"/>
      <c r="RIO10" s="1"/>
      <c r="RIP10" s="1"/>
      <c r="RIQ10" s="1"/>
      <c r="RIR10" s="1"/>
      <c r="RIS10" s="1"/>
      <c r="RIT10" s="1"/>
      <c r="RIU10" s="1"/>
      <c r="RIV10" s="1"/>
      <c r="RIW10" s="1"/>
      <c r="RIX10" s="1"/>
      <c r="RIY10" s="1"/>
      <c r="RIZ10" s="1"/>
      <c r="RJA10" s="1"/>
      <c r="RJB10" s="1"/>
      <c r="RJC10" s="1"/>
      <c r="RJD10" s="1"/>
      <c r="RJE10" s="1"/>
      <c r="RJF10" s="1"/>
      <c r="RJG10" s="1"/>
      <c r="RJH10" s="1"/>
      <c r="RJI10" s="1"/>
      <c r="RJJ10" s="1"/>
      <c r="RJK10" s="1"/>
      <c r="RJL10" s="1"/>
      <c r="RJM10" s="1"/>
      <c r="RJN10" s="1"/>
      <c r="RJO10" s="1"/>
      <c r="RJP10" s="1"/>
      <c r="RJQ10" s="1"/>
      <c r="RJR10" s="1"/>
      <c r="RJS10" s="1"/>
      <c r="RJT10" s="1"/>
      <c r="RJU10" s="1"/>
      <c r="RJV10" s="1"/>
      <c r="RJW10" s="1"/>
      <c r="RJX10" s="1"/>
      <c r="RJY10" s="1"/>
      <c r="RJZ10" s="1"/>
      <c r="RKA10" s="1"/>
      <c r="RKB10" s="1"/>
      <c r="RKC10" s="1"/>
      <c r="RKD10" s="1"/>
      <c r="RKE10" s="1"/>
      <c r="RKF10" s="1"/>
      <c r="RKG10" s="1"/>
      <c r="RKH10" s="1"/>
      <c r="RKI10" s="1"/>
      <c r="RKJ10" s="1"/>
      <c r="RKK10" s="1"/>
      <c r="RKL10" s="1"/>
      <c r="RKM10" s="1"/>
      <c r="RKN10" s="1"/>
      <c r="RKO10" s="1"/>
      <c r="RKP10" s="1"/>
      <c r="RKQ10" s="1"/>
      <c r="RKR10" s="1"/>
      <c r="RKS10" s="1"/>
      <c r="RKT10" s="1"/>
      <c r="RKU10" s="1"/>
      <c r="RKV10" s="1"/>
      <c r="RKW10" s="1"/>
      <c r="RKX10" s="1"/>
      <c r="RKY10" s="1"/>
      <c r="RKZ10" s="1"/>
      <c r="RLA10" s="1"/>
      <c r="RLB10" s="1"/>
      <c r="RLC10" s="1"/>
      <c r="RLD10" s="1"/>
      <c r="RLE10" s="1"/>
      <c r="RLF10" s="1"/>
      <c r="RLG10" s="1"/>
      <c r="RLH10" s="1"/>
      <c r="RLI10" s="1"/>
      <c r="RLJ10" s="1"/>
      <c r="RLK10" s="1"/>
      <c r="RLL10" s="1"/>
      <c r="RLM10" s="1"/>
      <c r="RLN10" s="1"/>
      <c r="RLO10" s="1"/>
      <c r="RLP10" s="1"/>
      <c r="RLQ10" s="1"/>
      <c r="RLR10" s="1"/>
      <c r="RLS10" s="1"/>
      <c r="RLT10" s="1"/>
      <c r="RLU10" s="1"/>
      <c r="RLV10" s="1"/>
      <c r="RLW10" s="1"/>
      <c r="RLX10" s="1"/>
      <c r="RLY10" s="1"/>
      <c r="RLZ10" s="1"/>
      <c r="RMA10" s="1"/>
      <c r="RMB10" s="1"/>
      <c r="RMC10" s="1"/>
      <c r="RMD10" s="1"/>
      <c r="RME10" s="1"/>
      <c r="RMF10" s="1"/>
      <c r="RMG10" s="1"/>
      <c r="RMH10" s="1"/>
      <c r="RMI10" s="1"/>
      <c r="RMJ10" s="1"/>
      <c r="RMK10" s="1"/>
      <c r="RML10" s="1"/>
      <c r="RMM10" s="1"/>
      <c r="RMN10" s="1"/>
      <c r="RMO10" s="1"/>
      <c r="RMP10" s="1"/>
      <c r="RMQ10" s="1"/>
      <c r="RMR10" s="1"/>
      <c r="RMS10" s="1"/>
      <c r="RMT10" s="1"/>
      <c r="RMU10" s="1"/>
      <c r="RMV10" s="1"/>
      <c r="RMW10" s="1"/>
      <c r="RMX10" s="1"/>
      <c r="RMY10" s="1"/>
      <c r="RMZ10" s="1"/>
      <c r="RNA10" s="1"/>
      <c r="RNB10" s="1"/>
      <c r="RNC10" s="1"/>
      <c r="RND10" s="1"/>
      <c r="RNE10" s="1"/>
      <c r="RNF10" s="1"/>
      <c r="RNG10" s="1"/>
      <c r="RNH10" s="1"/>
      <c r="RNI10" s="1"/>
      <c r="RNJ10" s="1"/>
      <c r="RNK10" s="1"/>
      <c r="RNL10" s="1"/>
      <c r="RNM10" s="1"/>
      <c r="RNN10" s="1"/>
      <c r="RNO10" s="1"/>
      <c r="RNP10" s="1"/>
      <c r="RNQ10" s="1"/>
      <c r="RNR10" s="1"/>
      <c r="RNS10" s="1"/>
      <c r="RNT10" s="1"/>
      <c r="RNU10" s="1"/>
      <c r="RNV10" s="1"/>
      <c r="RNW10" s="1"/>
      <c r="RNX10" s="1"/>
      <c r="RNY10" s="1"/>
      <c r="RNZ10" s="1"/>
      <c r="ROA10" s="1"/>
      <c r="ROB10" s="1"/>
      <c r="ROC10" s="1"/>
      <c r="ROD10" s="1"/>
      <c r="ROE10" s="1"/>
      <c r="ROF10" s="1"/>
      <c r="ROG10" s="1"/>
      <c r="ROH10" s="1"/>
      <c r="ROI10" s="1"/>
      <c r="ROJ10" s="1"/>
      <c r="ROK10" s="1"/>
      <c r="ROL10" s="1"/>
      <c r="ROM10" s="1"/>
      <c r="RON10" s="1"/>
      <c r="ROO10" s="1"/>
      <c r="ROP10" s="1"/>
      <c r="ROQ10" s="1"/>
      <c r="ROR10" s="1"/>
      <c r="ROS10" s="1"/>
      <c r="ROT10" s="1"/>
      <c r="ROU10" s="1"/>
      <c r="ROV10" s="1"/>
      <c r="ROW10" s="1"/>
      <c r="ROX10" s="1"/>
      <c r="ROY10" s="1"/>
      <c r="ROZ10" s="1"/>
      <c r="RPA10" s="1"/>
      <c r="RPB10" s="1"/>
      <c r="RPC10" s="1"/>
      <c r="RPD10" s="1"/>
      <c r="RPE10" s="1"/>
      <c r="RPF10" s="1"/>
      <c r="RPG10" s="1"/>
      <c r="RPH10" s="1"/>
      <c r="RPI10" s="1"/>
      <c r="RPJ10" s="1"/>
      <c r="RPK10" s="1"/>
      <c r="RPL10" s="1"/>
      <c r="RPM10" s="1"/>
      <c r="RPN10" s="1"/>
      <c r="RPO10" s="1"/>
      <c r="RPP10" s="1"/>
      <c r="RPQ10" s="1"/>
      <c r="RPR10" s="1"/>
      <c r="RPS10" s="1"/>
      <c r="RPT10" s="1"/>
      <c r="RPU10" s="1"/>
      <c r="RPV10" s="1"/>
      <c r="RPW10" s="1"/>
      <c r="RPX10" s="1"/>
      <c r="RPY10" s="1"/>
      <c r="RPZ10" s="1"/>
      <c r="RQA10" s="1"/>
      <c r="RQB10" s="1"/>
      <c r="RQC10" s="1"/>
      <c r="RQD10" s="1"/>
      <c r="RQE10" s="1"/>
      <c r="RQF10" s="1"/>
      <c r="RQG10" s="1"/>
      <c r="RQH10" s="1"/>
      <c r="RQI10" s="1"/>
      <c r="RQJ10" s="1"/>
      <c r="RQK10" s="1"/>
      <c r="RQL10" s="1"/>
      <c r="RQM10" s="1"/>
      <c r="RQN10" s="1"/>
      <c r="RQO10" s="1"/>
      <c r="RQP10" s="1"/>
      <c r="RQQ10" s="1"/>
      <c r="RQR10" s="1"/>
      <c r="RQS10" s="1"/>
      <c r="RQT10" s="1"/>
      <c r="RQU10" s="1"/>
      <c r="RQV10" s="1"/>
      <c r="RQW10" s="1"/>
      <c r="RQX10" s="1"/>
      <c r="RQY10" s="1"/>
      <c r="RQZ10" s="1"/>
      <c r="RRA10" s="1"/>
      <c r="RRB10" s="1"/>
      <c r="RRC10" s="1"/>
      <c r="RRD10" s="1"/>
      <c r="RRE10" s="1"/>
      <c r="RRF10" s="1"/>
      <c r="RRG10" s="1"/>
      <c r="RRH10" s="1"/>
      <c r="RRI10" s="1"/>
      <c r="RRJ10" s="1"/>
      <c r="RRK10" s="1"/>
      <c r="RRL10" s="1"/>
      <c r="RRM10" s="1"/>
      <c r="RRN10" s="1"/>
      <c r="RRO10" s="1"/>
      <c r="RRP10" s="1"/>
      <c r="RRQ10" s="1"/>
      <c r="RRR10" s="1"/>
      <c r="RRS10" s="1"/>
      <c r="RRT10" s="1"/>
      <c r="RRU10" s="1"/>
      <c r="RRV10" s="1"/>
      <c r="RRW10" s="1"/>
      <c r="RRX10" s="1"/>
      <c r="RRY10" s="1"/>
      <c r="RRZ10" s="1"/>
      <c r="RSA10" s="1"/>
      <c r="RSB10" s="1"/>
      <c r="RSC10" s="1"/>
      <c r="RSD10" s="1"/>
      <c r="RSE10" s="1"/>
      <c r="RSF10" s="1"/>
      <c r="RSG10" s="1"/>
      <c r="RSH10" s="1"/>
      <c r="RSI10" s="1"/>
      <c r="RSJ10" s="1"/>
      <c r="RSK10" s="1"/>
      <c r="RSL10" s="1"/>
      <c r="RSM10" s="1"/>
      <c r="RSN10" s="1"/>
      <c r="RSO10" s="1"/>
      <c r="RSP10" s="1"/>
      <c r="RSQ10" s="1"/>
      <c r="RSR10" s="1"/>
      <c r="RSS10" s="1"/>
      <c r="RST10" s="1"/>
      <c r="RSU10" s="1"/>
      <c r="RSV10" s="1"/>
      <c r="RSW10" s="1"/>
      <c r="RSX10" s="1"/>
      <c r="RSY10" s="1"/>
      <c r="RSZ10" s="1"/>
      <c r="RTA10" s="1"/>
      <c r="RTB10" s="1"/>
      <c r="RTC10" s="1"/>
      <c r="RTD10" s="1"/>
      <c r="RTE10" s="1"/>
      <c r="RTF10" s="1"/>
      <c r="RTG10" s="1"/>
      <c r="RTH10" s="1"/>
      <c r="RTI10" s="1"/>
      <c r="RTJ10" s="1"/>
      <c r="RTK10" s="1"/>
      <c r="RTL10" s="1"/>
      <c r="RTM10" s="1"/>
      <c r="RTN10" s="1"/>
      <c r="RTO10" s="1"/>
      <c r="RTP10" s="1"/>
      <c r="RTQ10" s="1"/>
      <c r="RTR10" s="1"/>
      <c r="RTS10" s="1"/>
      <c r="RTT10" s="1"/>
      <c r="RTU10" s="1"/>
      <c r="RTV10" s="1"/>
      <c r="RTW10" s="1"/>
      <c r="RTX10" s="1"/>
      <c r="RTY10" s="1"/>
      <c r="RTZ10" s="1"/>
      <c r="RUA10" s="1"/>
      <c r="RUB10" s="1"/>
      <c r="RUC10" s="1"/>
      <c r="RUD10" s="1"/>
      <c r="RUE10" s="1"/>
      <c r="RUF10" s="1"/>
      <c r="RUG10" s="1"/>
      <c r="RUH10" s="1"/>
      <c r="RUI10" s="1"/>
      <c r="RUJ10" s="1"/>
      <c r="RUK10" s="1"/>
      <c r="RUL10" s="1"/>
      <c r="RUM10" s="1"/>
      <c r="RUN10" s="1"/>
      <c r="RUO10" s="1"/>
      <c r="RUP10" s="1"/>
      <c r="RUQ10" s="1"/>
      <c r="RUR10" s="1"/>
      <c r="RUS10" s="1"/>
      <c r="RUT10" s="1"/>
      <c r="RUU10" s="1"/>
      <c r="RUV10" s="1"/>
      <c r="RUW10" s="1"/>
      <c r="RUX10" s="1"/>
      <c r="RUY10" s="1"/>
      <c r="RUZ10" s="1"/>
      <c r="RVA10" s="1"/>
      <c r="RVB10" s="1"/>
      <c r="RVC10" s="1"/>
      <c r="RVD10" s="1"/>
      <c r="RVE10" s="1"/>
      <c r="RVF10" s="1"/>
      <c r="RVG10" s="1"/>
      <c r="RVH10" s="1"/>
      <c r="RVI10" s="1"/>
      <c r="RVJ10" s="1"/>
      <c r="RVK10" s="1"/>
      <c r="RVL10" s="1"/>
      <c r="RVM10" s="1"/>
      <c r="RVN10" s="1"/>
      <c r="RVO10" s="1"/>
      <c r="RVP10" s="1"/>
      <c r="RVQ10" s="1"/>
      <c r="RVR10" s="1"/>
      <c r="RVS10" s="1"/>
      <c r="RVT10" s="1"/>
      <c r="RVU10" s="1"/>
      <c r="RVV10" s="1"/>
      <c r="RVW10" s="1"/>
      <c r="RVX10" s="1"/>
      <c r="RVY10" s="1"/>
      <c r="RVZ10" s="1"/>
      <c r="RWA10" s="1"/>
      <c r="RWB10" s="1"/>
      <c r="RWC10" s="1"/>
      <c r="RWD10" s="1"/>
      <c r="RWE10" s="1"/>
      <c r="RWF10" s="1"/>
      <c r="RWG10" s="1"/>
      <c r="RWH10" s="1"/>
      <c r="RWI10" s="1"/>
      <c r="RWJ10" s="1"/>
      <c r="RWK10" s="1"/>
      <c r="RWL10" s="1"/>
      <c r="RWM10" s="1"/>
      <c r="RWN10" s="1"/>
      <c r="RWO10" s="1"/>
      <c r="RWP10" s="1"/>
      <c r="RWQ10" s="1"/>
      <c r="RWR10" s="1"/>
      <c r="RWS10" s="1"/>
      <c r="RWT10" s="1"/>
      <c r="RWU10" s="1"/>
      <c r="RWV10" s="1"/>
      <c r="RWW10" s="1"/>
      <c r="RWX10" s="1"/>
      <c r="RWY10" s="1"/>
      <c r="RWZ10" s="1"/>
      <c r="RXA10" s="1"/>
      <c r="RXB10" s="1"/>
      <c r="RXC10" s="1"/>
      <c r="RXD10" s="1"/>
      <c r="RXE10" s="1"/>
      <c r="RXF10" s="1"/>
      <c r="RXG10" s="1"/>
      <c r="RXH10" s="1"/>
      <c r="RXI10" s="1"/>
      <c r="RXJ10" s="1"/>
      <c r="RXK10" s="1"/>
      <c r="RXL10" s="1"/>
      <c r="RXM10" s="1"/>
      <c r="RXN10" s="1"/>
      <c r="RXO10" s="1"/>
      <c r="RXP10" s="1"/>
      <c r="RXQ10" s="1"/>
      <c r="RXR10" s="1"/>
      <c r="RXS10" s="1"/>
      <c r="RXT10" s="1"/>
      <c r="RXU10" s="1"/>
      <c r="RXV10" s="1"/>
      <c r="RXW10" s="1"/>
      <c r="RXX10" s="1"/>
      <c r="RXY10" s="1"/>
      <c r="RXZ10" s="1"/>
      <c r="RYA10" s="1"/>
      <c r="RYB10" s="1"/>
      <c r="RYC10" s="1"/>
      <c r="RYD10" s="1"/>
      <c r="RYE10" s="1"/>
      <c r="RYF10" s="1"/>
      <c r="RYG10" s="1"/>
      <c r="RYH10" s="1"/>
      <c r="RYI10" s="1"/>
      <c r="RYJ10" s="1"/>
      <c r="RYK10" s="1"/>
      <c r="RYL10" s="1"/>
      <c r="RYM10" s="1"/>
      <c r="RYN10" s="1"/>
      <c r="RYO10" s="1"/>
      <c r="RYP10" s="1"/>
      <c r="RYQ10" s="1"/>
      <c r="RYR10" s="1"/>
      <c r="RYS10" s="1"/>
      <c r="RYT10" s="1"/>
      <c r="RYU10" s="1"/>
      <c r="RYV10" s="1"/>
      <c r="RYW10" s="1"/>
      <c r="RYX10" s="1"/>
      <c r="RYY10" s="1"/>
      <c r="RYZ10" s="1"/>
      <c r="RZA10" s="1"/>
      <c r="RZB10" s="1"/>
      <c r="RZC10" s="1"/>
      <c r="RZD10" s="1"/>
      <c r="RZE10" s="1"/>
      <c r="RZF10" s="1"/>
      <c r="RZG10" s="1"/>
      <c r="RZH10" s="1"/>
      <c r="RZI10" s="1"/>
      <c r="RZJ10" s="1"/>
      <c r="RZK10" s="1"/>
      <c r="RZL10" s="1"/>
      <c r="RZM10" s="1"/>
      <c r="RZN10" s="1"/>
      <c r="RZO10" s="1"/>
      <c r="RZP10" s="1"/>
      <c r="RZQ10" s="1"/>
      <c r="RZR10" s="1"/>
      <c r="RZS10" s="1"/>
      <c r="RZT10" s="1"/>
      <c r="RZU10" s="1"/>
      <c r="RZV10" s="1"/>
      <c r="RZW10" s="1"/>
      <c r="RZX10" s="1"/>
      <c r="RZY10" s="1"/>
      <c r="RZZ10" s="1"/>
      <c r="SAA10" s="1"/>
      <c r="SAB10" s="1"/>
      <c r="SAC10" s="1"/>
      <c r="SAD10" s="1"/>
      <c r="SAE10" s="1"/>
      <c r="SAF10" s="1"/>
      <c r="SAG10" s="1"/>
      <c r="SAH10" s="1"/>
      <c r="SAI10" s="1"/>
      <c r="SAJ10" s="1"/>
      <c r="SAK10" s="1"/>
      <c r="SAL10" s="1"/>
      <c r="SAM10" s="1"/>
      <c r="SAN10" s="1"/>
      <c r="SAO10" s="1"/>
      <c r="SAP10" s="1"/>
      <c r="SAQ10" s="1"/>
      <c r="SAR10" s="1"/>
      <c r="SAS10" s="1"/>
      <c r="SAT10" s="1"/>
      <c r="SAU10" s="1"/>
      <c r="SAV10" s="1"/>
      <c r="SAW10" s="1"/>
      <c r="SAX10" s="1"/>
      <c r="SAY10" s="1"/>
      <c r="SAZ10" s="1"/>
      <c r="SBA10" s="1"/>
      <c r="SBB10" s="1"/>
      <c r="SBC10" s="1"/>
      <c r="SBD10" s="1"/>
      <c r="SBE10" s="1"/>
      <c r="SBF10" s="1"/>
      <c r="SBG10" s="1"/>
      <c r="SBH10" s="1"/>
      <c r="SBI10" s="1"/>
      <c r="SBJ10" s="1"/>
      <c r="SBK10" s="1"/>
      <c r="SBL10" s="1"/>
      <c r="SBM10" s="1"/>
      <c r="SBN10" s="1"/>
      <c r="SBO10" s="1"/>
      <c r="SBP10" s="1"/>
      <c r="SBQ10" s="1"/>
      <c r="SBR10" s="1"/>
      <c r="SBS10" s="1"/>
      <c r="SBT10" s="1"/>
      <c r="SBU10" s="1"/>
      <c r="SBV10" s="1"/>
      <c r="SBW10" s="1"/>
      <c r="SBX10" s="1"/>
      <c r="SBY10" s="1"/>
      <c r="SBZ10" s="1"/>
      <c r="SCA10" s="1"/>
      <c r="SCB10" s="1"/>
      <c r="SCC10" s="1"/>
      <c r="SCD10" s="1"/>
      <c r="SCE10" s="1"/>
      <c r="SCF10" s="1"/>
      <c r="SCG10" s="1"/>
      <c r="SCH10" s="1"/>
      <c r="SCI10" s="1"/>
      <c r="SCJ10" s="1"/>
      <c r="SCK10" s="1"/>
      <c r="SCL10" s="1"/>
      <c r="SCM10" s="1"/>
      <c r="SCN10" s="1"/>
      <c r="SCO10" s="1"/>
      <c r="SCP10" s="1"/>
      <c r="SCQ10" s="1"/>
      <c r="SCR10" s="1"/>
      <c r="SCS10" s="1"/>
      <c r="SCT10" s="1"/>
      <c r="SCU10" s="1"/>
      <c r="SCV10" s="1"/>
      <c r="SCW10" s="1"/>
      <c r="SCX10" s="1"/>
      <c r="SCY10" s="1"/>
      <c r="SCZ10" s="1"/>
      <c r="SDA10" s="1"/>
      <c r="SDB10" s="1"/>
      <c r="SDC10" s="1"/>
      <c r="SDD10" s="1"/>
      <c r="SDE10" s="1"/>
      <c r="SDF10" s="1"/>
      <c r="SDG10" s="1"/>
      <c r="SDH10" s="1"/>
      <c r="SDI10" s="1"/>
      <c r="SDJ10" s="1"/>
      <c r="SDK10" s="1"/>
      <c r="SDL10" s="1"/>
      <c r="SDM10" s="1"/>
      <c r="SDN10" s="1"/>
      <c r="SDO10" s="1"/>
      <c r="SDP10" s="1"/>
      <c r="SDQ10" s="1"/>
      <c r="SDR10" s="1"/>
      <c r="SDS10" s="1"/>
      <c r="SDT10" s="1"/>
      <c r="SDU10" s="1"/>
      <c r="SDV10" s="1"/>
      <c r="SDW10" s="1"/>
      <c r="SDX10" s="1"/>
      <c r="SDY10" s="1"/>
      <c r="SDZ10" s="1"/>
      <c r="SEA10" s="1"/>
      <c r="SEB10" s="1"/>
      <c r="SEC10" s="1"/>
      <c r="SED10" s="1"/>
      <c r="SEE10" s="1"/>
      <c r="SEF10" s="1"/>
      <c r="SEG10" s="1"/>
      <c r="SEH10" s="1"/>
      <c r="SEI10" s="1"/>
      <c r="SEJ10" s="1"/>
      <c r="SEK10" s="1"/>
      <c r="SEL10" s="1"/>
      <c r="SEM10" s="1"/>
      <c r="SEN10" s="1"/>
      <c r="SEO10" s="1"/>
      <c r="SEP10" s="1"/>
      <c r="SEQ10" s="1"/>
      <c r="SER10" s="1"/>
      <c r="SES10" s="1"/>
      <c r="SET10" s="1"/>
      <c r="SEU10" s="1"/>
      <c r="SEV10" s="1"/>
      <c r="SEW10" s="1"/>
      <c r="SEX10" s="1"/>
      <c r="SEY10" s="1"/>
      <c r="SEZ10" s="1"/>
      <c r="SFA10" s="1"/>
      <c r="SFB10" s="1"/>
      <c r="SFC10" s="1"/>
      <c r="SFD10" s="1"/>
      <c r="SFE10" s="1"/>
      <c r="SFF10" s="1"/>
      <c r="SFG10" s="1"/>
      <c r="SFH10" s="1"/>
      <c r="SFI10" s="1"/>
      <c r="SFJ10" s="1"/>
      <c r="SFK10" s="1"/>
      <c r="SFL10" s="1"/>
      <c r="SFM10" s="1"/>
      <c r="SFN10" s="1"/>
      <c r="SFO10" s="1"/>
      <c r="SFP10" s="1"/>
      <c r="SFQ10" s="1"/>
      <c r="SFR10" s="1"/>
      <c r="SFS10" s="1"/>
      <c r="SFT10" s="1"/>
      <c r="SFU10" s="1"/>
      <c r="SFV10" s="1"/>
      <c r="SFW10" s="1"/>
      <c r="SFX10" s="1"/>
      <c r="SFY10" s="1"/>
      <c r="SFZ10" s="1"/>
      <c r="SGA10" s="1"/>
      <c r="SGB10" s="1"/>
      <c r="SGC10" s="1"/>
      <c r="SGD10" s="1"/>
      <c r="SGE10" s="1"/>
      <c r="SGF10" s="1"/>
      <c r="SGG10" s="1"/>
      <c r="SGH10" s="1"/>
      <c r="SGI10" s="1"/>
      <c r="SGJ10" s="1"/>
      <c r="SGK10" s="1"/>
      <c r="SGL10" s="1"/>
      <c r="SGM10" s="1"/>
      <c r="SGN10" s="1"/>
      <c r="SGO10" s="1"/>
      <c r="SGP10" s="1"/>
      <c r="SGQ10" s="1"/>
      <c r="SGR10" s="1"/>
      <c r="SGS10" s="1"/>
      <c r="SGT10" s="1"/>
      <c r="SGU10" s="1"/>
      <c r="SGV10" s="1"/>
      <c r="SGW10" s="1"/>
      <c r="SGX10" s="1"/>
      <c r="SGY10" s="1"/>
      <c r="SGZ10" s="1"/>
      <c r="SHA10" s="1"/>
      <c r="SHB10" s="1"/>
      <c r="SHC10" s="1"/>
      <c r="SHD10" s="1"/>
      <c r="SHE10" s="1"/>
      <c r="SHF10" s="1"/>
      <c r="SHG10" s="1"/>
      <c r="SHH10" s="1"/>
      <c r="SHI10" s="1"/>
      <c r="SHJ10" s="1"/>
      <c r="SHK10" s="1"/>
      <c r="SHL10" s="1"/>
      <c r="SHM10" s="1"/>
      <c r="SHN10" s="1"/>
      <c r="SHO10" s="1"/>
      <c r="SHP10" s="1"/>
      <c r="SHQ10" s="1"/>
      <c r="SHR10" s="1"/>
      <c r="SHS10" s="1"/>
      <c r="SHT10" s="1"/>
      <c r="SHU10" s="1"/>
      <c r="SHV10" s="1"/>
      <c r="SHW10" s="1"/>
      <c r="SHX10" s="1"/>
      <c r="SHY10" s="1"/>
      <c r="SHZ10" s="1"/>
      <c r="SIA10" s="1"/>
      <c r="SIB10" s="1"/>
      <c r="SIC10" s="1"/>
      <c r="SID10" s="1"/>
      <c r="SIE10" s="1"/>
      <c r="SIF10" s="1"/>
      <c r="SIG10" s="1"/>
      <c r="SIH10" s="1"/>
      <c r="SII10" s="1"/>
      <c r="SIJ10" s="1"/>
      <c r="SIK10" s="1"/>
      <c r="SIL10" s="1"/>
      <c r="SIM10" s="1"/>
      <c r="SIN10" s="1"/>
      <c r="SIO10" s="1"/>
      <c r="SIP10" s="1"/>
      <c r="SIQ10" s="1"/>
      <c r="SIR10" s="1"/>
      <c r="SIS10" s="1"/>
      <c r="SIT10" s="1"/>
      <c r="SIU10" s="1"/>
      <c r="SIV10" s="1"/>
      <c r="SIW10" s="1"/>
      <c r="SIX10" s="1"/>
      <c r="SIY10" s="1"/>
      <c r="SIZ10" s="1"/>
      <c r="SJA10" s="1"/>
      <c r="SJB10" s="1"/>
      <c r="SJC10" s="1"/>
      <c r="SJD10" s="1"/>
      <c r="SJE10" s="1"/>
      <c r="SJF10" s="1"/>
      <c r="SJG10" s="1"/>
      <c r="SJH10" s="1"/>
      <c r="SJI10" s="1"/>
      <c r="SJJ10" s="1"/>
      <c r="SJK10" s="1"/>
      <c r="SJL10" s="1"/>
      <c r="SJM10" s="1"/>
      <c r="SJN10" s="1"/>
      <c r="SJO10" s="1"/>
      <c r="SJP10" s="1"/>
      <c r="SJQ10" s="1"/>
      <c r="SJR10" s="1"/>
      <c r="SJS10" s="1"/>
      <c r="SJT10" s="1"/>
      <c r="SJU10" s="1"/>
      <c r="SJV10" s="1"/>
      <c r="SJW10" s="1"/>
      <c r="SJX10" s="1"/>
      <c r="SJY10" s="1"/>
      <c r="SJZ10" s="1"/>
      <c r="SKA10" s="1"/>
      <c r="SKB10" s="1"/>
      <c r="SKC10" s="1"/>
      <c r="SKD10" s="1"/>
      <c r="SKE10" s="1"/>
      <c r="SKF10" s="1"/>
      <c r="SKG10" s="1"/>
      <c r="SKH10" s="1"/>
      <c r="SKI10" s="1"/>
      <c r="SKJ10" s="1"/>
      <c r="SKK10" s="1"/>
      <c r="SKL10" s="1"/>
      <c r="SKM10" s="1"/>
      <c r="SKN10" s="1"/>
      <c r="SKO10" s="1"/>
      <c r="SKP10" s="1"/>
      <c r="SKQ10" s="1"/>
      <c r="SKR10" s="1"/>
      <c r="SKS10" s="1"/>
      <c r="SKT10" s="1"/>
      <c r="SKU10" s="1"/>
      <c r="SKV10" s="1"/>
      <c r="SKW10" s="1"/>
      <c r="SKX10" s="1"/>
      <c r="SKY10" s="1"/>
      <c r="SKZ10" s="1"/>
      <c r="SLA10" s="1"/>
      <c r="SLB10" s="1"/>
      <c r="SLC10" s="1"/>
      <c r="SLD10" s="1"/>
      <c r="SLE10" s="1"/>
      <c r="SLF10" s="1"/>
      <c r="SLG10" s="1"/>
      <c r="SLH10" s="1"/>
      <c r="SLI10" s="1"/>
      <c r="SLJ10" s="1"/>
      <c r="SLK10" s="1"/>
      <c r="SLL10" s="1"/>
      <c r="SLM10" s="1"/>
      <c r="SLN10" s="1"/>
      <c r="SLO10" s="1"/>
      <c r="SLP10" s="1"/>
      <c r="SLQ10" s="1"/>
      <c r="SLR10" s="1"/>
      <c r="SLS10" s="1"/>
      <c r="SLT10" s="1"/>
      <c r="SLU10" s="1"/>
      <c r="SLV10" s="1"/>
      <c r="SLW10" s="1"/>
      <c r="SLX10" s="1"/>
      <c r="SLY10" s="1"/>
      <c r="SLZ10" s="1"/>
      <c r="SMA10" s="1"/>
      <c r="SMB10" s="1"/>
      <c r="SMC10" s="1"/>
      <c r="SMD10" s="1"/>
      <c r="SME10" s="1"/>
      <c r="SMF10" s="1"/>
      <c r="SMG10" s="1"/>
      <c r="SMH10" s="1"/>
      <c r="SMI10" s="1"/>
      <c r="SMJ10" s="1"/>
      <c r="SMK10" s="1"/>
      <c r="SML10" s="1"/>
      <c r="SMM10" s="1"/>
      <c r="SMN10" s="1"/>
      <c r="SMO10" s="1"/>
      <c r="SMP10" s="1"/>
      <c r="SMQ10" s="1"/>
      <c r="SMR10" s="1"/>
      <c r="SMS10" s="1"/>
      <c r="SMT10" s="1"/>
      <c r="SMU10" s="1"/>
      <c r="SMV10" s="1"/>
      <c r="SMW10" s="1"/>
      <c r="SMX10" s="1"/>
      <c r="SMY10" s="1"/>
      <c r="SMZ10" s="1"/>
      <c r="SNA10" s="1"/>
      <c r="SNB10" s="1"/>
      <c r="SNC10" s="1"/>
      <c r="SND10" s="1"/>
      <c r="SNE10" s="1"/>
      <c r="SNF10" s="1"/>
      <c r="SNG10" s="1"/>
      <c r="SNH10" s="1"/>
      <c r="SNI10" s="1"/>
      <c r="SNJ10" s="1"/>
      <c r="SNK10" s="1"/>
      <c r="SNL10" s="1"/>
      <c r="SNM10" s="1"/>
      <c r="SNN10" s="1"/>
      <c r="SNO10" s="1"/>
      <c r="SNP10" s="1"/>
      <c r="SNQ10" s="1"/>
      <c r="SNR10" s="1"/>
      <c r="SNS10" s="1"/>
      <c r="SNT10" s="1"/>
      <c r="SNU10" s="1"/>
      <c r="SNV10" s="1"/>
      <c r="SNW10" s="1"/>
      <c r="SNX10" s="1"/>
      <c r="SNY10" s="1"/>
      <c r="SNZ10" s="1"/>
      <c r="SOA10" s="1"/>
      <c r="SOB10" s="1"/>
      <c r="SOC10" s="1"/>
      <c r="SOD10" s="1"/>
      <c r="SOE10" s="1"/>
      <c r="SOF10" s="1"/>
      <c r="SOG10" s="1"/>
      <c r="SOH10" s="1"/>
      <c r="SOI10" s="1"/>
      <c r="SOJ10" s="1"/>
      <c r="SOK10" s="1"/>
      <c r="SOL10" s="1"/>
      <c r="SOM10" s="1"/>
      <c r="SON10" s="1"/>
      <c r="SOO10" s="1"/>
      <c r="SOP10" s="1"/>
      <c r="SOQ10" s="1"/>
      <c r="SOR10" s="1"/>
      <c r="SOS10" s="1"/>
      <c r="SOT10" s="1"/>
      <c r="SOU10" s="1"/>
      <c r="SOV10" s="1"/>
      <c r="SOW10" s="1"/>
      <c r="SOX10" s="1"/>
      <c r="SOY10" s="1"/>
      <c r="SOZ10" s="1"/>
      <c r="SPA10" s="1"/>
      <c r="SPB10" s="1"/>
      <c r="SPC10" s="1"/>
      <c r="SPD10" s="1"/>
      <c r="SPE10" s="1"/>
      <c r="SPF10" s="1"/>
      <c r="SPG10" s="1"/>
      <c r="SPH10" s="1"/>
      <c r="SPI10" s="1"/>
      <c r="SPJ10" s="1"/>
      <c r="SPK10" s="1"/>
      <c r="SPL10" s="1"/>
      <c r="SPM10" s="1"/>
      <c r="SPN10" s="1"/>
      <c r="SPO10" s="1"/>
      <c r="SPP10" s="1"/>
      <c r="SPQ10" s="1"/>
      <c r="SPR10" s="1"/>
      <c r="SPS10" s="1"/>
      <c r="SPT10" s="1"/>
      <c r="SPU10" s="1"/>
      <c r="SPV10" s="1"/>
      <c r="SPW10" s="1"/>
      <c r="SPX10" s="1"/>
      <c r="SPY10" s="1"/>
      <c r="SPZ10" s="1"/>
      <c r="SQA10" s="1"/>
      <c r="SQB10" s="1"/>
      <c r="SQC10" s="1"/>
      <c r="SQD10" s="1"/>
      <c r="SQE10" s="1"/>
      <c r="SQF10" s="1"/>
      <c r="SQG10" s="1"/>
      <c r="SQH10" s="1"/>
      <c r="SQI10" s="1"/>
      <c r="SQJ10" s="1"/>
      <c r="SQK10" s="1"/>
      <c r="SQL10" s="1"/>
      <c r="SQM10" s="1"/>
      <c r="SQN10" s="1"/>
      <c r="SQO10" s="1"/>
      <c r="SQP10" s="1"/>
      <c r="SQQ10" s="1"/>
      <c r="SQR10" s="1"/>
      <c r="SQS10" s="1"/>
      <c r="SQT10" s="1"/>
      <c r="SQU10" s="1"/>
      <c r="SQV10" s="1"/>
      <c r="SQW10" s="1"/>
      <c r="SQX10" s="1"/>
      <c r="SQY10" s="1"/>
      <c r="SQZ10" s="1"/>
      <c r="SRA10" s="1"/>
      <c r="SRB10" s="1"/>
      <c r="SRC10" s="1"/>
      <c r="SRD10" s="1"/>
      <c r="SRE10" s="1"/>
      <c r="SRF10" s="1"/>
      <c r="SRG10" s="1"/>
      <c r="SRH10" s="1"/>
      <c r="SRI10" s="1"/>
      <c r="SRJ10" s="1"/>
      <c r="SRK10" s="1"/>
      <c r="SRL10" s="1"/>
      <c r="SRM10" s="1"/>
      <c r="SRN10" s="1"/>
      <c r="SRO10" s="1"/>
      <c r="SRP10" s="1"/>
      <c r="SRQ10" s="1"/>
      <c r="SRR10" s="1"/>
      <c r="SRS10" s="1"/>
      <c r="SRT10" s="1"/>
      <c r="SRU10" s="1"/>
      <c r="SRV10" s="1"/>
      <c r="SRW10" s="1"/>
      <c r="SRX10" s="1"/>
      <c r="SRY10" s="1"/>
      <c r="SRZ10" s="1"/>
      <c r="SSA10" s="1"/>
      <c r="SSB10" s="1"/>
      <c r="SSC10" s="1"/>
      <c r="SSD10" s="1"/>
      <c r="SSE10" s="1"/>
      <c r="SSF10" s="1"/>
      <c r="SSG10" s="1"/>
      <c r="SSH10" s="1"/>
      <c r="SSI10" s="1"/>
      <c r="SSJ10" s="1"/>
      <c r="SSK10" s="1"/>
      <c r="SSL10" s="1"/>
      <c r="SSM10" s="1"/>
      <c r="SSN10" s="1"/>
      <c r="SSO10" s="1"/>
      <c r="SSP10" s="1"/>
      <c r="SSQ10" s="1"/>
      <c r="SSR10" s="1"/>
      <c r="SSS10" s="1"/>
      <c r="SST10" s="1"/>
      <c r="SSU10" s="1"/>
      <c r="SSV10" s="1"/>
      <c r="SSW10" s="1"/>
      <c r="SSX10" s="1"/>
      <c r="SSY10" s="1"/>
      <c r="SSZ10" s="1"/>
      <c r="STA10" s="1"/>
      <c r="STB10" s="1"/>
      <c r="STC10" s="1"/>
      <c r="STD10" s="1"/>
      <c r="STE10" s="1"/>
      <c r="STF10" s="1"/>
      <c r="STG10" s="1"/>
      <c r="STH10" s="1"/>
      <c r="STI10" s="1"/>
      <c r="STJ10" s="1"/>
      <c r="STK10" s="1"/>
      <c r="STL10" s="1"/>
      <c r="STM10" s="1"/>
      <c r="STN10" s="1"/>
      <c r="STO10" s="1"/>
      <c r="STP10" s="1"/>
      <c r="STQ10" s="1"/>
      <c r="STR10" s="1"/>
      <c r="STS10" s="1"/>
      <c r="STT10" s="1"/>
      <c r="STU10" s="1"/>
      <c r="STV10" s="1"/>
      <c r="STW10" s="1"/>
      <c r="STX10" s="1"/>
      <c r="STY10" s="1"/>
      <c r="STZ10" s="1"/>
      <c r="SUA10" s="1"/>
      <c r="SUB10" s="1"/>
      <c r="SUC10" s="1"/>
      <c r="SUD10" s="1"/>
      <c r="SUE10" s="1"/>
      <c r="SUF10" s="1"/>
      <c r="SUG10" s="1"/>
      <c r="SUH10" s="1"/>
      <c r="SUI10" s="1"/>
      <c r="SUJ10" s="1"/>
      <c r="SUK10" s="1"/>
      <c r="SUL10" s="1"/>
      <c r="SUM10" s="1"/>
      <c r="SUN10" s="1"/>
      <c r="SUO10" s="1"/>
      <c r="SUP10" s="1"/>
      <c r="SUQ10" s="1"/>
      <c r="SUR10" s="1"/>
      <c r="SUS10" s="1"/>
      <c r="SUT10" s="1"/>
      <c r="SUU10" s="1"/>
      <c r="SUV10" s="1"/>
      <c r="SUW10" s="1"/>
      <c r="SUX10" s="1"/>
      <c r="SUY10" s="1"/>
      <c r="SUZ10" s="1"/>
      <c r="SVA10" s="1"/>
      <c r="SVB10" s="1"/>
      <c r="SVC10" s="1"/>
      <c r="SVD10" s="1"/>
      <c r="SVE10" s="1"/>
      <c r="SVF10" s="1"/>
      <c r="SVG10" s="1"/>
      <c r="SVH10" s="1"/>
      <c r="SVI10" s="1"/>
      <c r="SVJ10" s="1"/>
      <c r="SVK10" s="1"/>
      <c r="SVL10" s="1"/>
      <c r="SVM10" s="1"/>
      <c r="SVN10" s="1"/>
      <c r="SVO10" s="1"/>
      <c r="SVP10" s="1"/>
      <c r="SVQ10" s="1"/>
      <c r="SVR10" s="1"/>
      <c r="SVS10" s="1"/>
      <c r="SVT10" s="1"/>
      <c r="SVU10" s="1"/>
      <c r="SVV10" s="1"/>
      <c r="SVW10" s="1"/>
      <c r="SVX10" s="1"/>
      <c r="SVY10" s="1"/>
      <c r="SVZ10" s="1"/>
      <c r="SWA10" s="1"/>
      <c r="SWB10" s="1"/>
      <c r="SWC10" s="1"/>
      <c r="SWD10" s="1"/>
      <c r="SWE10" s="1"/>
      <c r="SWF10" s="1"/>
      <c r="SWG10" s="1"/>
      <c r="SWH10" s="1"/>
      <c r="SWI10" s="1"/>
      <c r="SWJ10" s="1"/>
      <c r="SWK10" s="1"/>
      <c r="SWL10" s="1"/>
      <c r="SWM10" s="1"/>
      <c r="SWN10" s="1"/>
      <c r="SWO10" s="1"/>
      <c r="SWP10" s="1"/>
      <c r="SWQ10" s="1"/>
      <c r="SWR10" s="1"/>
      <c r="SWS10" s="1"/>
      <c r="SWT10" s="1"/>
      <c r="SWU10" s="1"/>
      <c r="SWV10" s="1"/>
      <c r="SWW10" s="1"/>
      <c r="SWX10" s="1"/>
      <c r="SWY10" s="1"/>
      <c r="SWZ10" s="1"/>
      <c r="SXA10" s="1"/>
      <c r="SXB10" s="1"/>
      <c r="SXC10" s="1"/>
      <c r="SXD10" s="1"/>
      <c r="SXE10" s="1"/>
      <c r="SXF10" s="1"/>
      <c r="SXG10" s="1"/>
      <c r="SXH10" s="1"/>
      <c r="SXI10" s="1"/>
      <c r="SXJ10" s="1"/>
      <c r="SXK10" s="1"/>
      <c r="SXL10" s="1"/>
      <c r="SXM10" s="1"/>
      <c r="SXN10" s="1"/>
      <c r="SXO10" s="1"/>
      <c r="SXP10" s="1"/>
      <c r="SXQ10" s="1"/>
      <c r="SXR10" s="1"/>
      <c r="SXS10" s="1"/>
      <c r="SXT10" s="1"/>
      <c r="SXU10" s="1"/>
      <c r="SXV10" s="1"/>
      <c r="SXW10" s="1"/>
      <c r="SXX10" s="1"/>
      <c r="SXY10" s="1"/>
      <c r="SXZ10" s="1"/>
      <c r="SYA10" s="1"/>
      <c r="SYB10" s="1"/>
      <c r="SYC10" s="1"/>
      <c r="SYD10" s="1"/>
      <c r="SYE10" s="1"/>
      <c r="SYF10" s="1"/>
      <c r="SYG10" s="1"/>
      <c r="SYH10" s="1"/>
      <c r="SYI10" s="1"/>
      <c r="SYJ10" s="1"/>
      <c r="SYK10" s="1"/>
      <c r="SYL10" s="1"/>
      <c r="SYM10" s="1"/>
      <c r="SYN10" s="1"/>
      <c r="SYO10" s="1"/>
      <c r="SYP10" s="1"/>
      <c r="SYQ10" s="1"/>
      <c r="SYR10" s="1"/>
      <c r="SYS10" s="1"/>
      <c r="SYT10" s="1"/>
      <c r="SYU10" s="1"/>
      <c r="SYV10" s="1"/>
      <c r="SYW10" s="1"/>
      <c r="SYX10" s="1"/>
      <c r="SYY10" s="1"/>
      <c r="SYZ10" s="1"/>
      <c r="SZA10" s="1"/>
      <c r="SZB10" s="1"/>
      <c r="SZC10" s="1"/>
      <c r="SZD10" s="1"/>
      <c r="SZE10" s="1"/>
      <c r="SZF10" s="1"/>
      <c r="SZG10" s="1"/>
      <c r="SZH10" s="1"/>
      <c r="SZI10" s="1"/>
      <c r="SZJ10" s="1"/>
      <c r="SZK10" s="1"/>
      <c r="SZL10" s="1"/>
      <c r="SZM10" s="1"/>
      <c r="SZN10" s="1"/>
      <c r="SZO10" s="1"/>
      <c r="SZP10" s="1"/>
      <c r="SZQ10" s="1"/>
      <c r="SZR10" s="1"/>
      <c r="SZS10" s="1"/>
      <c r="SZT10" s="1"/>
      <c r="SZU10" s="1"/>
      <c r="SZV10" s="1"/>
      <c r="SZW10" s="1"/>
      <c r="SZX10" s="1"/>
      <c r="SZY10" s="1"/>
      <c r="SZZ10" s="1"/>
      <c r="TAA10" s="1"/>
      <c r="TAB10" s="1"/>
      <c r="TAC10" s="1"/>
      <c r="TAD10" s="1"/>
      <c r="TAE10" s="1"/>
      <c r="TAF10" s="1"/>
      <c r="TAG10" s="1"/>
      <c r="TAH10" s="1"/>
      <c r="TAI10" s="1"/>
      <c r="TAJ10" s="1"/>
      <c r="TAK10" s="1"/>
      <c r="TAL10" s="1"/>
      <c r="TAM10" s="1"/>
      <c r="TAN10" s="1"/>
      <c r="TAO10" s="1"/>
      <c r="TAP10" s="1"/>
      <c r="TAQ10" s="1"/>
      <c r="TAR10" s="1"/>
      <c r="TAS10" s="1"/>
      <c r="TAT10" s="1"/>
      <c r="TAU10" s="1"/>
      <c r="TAV10" s="1"/>
      <c r="TAW10" s="1"/>
      <c r="TAX10" s="1"/>
      <c r="TAY10" s="1"/>
      <c r="TAZ10" s="1"/>
      <c r="TBA10" s="1"/>
      <c r="TBB10" s="1"/>
      <c r="TBC10" s="1"/>
      <c r="TBD10" s="1"/>
      <c r="TBE10" s="1"/>
      <c r="TBF10" s="1"/>
      <c r="TBG10" s="1"/>
      <c r="TBH10" s="1"/>
      <c r="TBI10" s="1"/>
      <c r="TBJ10" s="1"/>
      <c r="TBK10" s="1"/>
      <c r="TBL10" s="1"/>
      <c r="TBM10" s="1"/>
      <c r="TBN10" s="1"/>
      <c r="TBO10" s="1"/>
      <c r="TBP10" s="1"/>
      <c r="TBQ10" s="1"/>
      <c r="TBR10" s="1"/>
      <c r="TBS10" s="1"/>
      <c r="TBT10" s="1"/>
      <c r="TBU10" s="1"/>
      <c r="TBV10" s="1"/>
      <c r="TBW10" s="1"/>
      <c r="TBX10" s="1"/>
      <c r="TBY10" s="1"/>
      <c r="TBZ10" s="1"/>
      <c r="TCA10" s="1"/>
      <c r="TCB10" s="1"/>
      <c r="TCC10" s="1"/>
      <c r="TCD10" s="1"/>
      <c r="TCE10" s="1"/>
      <c r="TCF10" s="1"/>
      <c r="TCG10" s="1"/>
      <c r="TCH10" s="1"/>
      <c r="TCI10" s="1"/>
      <c r="TCJ10" s="1"/>
      <c r="TCK10" s="1"/>
      <c r="TCL10" s="1"/>
      <c r="TCM10" s="1"/>
      <c r="TCN10" s="1"/>
      <c r="TCO10" s="1"/>
      <c r="TCP10" s="1"/>
      <c r="TCQ10" s="1"/>
      <c r="TCR10" s="1"/>
      <c r="TCS10" s="1"/>
      <c r="TCT10" s="1"/>
      <c r="TCU10" s="1"/>
      <c r="TCV10" s="1"/>
      <c r="TCW10" s="1"/>
      <c r="TCX10" s="1"/>
      <c r="TCY10" s="1"/>
      <c r="TCZ10" s="1"/>
      <c r="TDA10" s="1"/>
      <c r="TDB10" s="1"/>
      <c r="TDC10" s="1"/>
      <c r="TDD10" s="1"/>
      <c r="TDE10" s="1"/>
      <c r="TDF10" s="1"/>
      <c r="TDG10" s="1"/>
      <c r="TDH10" s="1"/>
      <c r="TDI10" s="1"/>
      <c r="TDJ10" s="1"/>
      <c r="TDK10" s="1"/>
      <c r="TDL10" s="1"/>
      <c r="TDM10" s="1"/>
      <c r="TDN10" s="1"/>
      <c r="TDO10" s="1"/>
      <c r="TDP10" s="1"/>
      <c r="TDQ10" s="1"/>
      <c r="TDR10" s="1"/>
      <c r="TDS10" s="1"/>
      <c r="TDT10" s="1"/>
      <c r="TDU10" s="1"/>
      <c r="TDV10" s="1"/>
      <c r="TDW10" s="1"/>
      <c r="TDX10" s="1"/>
      <c r="TDY10" s="1"/>
      <c r="TDZ10" s="1"/>
      <c r="TEA10" s="1"/>
      <c r="TEB10" s="1"/>
      <c r="TEC10" s="1"/>
      <c r="TED10" s="1"/>
      <c r="TEE10" s="1"/>
      <c r="TEF10" s="1"/>
      <c r="TEG10" s="1"/>
      <c r="TEH10" s="1"/>
      <c r="TEI10" s="1"/>
      <c r="TEJ10" s="1"/>
      <c r="TEK10" s="1"/>
      <c r="TEL10" s="1"/>
      <c r="TEM10" s="1"/>
      <c r="TEN10" s="1"/>
      <c r="TEO10" s="1"/>
      <c r="TEP10" s="1"/>
      <c r="TEQ10" s="1"/>
      <c r="TER10" s="1"/>
      <c r="TES10" s="1"/>
      <c r="TET10" s="1"/>
      <c r="TEU10" s="1"/>
      <c r="TEV10" s="1"/>
      <c r="TEW10" s="1"/>
      <c r="TEX10" s="1"/>
      <c r="TEY10" s="1"/>
      <c r="TEZ10" s="1"/>
      <c r="TFA10" s="1"/>
      <c r="TFB10" s="1"/>
      <c r="TFC10" s="1"/>
      <c r="TFD10" s="1"/>
      <c r="TFE10" s="1"/>
      <c r="TFF10" s="1"/>
      <c r="TFG10" s="1"/>
      <c r="TFH10" s="1"/>
      <c r="TFI10" s="1"/>
      <c r="TFJ10" s="1"/>
      <c r="TFK10" s="1"/>
      <c r="TFL10" s="1"/>
      <c r="TFM10" s="1"/>
      <c r="TFN10" s="1"/>
      <c r="TFO10" s="1"/>
      <c r="TFP10" s="1"/>
      <c r="TFQ10" s="1"/>
      <c r="TFR10" s="1"/>
      <c r="TFS10" s="1"/>
      <c r="TFT10" s="1"/>
      <c r="TFU10" s="1"/>
      <c r="TFV10" s="1"/>
      <c r="TFW10" s="1"/>
      <c r="TFX10" s="1"/>
      <c r="TFY10" s="1"/>
      <c r="TFZ10" s="1"/>
      <c r="TGA10" s="1"/>
      <c r="TGB10" s="1"/>
      <c r="TGC10" s="1"/>
      <c r="TGD10" s="1"/>
      <c r="TGE10" s="1"/>
      <c r="TGF10" s="1"/>
      <c r="TGG10" s="1"/>
      <c r="TGH10" s="1"/>
      <c r="TGI10" s="1"/>
      <c r="TGJ10" s="1"/>
      <c r="TGK10" s="1"/>
      <c r="TGL10" s="1"/>
      <c r="TGM10" s="1"/>
      <c r="TGN10" s="1"/>
      <c r="TGO10" s="1"/>
      <c r="TGP10" s="1"/>
      <c r="TGQ10" s="1"/>
      <c r="TGR10" s="1"/>
      <c r="TGS10" s="1"/>
      <c r="TGT10" s="1"/>
      <c r="TGU10" s="1"/>
      <c r="TGV10" s="1"/>
      <c r="TGW10" s="1"/>
      <c r="TGX10" s="1"/>
      <c r="TGY10" s="1"/>
      <c r="TGZ10" s="1"/>
      <c r="THA10" s="1"/>
      <c r="THB10" s="1"/>
      <c r="THC10" s="1"/>
      <c r="THD10" s="1"/>
      <c r="THE10" s="1"/>
      <c r="THF10" s="1"/>
      <c r="THG10" s="1"/>
      <c r="THH10" s="1"/>
      <c r="THI10" s="1"/>
      <c r="THJ10" s="1"/>
      <c r="THK10" s="1"/>
      <c r="THL10" s="1"/>
      <c r="THM10" s="1"/>
      <c r="THN10" s="1"/>
      <c r="THO10" s="1"/>
      <c r="THP10" s="1"/>
      <c r="THQ10" s="1"/>
      <c r="THR10" s="1"/>
      <c r="THS10" s="1"/>
      <c r="THT10" s="1"/>
      <c r="THU10" s="1"/>
      <c r="THV10" s="1"/>
      <c r="THW10" s="1"/>
      <c r="THX10" s="1"/>
      <c r="THY10" s="1"/>
      <c r="THZ10" s="1"/>
      <c r="TIA10" s="1"/>
      <c r="TIB10" s="1"/>
      <c r="TIC10" s="1"/>
      <c r="TID10" s="1"/>
      <c r="TIE10" s="1"/>
      <c r="TIF10" s="1"/>
      <c r="TIG10" s="1"/>
      <c r="TIH10" s="1"/>
      <c r="TII10" s="1"/>
      <c r="TIJ10" s="1"/>
      <c r="TIK10" s="1"/>
      <c r="TIL10" s="1"/>
      <c r="TIM10" s="1"/>
      <c r="TIN10" s="1"/>
      <c r="TIO10" s="1"/>
      <c r="TIP10" s="1"/>
      <c r="TIQ10" s="1"/>
      <c r="TIR10" s="1"/>
      <c r="TIS10" s="1"/>
      <c r="TIT10" s="1"/>
      <c r="TIU10" s="1"/>
      <c r="TIV10" s="1"/>
      <c r="TIW10" s="1"/>
      <c r="TIX10" s="1"/>
      <c r="TIY10" s="1"/>
      <c r="TIZ10" s="1"/>
      <c r="TJA10" s="1"/>
      <c r="TJB10" s="1"/>
      <c r="TJC10" s="1"/>
      <c r="TJD10" s="1"/>
      <c r="TJE10" s="1"/>
      <c r="TJF10" s="1"/>
      <c r="TJG10" s="1"/>
      <c r="TJH10" s="1"/>
      <c r="TJI10" s="1"/>
      <c r="TJJ10" s="1"/>
      <c r="TJK10" s="1"/>
      <c r="TJL10" s="1"/>
      <c r="TJM10" s="1"/>
      <c r="TJN10" s="1"/>
      <c r="TJO10" s="1"/>
      <c r="TJP10" s="1"/>
      <c r="TJQ10" s="1"/>
      <c r="TJR10" s="1"/>
      <c r="TJS10" s="1"/>
      <c r="TJT10" s="1"/>
      <c r="TJU10" s="1"/>
      <c r="TJV10" s="1"/>
      <c r="TJW10" s="1"/>
      <c r="TJX10" s="1"/>
      <c r="TJY10" s="1"/>
      <c r="TJZ10" s="1"/>
      <c r="TKA10" s="1"/>
      <c r="TKB10" s="1"/>
      <c r="TKC10" s="1"/>
      <c r="TKD10" s="1"/>
      <c r="TKE10" s="1"/>
      <c r="TKF10" s="1"/>
      <c r="TKG10" s="1"/>
      <c r="TKH10" s="1"/>
      <c r="TKI10" s="1"/>
      <c r="TKJ10" s="1"/>
      <c r="TKK10" s="1"/>
      <c r="TKL10" s="1"/>
      <c r="TKM10" s="1"/>
      <c r="TKN10" s="1"/>
      <c r="TKO10" s="1"/>
      <c r="TKP10" s="1"/>
      <c r="TKQ10" s="1"/>
      <c r="TKR10" s="1"/>
      <c r="TKS10" s="1"/>
      <c r="TKT10" s="1"/>
      <c r="TKU10" s="1"/>
      <c r="TKV10" s="1"/>
      <c r="TKW10" s="1"/>
      <c r="TKX10" s="1"/>
      <c r="TKY10" s="1"/>
      <c r="TKZ10" s="1"/>
      <c r="TLA10" s="1"/>
      <c r="TLB10" s="1"/>
      <c r="TLC10" s="1"/>
      <c r="TLD10" s="1"/>
      <c r="TLE10" s="1"/>
      <c r="TLF10" s="1"/>
      <c r="TLG10" s="1"/>
      <c r="TLH10" s="1"/>
      <c r="TLI10" s="1"/>
      <c r="TLJ10" s="1"/>
      <c r="TLK10" s="1"/>
      <c r="TLL10" s="1"/>
      <c r="TLM10" s="1"/>
      <c r="TLN10" s="1"/>
      <c r="TLO10" s="1"/>
      <c r="TLP10" s="1"/>
      <c r="TLQ10" s="1"/>
      <c r="TLR10" s="1"/>
      <c r="TLS10" s="1"/>
      <c r="TLT10" s="1"/>
      <c r="TLU10" s="1"/>
      <c r="TLV10" s="1"/>
      <c r="TLW10" s="1"/>
      <c r="TLX10" s="1"/>
      <c r="TLY10" s="1"/>
      <c r="TLZ10" s="1"/>
      <c r="TMA10" s="1"/>
      <c r="TMB10" s="1"/>
      <c r="TMC10" s="1"/>
      <c r="TMD10" s="1"/>
      <c r="TME10" s="1"/>
      <c r="TMF10" s="1"/>
      <c r="TMG10" s="1"/>
      <c r="TMH10" s="1"/>
      <c r="TMI10" s="1"/>
      <c r="TMJ10" s="1"/>
      <c r="TMK10" s="1"/>
      <c r="TML10" s="1"/>
      <c r="TMM10" s="1"/>
      <c r="TMN10" s="1"/>
      <c r="TMO10" s="1"/>
      <c r="TMP10" s="1"/>
      <c r="TMQ10" s="1"/>
      <c r="TMR10" s="1"/>
      <c r="TMS10" s="1"/>
      <c r="TMT10" s="1"/>
      <c r="TMU10" s="1"/>
      <c r="TMV10" s="1"/>
      <c r="TMW10" s="1"/>
      <c r="TMX10" s="1"/>
      <c r="TMY10" s="1"/>
      <c r="TMZ10" s="1"/>
      <c r="TNA10" s="1"/>
      <c r="TNB10" s="1"/>
      <c r="TNC10" s="1"/>
      <c r="TND10" s="1"/>
      <c r="TNE10" s="1"/>
      <c r="TNF10" s="1"/>
      <c r="TNG10" s="1"/>
      <c r="TNH10" s="1"/>
      <c r="TNI10" s="1"/>
      <c r="TNJ10" s="1"/>
      <c r="TNK10" s="1"/>
      <c r="TNL10" s="1"/>
      <c r="TNM10" s="1"/>
      <c r="TNN10" s="1"/>
      <c r="TNO10" s="1"/>
      <c r="TNP10" s="1"/>
      <c r="TNQ10" s="1"/>
      <c r="TNR10" s="1"/>
      <c r="TNS10" s="1"/>
      <c r="TNT10" s="1"/>
      <c r="TNU10" s="1"/>
      <c r="TNV10" s="1"/>
      <c r="TNW10" s="1"/>
      <c r="TNX10" s="1"/>
      <c r="TNY10" s="1"/>
      <c r="TNZ10" s="1"/>
      <c r="TOA10" s="1"/>
      <c r="TOB10" s="1"/>
      <c r="TOC10" s="1"/>
      <c r="TOD10" s="1"/>
      <c r="TOE10" s="1"/>
      <c r="TOF10" s="1"/>
      <c r="TOG10" s="1"/>
      <c r="TOH10" s="1"/>
      <c r="TOI10" s="1"/>
      <c r="TOJ10" s="1"/>
      <c r="TOK10" s="1"/>
      <c r="TOL10" s="1"/>
      <c r="TOM10" s="1"/>
      <c r="TON10" s="1"/>
      <c r="TOO10" s="1"/>
      <c r="TOP10" s="1"/>
      <c r="TOQ10" s="1"/>
      <c r="TOR10" s="1"/>
      <c r="TOS10" s="1"/>
      <c r="TOT10" s="1"/>
      <c r="TOU10" s="1"/>
      <c r="TOV10" s="1"/>
      <c r="TOW10" s="1"/>
      <c r="TOX10" s="1"/>
      <c r="TOY10" s="1"/>
      <c r="TOZ10" s="1"/>
      <c r="TPA10" s="1"/>
      <c r="TPB10" s="1"/>
      <c r="TPC10" s="1"/>
      <c r="TPD10" s="1"/>
      <c r="TPE10" s="1"/>
      <c r="TPF10" s="1"/>
      <c r="TPG10" s="1"/>
      <c r="TPH10" s="1"/>
      <c r="TPI10" s="1"/>
      <c r="TPJ10" s="1"/>
      <c r="TPK10" s="1"/>
      <c r="TPL10" s="1"/>
      <c r="TPM10" s="1"/>
      <c r="TPN10" s="1"/>
      <c r="TPO10" s="1"/>
      <c r="TPP10" s="1"/>
      <c r="TPQ10" s="1"/>
      <c r="TPR10" s="1"/>
      <c r="TPS10" s="1"/>
      <c r="TPT10" s="1"/>
      <c r="TPU10" s="1"/>
      <c r="TPV10" s="1"/>
      <c r="TPW10" s="1"/>
      <c r="TPX10" s="1"/>
      <c r="TPY10" s="1"/>
      <c r="TPZ10" s="1"/>
      <c r="TQA10" s="1"/>
      <c r="TQB10" s="1"/>
      <c r="TQC10" s="1"/>
      <c r="TQD10" s="1"/>
      <c r="TQE10" s="1"/>
      <c r="TQF10" s="1"/>
      <c r="TQG10" s="1"/>
      <c r="TQH10" s="1"/>
      <c r="TQI10" s="1"/>
      <c r="TQJ10" s="1"/>
      <c r="TQK10" s="1"/>
      <c r="TQL10" s="1"/>
      <c r="TQM10" s="1"/>
      <c r="TQN10" s="1"/>
      <c r="TQO10" s="1"/>
      <c r="TQP10" s="1"/>
      <c r="TQQ10" s="1"/>
      <c r="TQR10" s="1"/>
      <c r="TQS10" s="1"/>
      <c r="TQT10" s="1"/>
      <c r="TQU10" s="1"/>
      <c r="TQV10" s="1"/>
      <c r="TQW10" s="1"/>
      <c r="TQX10" s="1"/>
      <c r="TQY10" s="1"/>
      <c r="TQZ10" s="1"/>
      <c r="TRA10" s="1"/>
      <c r="TRB10" s="1"/>
      <c r="TRC10" s="1"/>
      <c r="TRD10" s="1"/>
      <c r="TRE10" s="1"/>
      <c r="TRF10" s="1"/>
      <c r="TRG10" s="1"/>
      <c r="TRH10" s="1"/>
      <c r="TRI10" s="1"/>
      <c r="TRJ10" s="1"/>
      <c r="TRK10" s="1"/>
      <c r="TRL10" s="1"/>
      <c r="TRM10" s="1"/>
      <c r="TRN10" s="1"/>
      <c r="TRO10" s="1"/>
      <c r="TRP10" s="1"/>
      <c r="TRQ10" s="1"/>
      <c r="TRR10" s="1"/>
      <c r="TRS10" s="1"/>
      <c r="TRT10" s="1"/>
      <c r="TRU10" s="1"/>
      <c r="TRV10" s="1"/>
      <c r="TRW10" s="1"/>
      <c r="TRX10" s="1"/>
      <c r="TRY10" s="1"/>
      <c r="TRZ10" s="1"/>
      <c r="TSA10" s="1"/>
      <c r="TSB10" s="1"/>
      <c r="TSC10" s="1"/>
      <c r="TSD10" s="1"/>
      <c r="TSE10" s="1"/>
      <c r="TSF10" s="1"/>
      <c r="TSG10" s="1"/>
      <c r="TSH10" s="1"/>
      <c r="TSI10" s="1"/>
      <c r="TSJ10" s="1"/>
      <c r="TSK10" s="1"/>
      <c r="TSL10" s="1"/>
      <c r="TSM10" s="1"/>
      <c r="TSN10" s="1"/>
      <c r="TSO10" s="1"/>
      <c r="TSP10" s="1"/>
      <c r="TSQ10" s="1"/>
      <c r="TSR10" s="1"/>
      <c r="TSS10" s="1"/>
      <c r="TST10" s="1"/>
      <c r="TSU10" s="1"/>
      <c r="TSV10" s="1"/>
      <c r="TSW10" s="1"/>
      <c r="TSX10" s="1"/>
      <c r="TSY10" s="1"/>
      <c r="TSZ10" s="1"/>
      <c r="TTA10" s="1"/>
      <c r="TTB10" s="1"/>
      <c r="TTC10" s="1"/>
      <c r="TTD10" s="1"/>
      <c r="TTE10" s="1"/>
      <c r="TTF10" s="1"/>
      <c r="TTG10" s="1"/>
      <c r="TTH10" s="1"/>
      <c r="TTI10" s="1"/>
      <c r="TTJ10" s="1"/>
      <c r="TTK10" s="1"/>
      <c r="TTL10" s="1"/>
      <c r="TTM10" s="1"/>
      <c r="TTN10" s="1"/>
      <c r="TTO10" s="1"/>
      <c r="TTP10" s="1"/>
      <c r="TTQ10" s="1"/>
      <c r="TTR10" s="1"/>
      <c r="TTS10" s="1"/>
      <c r="TTT10" s="1"/>
      <c r="TTU10" s="1"/>
      <c r="TTV10" s="1"/>
      <c r="TTW10" s="1"/>
      <c r="TTX10" s="1"/>
      <c r="TTY10" s="1"/>
      <c r="TTZ10" s="1"/>
      <c r="TUA10" s="1"/>
      <c r="TUB10" s="1"/>
      <c r="TUC10" s="1"/>
      <c r="TUD10" s="1"/>
      <c r="TUE10" s="1"/>
      <c r="TUF10" s="1"/>
      <c r="TUG10" s="1"/>
      <c r="TUH10" s="1"/>
      <c r="TUI10" s="1"/>
      <c r="TUJ10" s="1"/>
      <c r="TUK10" s="1"/>
      <c r="TUL10" s="1"/>
      <c r="TUM10" s="1"/>
      <c r="TUN10" s="1"/>
      <c r="TUO10" s="1"/>
      <c r="TUP10" s="1"/>
      <c r="TUQ10" s="1"/>
      <c r="TUR10" s="1"/>
      <c r="TUS10" s="1"/>
      <c r="TUT10" s="1"/>
      <c r="TUU10" s="1"/>
      <c r="TUV10" s="1"/>
      <c r="TUW10" s="1"/>
      <c r="TUX10" s="1"/>
      <c r="TUY10" s="1"/>
      <c r="TUZ10" s="1"/>
      <c r="TVA10" s="1"/>
      <c r="TVB10" s="1"/>
      <c r="TVC10" s="1"/>
      <c r="TVD10" s="1"/>
      <c r="TVE10" s="1"/>
      <c r="TVF10" s="1"/>
      <c r="TVG10" s="1"/>
      <c r="TVH10" s="1"/>
      <c r="TVI10" s="1"/>
      <c r="TVJ10" s="1"/>
      <c r="TVK10" s="1"/>
      <c r="TVL10" s="1"/>
      <c r="TVM10" s="1"/>
      <c r="TVN10" s="1"/>
      <c r="TVO10" s="1"/>
      <c r="TVP10" s="1"/>
      <c r="TVQ10" s="1"/>
      <c r="TVR10" s="1"/>
      <c r="TVS10" s="1"/>
      <c r="TVT10" s="1"/>
      <c r="TVU10" s="1"/>
      <c r="TVV10" s="1"/>
      <c r="TVW10" s="1"/>
      <c r="TVX10" s="1"/>
      <c r="TVY10" s="1"/>
      <c r="TVZ10" s="1"/>
      <c r="TWA10" s="1"/>
      <c r="TWB10" s="1"/>
      <c r="TWC10" s="1"/>
      <c r="TWD10" s="1"/>
      <c r="TWE10" s="1"/>
      <c r="TWF10" s="1"/>
      <c r="TWG10" s="1"/>
      <c r="TWH10" s="1"/>
      <c r="TWI10" s="1"/>
      <c r="TWJ10" s="1"/>
      <c r="TWK10" s="1"/>
      <c r="TWL10" s="1"/>
      <c r="TWM10" s="1"/>
      <c r="TWN10" s="1"/>
      <c r="TWO10" s="1"/>
      <c r="TWP10" s="1"/>
      <c r="TWQ10" s="1"/>
      <c r="TWR10" s="1"/>
      <c r="TWS10" s="1"/>
      <c r="TWT10" s="1"/>
      <c r="TWU10" s="1"/>
      <c r="TWV10" s="1"/>
      <c r="TWW10" s="1"/>
      <c r="TWX10" s="1"/>
      <c r="TWY10" s="1"/>
      <c r="TWZ10" s="1"/>
      <c r="TXA10" s="1"/>
      <c r="TXB10" s="1"/>
      <c r="TXC10" s="1"/>
      <c r="TXD10" s="1"/>
      <c r="TXE10" s="1"/>
      <c r="TXF10" s="1"/>
      <c r="TXG10" s="1"/>
      <c r="TXH10" s="1"/>
      <c r="TXI10" s="1"/>
      <c r="TXJ10" s="1"/>
      <c r="TXK10" s="1"/>
      <c r="TXL10" s="1"/>
      <c r="TXM10" s="1"/>
      <c r="TXN10" s="1"/>
      <c r="TXO10" s="1"/>
      <c r="TXP10" s="1"/>
      <c r="TXQ10" s="1"/>
      <c r="TXR10" s="1"/>
      <c r="TXS10" s="1"/>
      <c r="TXT10" s="1"/>
      <c r="TXU10" s="1"/>
      <c r="TXV10" s="1"/>
      <c r="TXW10" s="1"/>
      <c r="TXX10" s="1"/>
      <c r="TXY10" s="1"/>
      <c r="TXZ10" s="1"/>
      <c r="TYA10" s="1"/>
      <c r="TYB10" s="1"/>
      <c r="TYC10" s="1"/>
      <c r="TYD10" s="1"/>
      <c r="TYE10" s="1"/>
      <c r="TYF10" s="1"/>
      <c r="TYG10" s="1"/>
      <c r="TYH10" s="1"/>
      <c r="TYI10" s="1"/>
      <c r="TYJ10" s="1"/>
      <c r="TYK10" s="1"/>
      <c r="TYL10" s="1"/>
      <c r="TYM10" s="1"/>
      <c r="TYN10" s="1"/>
      <c r="TYO10" s="1"/>
      <c r="TYP10" s="1"/>
      <c r="TYQ10" s="1"/>
      <c r="TYR10" s="1"/>
      <c r="TYS10" s="1"/>
      <c r="TYT10" s="1"/>
      <c r="TYU10" s="1"/>
      <c r="TYV10" s="1"/>
      <c r="TYW10" s="1"/>
      <c r="TYX10" s="1"/>
      <c r="TYY10" s="1"/>
      <c r="TYZ10" s="1"/>
      <c r="TZA10" s="1"/>
      <c r="TZB10" s="1"/>
      <c r="TZC10" s="1"/>
      <c r="TZD10" s="1"/>
      <c r="TZE10" s="1"/>
      <c r="TZF10" s="1"/>
      <c r="TZG10" s="1"/>
      <c r="TZH10" s="1"/>
      <c r="TZI10" s="1"/>
      <c r="TZJ10" s="1"/>
      <c r="TZK10" s="1"/>
      <c r="TZL10" s="1"/>
      <c r="TZM10" s="1"/>
      <c r="TZN10" s="1"/>
      <c r="TZO10" s="1"/>
      <c r="TZP10" s="1"/>
      <c r="TZQ10" s="1"/>
      <c r="TZR10" s="1"/>
      <c r="TZS10" s="1"/>
      <c r="TZT10" s="1"/>
      <c r="TZU10" s="1"/>
      <c r="TZV10" s="1"/>
      <c r="TZW10" s="1"/>
      <c r="TZX10" s="1"/>
      <c r="TZY10" s="1"/>
      <c r="TZZ10" s="1"/>
      <c r="UAA10" s="1"/>
      <c r="UAB10" s="1"/>
      <c r="UAC10" s="1"/>
      <c r="UAD10" s="1"/>
      <c r="UAE10" s="1"/>
      <c r="UAF10" s="1"/>
      <c r="UAG10" s="1"/>
      <c r="UAH10" s="1"/>
      <c r="UAI10" s="1"/>
      <c r="UAJ10" s="1"/>
      <c r="UAK10" s="1"/>
      <c r="UAL10" s="1"/>
      <c r="UAM10" s="1"/>
      <c r="UAN10" s="1"/>
      <c r="UAO10" s="1"/>
      <c r="UAP10" s="1"/>
      <c r="UAQ10" s="1"/>
      <c r="UAR10" s="1"/>
      <c r="UAS10" s="1"/>
      <c r="UAT10" s="1"/>
      <c r="UAU10" s="1"/>
      <c r="UAV10" s="1"/>
      <c r="UAW10" s="1"/>
      <c r="UAX10" s="1"/>
      <c r="UAY10" s="1"/>
      <c r="UAZ10" s="1"/>
      <c r="UBA10" s="1"/>
      <c r="UBB10" s="1"/>
      <c r="UBC10" s="1"/>
      <c r="UBD10" s="1"/>
      <c r="UBE10" s="1"/>
      <c r="UBF10" s="1"/>
      <c r="UBG10" s="1"/>
      <c r="UBH10" s="1"/>
      <c r="UBI10" s="1"/>
      <c r="UBJ10" s="1"/>
      <c r="UBK10" s="1"/>
      <c r="UBL10" s="1"/>
      <c r="UBM10" s="1"/>
      <c r="UBN10" s="1"/>
      <c r="UBO10" s="1"/>
      <c r="UBP10" s="1"/>
      <c r="UBQ10" s="1"/>
      <c r="UBR10" s="1"/>
      <c r="UBS10" s="1"/>
      <c r="UBT10" s="1"/>
      <c r="UBU10" s="1"/>
      <c r="UBV10" s="1"/>
      <c r="UBW10" s="1"/>
      <c r="UBX10" s="1"/>
      <c r="UBY10" s="1"/>
      <c r="UBZ10" s="1"/>
      <c r="UCA10" s="1"/>
      <c r="UCB10" s="1"/>
      <c r="UCC10" s="1"/>
      <c r="UCD10" s="1"/>
      <c r="UCE10" s="1"/>
      <c r="UCF10" s="1"/>
      <c r="UCG10" s="1"/>
      <c r="UCH10" s="1"/>
      <c r="UCI10" s="1"/>
      <c r="UCJ10" s="1"/>
      <c r="UCK10" s="1"/>
      <c r="UCL10" s="1"/>
      <c r="UCM10" s="1"/>
      <c r="UCN10" s="1"/>
      <c r="UCO10" s="1"/>
      <c r="UCP10" s="1"/>
      <c r="UCQ10" s="1"/>
      <c r="UCR10" s="1"/>
      <c r="UCS10" s="1"/>
      <c r="UCT10" s="1"/>
      <c r="UCU10" s="1"/>
      <c r="UCV10" s="1"/>
      <c r="UCW10" s="1"/>
      <c r="UCX10" s="1"/>
      <c r="UCY10" s="1"/>
      <c r="UCZ10" s="1"/>
      <c r="UDA10" s="1"/>
      <c r="UDB10" s="1"/>
      <c r="UDC10" s="1"/>
      <c r="UDD10" s="1"/>
      <c r="UDE10" s="1"/>
      <c r="UDF10" s="1"/>
      <c r="UDG10" s="1"/>
      <c r="UDH10" s="1"/>
      <c r="UDI10" s="1"/>
      <c r="UDJ10" s="1"/>
      <c r="UDK10" s="1"/>
      <c r="UDL10" s="1"/>
      <c r="UDM10" s="1"/>
      <c r="UDN10" s="1"/>
      <c r="UDO10" s="1"/>
      <c r="UDP10" s="1"/>
      <c r="UDQ10" s="1"/>
      <c r="UDR10" s="1"/>
      <c r="UDS10" s="1"/>
      <c r="UDT10" s="1"/>
      <c r="UDU10" s="1"/>
      <c r="UDV10" s="1"/>
      <c r="UDW10" s="1"/>
      <c r="UDX10" s="1"/>
      <c r="UDY10" s="1"/>
      <c r="UDZ10" s="1"/>
      <c r="UEA10" s="1"/>
      <c r="UEB10" s="1"/>
      <c r="UEC10" s="1"/>
      <c r="UED10" s="1"/>
      <c r="UEE10" s="1"/>
      <c r="UEF10" s="1"/>
      <c r="UEG10" s="1"/>
      <c r="UEH10" s="1"/>
      <c r="UEI10" s="1"/>
      <c r="UEJ10" s="1"/>
      <c r="UEK10" s="1"/>
      <c r="UEL10" s="1"/>
      <c r="UEM10" s="1"/>
      <c r="UEN10" s="1"/>
      <c r="UEO10" s="1"/>
      <c r="UEP10" s="1"/>
      <c r="UEQ10" s="1"/>
      <c r="UER10" s="1"/>
      <c r="UES10" s="1"/>
      <c r="UET10" s="1"/>
      <c r="UEU10" s="1"/>
      <c r="UEV10" s="1"/>
      <c r="UEW10" s="1"/>
      <c r="UEX10" s="1"/>
      <c r="UEY10" s="1"/>
      <c r="UEZ10" s="1"/>
      <c r="UFA10" s="1"/>
      <c r="UFB10" s="1"/>
      <c r="UFC10" s="1"/>
      <c r="UFD10" s="1"/>
      <c r="UFE10" s="1"/>
      <c r="UFF10" s="1"/>
      <c r="UFG10" s="1"/>
      <c r="UFH10" s="1"/>
      <c r="UFI10" s="1"/>
      <c r="UFJ10" s="1"/>
      <c r="UFK10" s="1"/>
      <c r="UFL10" s="1"/>
      <c r="UFM10" s="1"/>
      <c r="UFN10" s="1"/>
      <c r="UFO10" s="1"/>
      <c r="UFP10" s="1"/>
      <c r="UFQ10" s="1"/>
      <c r="UFR10" s="1"/>
      <c r="UFS10" s="1"/>
      <c r="UFT10" s="1"/>
      <c r="UFU10" s="1"/>
      <c r="UFV10" s="1"/>
      <c r="UFW10" s="1"/>
      <c r="UFX10" s="1"/>
      <c r="UFY10" s="1"/>
      <c r="UFZ10" s="1"/>
      <c r="UGA10" s="1"/>
      <c r="UGB10" s="1"/>
      <c r="UGC10" s="1"/>
      <c r="UGD10" s="1"/>
      <c r="UGE10" s="1"/>
      <c r="UGF10" s="1"/>
      <c r="UGG10" s="1"/>
      <c r="UGH10" s="1"/>
      <c r="UGI10" s="1"/>
      <c r="UGJ10" s="1"/>
      <c r="UGK10" s="1"/>
      <c r="UGL10" s="1"/>
      <c r="UGM10" s="1"/>
      <c r="UGN10" s="1"/>
      <c r="UGO10" s="1"/>
      <c r="UGP10" s="1"/>
      <c r="UGQ10" s="1"/>
      <c r="UGR10" s="1"/>
      <c r="UGS10" s="1"/>
      <c r="UGT10" s="1"/>
      <c r="UGU10" s="1"/>
      <c r="UGV10" s="1"/>
      <c r="UGW10" s="1"/>
      <c r="UGX10" s="1"/>
      <c r="UGY10" s="1"/>
      <c r="UGZ10" s="1"/>
      <c r="UHA10" s="1"/>
      <c r="UHB10" s="1"/>
      <c r="UHC10" s="1"/>
      <c r="UHD10" s="1"/>
      <c r="UHE10" s="1"/>
      <c r="UHF10" s="1"/>
      <c r="UHG10" s="1"/>
      <c r="UHH10" s="1"/>
      <c r="UHI10" s="1"/>
      <c r="UHJ10" s="1"/>
      <c r="UHK10" s="1"/>
      <c r="UHL10" s="1"/>
      <c r="UHM10" s="1"/>
      <c r="UHN10" s="1"/>
      <c r="UHO10" s="1"/>
      <c r="UHP10" s="1"/>
      <c r="UHQ10" s="1"/>
      <c r="UHR10" s="1"/>
      <c r="UHS10" s="1"/>
      <c r="UHT10" s="1"/>
      <c r="UHU10" s="1"/>
      <c r="UHV10" s="1"/>
      <c r="UHW10" s="1"/>
      <c r="UHX10" s="1"/>
      <c r="UHY10" s="1"/>
      <c r="UHZ10" s="1"/>
      <c r="UIA10" s="1"/>
      <c r="UIB10" s="1"/>
      <c r="UIC10" s="1"/>
      <c r="UID10" s="1"/>
      <c r="UIE10" s="1"/>
      <c r="UIF10" s="1"/>
      <c r="UIG10" s="1"/>
      <c r="UIH10" s="1"/>
      <c r="UII10" s="1"/>
      <c r="UIJ10" s="1"/>
      <c r="UIK10" s="1"/>
      <c r="UIL10" s="1"/>
      <c r="UIM10" s="1"/>
      <c r="UIN10" s="1"/>
      <c r="UIO10" s="1"/>
      <c r="UIP10" s="1"/>
      <c r="UIQ10" s="1"/>
      <c r="UIR10" s="1"/>
      <c r="UIS10" s="1"/>
      <c r="UIT10" s="1"/>
      <c r="UIU10" s="1"/>
      <c r="UIV10" s="1"/>
      <c r="UIW10" s="1"/>
      <c r="UIX10" s="1"/>
      <c r="UIY10" s="1"/>
      <c r="UIZ10" s="1"/>
      <c r="UJA10" s="1"/>
      <c r="UJB10" s="1"/>
      <c r="UJC10" s="1"/>
      <c r="UJD10" s="1"/>
      <c r="UJE10" s="1"/>
      <c r="UJF10" s="1"/>
      <c r="UJG10" s="1"/>
      <c r="UJH10" s="1"/>
      <c r="UJI10" s="1"/>
      <c r="UJJ10" s="1"/>
      <c r="UJK10" s="1"/>
      <c r="UJL10" s="1"/>
      <c r="UJM10" s="1"/>
      <c r="UJN10" s="1"/>
      <c r="UJO10" s="1"/>
      <c r="UJP10" s="1"/>
      <c r="UJQ10" s="1"/>
      <c r="UJR10" s="1"/>
      <c r="UJS10" s="1"/>
      <c r="UJT10" s="1"/>
      <c r="UJU10" s="1"/>
      <c r="UJV10" s="1"/>
      <c r="UJW10" s="1"/>
      <c r="UJX10" s="1"/>
      <c r="UJY10" s="1"/>
      <c r="UJZ10" s="1"/>
      <c r="UKA10" s="1"/>
      <c r="UKB10" s="1"/>
      <c r="UKC10" s="1"/>
      <c r="UKD10" s="1"/>
      <c r="UKE10" s="1"/>
      <c r="UKF10" s="1"/>
      <c r="UKG10" s="1"/>
      <c r="UKH10" s="1"/>
      <c r="UKI10" s="1"/>
      <c r="UKJ10" s="1"/>
      <c r="UKK10" s="1"/>
      <c r="UKL10" s="1"/>
      <c r="UKM10" s="1"/>
      <c r="UKN10" s="1"/>
      <c r="UKO10" s="1"/>
      <c r="UKP10" s="1"/>
      <c r="UKQ10" s="1"/>
      <c r="UKR10" s="1"/>
      <c r="UKS10" s="1"/>
      <c r="UKT10" s="1"/>
      <c r="UKU10" s="1"/>
      <c r="UKV10" s="1"/>
      <c r="UKW10" s="1"/>
      <c r="UKX10" s="1"/>
      <c r="UKY10" s="1"/>
      <c r="UKZ10" s="1"/>
      <c r="ULA10" s="1"/>
      <c r="ULB10" s="1"/>
      <c r="ULC10" s="1"/>
      <c r="ULD10" s="1"/>
      <c r="ULE10" s="1"/>
      <c r="ULF10" s="1"/>
      <c r="ULG10" s="1"/>
      <c r="ULH10" s="1"/>
      <c r="ULI10" s="1"/>
      <c r="ULJ10" s="1"/>
      <c r="ULK10" s="1"/>
      <c r="ULL10" s="1"/>
      <c r="ULM10" s="1"/>
      <c r="ULN10" s="1"/>
      <c r="ULO10" s="1"/>
      <c r="ULP10" s="1"/>
      <c r="ULQ10" s="1"/>
      <c r="ULR10" s="1"/>
      <c r="ULS10" s="1"/>
      <c r="ULT10" s="1"/>
      <c r="ULU10" s="1"/>
      <c r="ULV10" s="1"/>
      <c r="ULW10" s="1"/>
      <c r="ULX10" s="1"/>
      <c r="ULY10" s="1"/>
      <c r="ULZ10" s="1"/>
      <c r="UMA10" s="1"/>
      <c r="UMB10" s="1"/>
      <c r="UMC10" s="1"/>
      <c r="UMD10" s="1"/>
      <c r="UME10" s="1"/>
      <c r="UMF10" s="1"/>
      <c r="UMG10" s="1"/>
      <c r="UMH10" s="1"/>
      <c r="UMI10" s="1"/>
      <c r="UMJ10" s="1"/>
      <c r="UMK10" s="1"/>
      <c r="UML10" s="1"/>
      <c r="UMM10" s="1"/>
      <c r="UMN10" s="1"/>
      <c r="UMO10" s="1"/>
      <c r="UMP10" s="1"/>
      <c r="UMQ10" s="1"/>
      <c r="UMR10" s="1"/>
      <c r="UMS10" s="1"/>
      <c r="UMT10" s="1"/>
      <c r="UMU10" s="1"/>
      <c r="UMV10" s="1"/>
      <c r="UMW10" s="1"/>
      <c r="UMX10" s="1"/>
      <c r="UMY10" s="1"/>
      <c r="UMZ10" s="1"/>
      <c r="UNA10" s="1"/>
      <c r="UNB10" s="1"/>
      <c r="UNC10" s="1"/>
      <c r="UND10" s="1"/>
      <c r="UNE10" s="1"/>
      <c r="UNF10" s="1"/>
      <c r="UNG10" s="1"/>
      <c r="UNH10" s="1"/>
      <c r="UNI10" s="1"/>
      <c r="UNJ10" s="1"/>
      <c r="UNK10" s="1"/>
      <c r="UNL10" s="1"/>
      <c r="UNM10" s="1"/>
      <c r="UNN10" s="1"/>
      <c r="UNO10" s="1"/>
      <c r="UNP10" s="1"/>
      <c r="UNQ10" s="1"/>
      <c r="UNR10" s="1"/>
      <c r="UNS10" s="1"/>
      <c r="UNT10" s="1"/>
      <c r="UNU10" s="1"/>
      <c r="UNV10" s="1"/>
      <c r="UNW10" s="1"/>
      <c r="UNX10" s="1"/>
      <c r="UNY10" s="1"/>
      <c r="UNZ10" s="1"/>
      <c r="UOA10" s="1"/>
      <c r="UOB10" s="1"/>
      <c r="UOC10" s="1"/>
      <c r="UOD10" s="1"/>
      <c r="UOE10" s="1"/>
      <c r="UOF10" s="1"/>
      <c r="UOG10" s="1"/>
      <c r="UOH10" s="1"/>
      <c r="UOI10" s="1"/>
      <c r="UOJ10" s="1"/>
      <c r="UOK10" s="1"/>
      <c r="UOL10" s="1"/>
      <c r="UOM10" s="1"/>
      <c r="UON10" s="1"/>
      <c r="UOO10" s="1"/>
      <c r="UOP10" s="1"/>
      <c r="UOQ10" s="1"/>
      <c r="UOR10" s="1"/>
      <c r="UOS10" s="1"/>
      <c r="UOT10" s="1"/>
      <c r="UOU10" s="1"/>
      <c r="UOV10" s="1"/>
      <c r="UOW10" s="1"/>
      <c r="UOX10" s="1"/>
      <c r="UOY10" s="1"/>
      <c r="UOZ10" s="1"/>
      <c r="UPA10" s="1"/>
      <c r="UPB10" s="1"/>
      <c r="UPC10" s="1"/>
      <c r="UPD10" s="1"/>
      <c r="UPE10" s="1"/>
      <c r="UPF10" s="1"/>
      <c r="UPG10" s="1"/>
      <c r="UPH10" s="1"/>
      <c r="UPI10" s="1"/>
      <c r="UPJ10" s="1"/>
      <c r="UPK10" s="1"/>
      <c r="UPL10" s="1"/>
      <c r="UPM10" s="1"/>
      <c r="UPN10" s="1"/>
      <c r="UPO10" s="1"/>
      <c r="UPP10" s="1"/>
      <c r="UPQ10" s="1"/>
      <c r="UPR10" s="1"/>
      <c r="UPS10" s="1"/>
      <c r="UPT10" s="1"/>
      <c r="UPU10" s="1"/>
      <c r="UPV10" s="1"/>
      <c r="UPW10" s="1"/>
      <c r="UPX10" s="1"/>
      <c r="UPY10" s="1"/>
      <c r="UPZ10" s="1"/>
      <c r="UQA10" s="1"/>
      <c r="UQB10" s="1"/>
      <c r="UQC10" s="1"/>
      <c r="UQD10" s="1"/>
      <c r="UQE10" s="1"/>
      <c r="UQF10" s="1"/>
      <c r="UQG10" s="1"/>
      <c r="UQH10" s="1"/>
      <c r="UQI10" s="1"/>
      <c r="UQJ10" s="1"/>
      <c r="UQK10" s="1"/>
      <c r="UQL10" s="1"/>
      <c r="UQM10" s="1"/>
      <c r="UQN10" s="1"/>
      <c r="UQO10" s="1"/>
      <c r="UQP10" s="1"/>
      <c r="UQQ10" s="1"/>
      <c r="UQR10" s="1"/>
      <c r="UQS10" s="1"/>
      <c r="UQT10" s="1"/>
      <c r="UQU10" s="1"/>
      <c r="UQV10" s="1"/>
      <c r="UQW10" s="1"/>
      <c r="UQX10" s="1"/>
      <c r="UQY10" s="1"/>
      <c r="UQZ10" s="1"/>
      <c r="URA10" s="1"/>
      <c r="URB10" s="1"/>
      <c r="URC10" s="1"/>
      <c r="URD10" s="1"/>
      <c r="URE10" s="1"/>
      <c r="URF10" s="1"/>
      <c r="URG10" s="1"/>
      <c r="URH10" s="1"/>
      <c r="URI10" s="1"/>
      <c r="URJ10" s="1"/>
      <c r="URK10" s="1"/>
      <c r="URL10" s="1"/>
      <c r="URM10" s="1"/>
      <c r="URN10" s="1"/>
      <c r="URO10" s="1"/>
      <c r="URP10" s="1"/>
      <c r="URQ10" s="1"/>
      <c r="URR10" s="1"/>
      <c r="URS10" s="1"/>
      <c r="URT10" s="1"/>
      <c r="URU10" s="1"/>
      <c r="URV10" s="1"/>
      <c r="URW10" s="1"/>
      <c r="URX10" s="1"/>
      <c r="URY10" s="1"/>
      <c r="URZ10" s="1"/>
      <c r="USA10" s="1"/>
      <c r="USB10" s="1"/>
      <c r="USC10" s="1"/>
      <c r="USD10" s="1"/>
      <c r="USE10" s="1"/>
      <c r="USF10" s="1"/>
      <c r="USG10" s="1"/>
      <c r="USH10" s="1"/>
      <c r="USI10" s="1"/>
      <c r="USJ10" s="1"/>
      <c r="USK10" s="1"/>
      <c r="USL10" s="1"/>
      <c r="USM10" s="1"/>
      <c r="USN10" s="1"/>
      <c r="USO10" s="1"/>
      <c r="USP10" s="1"/>
      <c r="USQ10" s="1"/>
      <c r="USR10" s="1"/>
      <c r="USS10" s="1"/>
      <c r="UST10" s="1"/>
      <c r="USU10" s="1"/>
      <c r="USV10" s="1"/>
      <c r="USW10" s="1"/>
      <c r="USX10" s="1"/>
      <c r="USY10" s="1"/>
      <c r="USZ10" s="1"/>
      <c r="UTA10" s="1"/>
      <c r="UTB10" s="1"/>
      <c r="UTC10" s="1"/>
      <c r="UTD10" s="1"/>
      <c r="UTE10" s="1"/>
      <c r="UTF10" s="1"/>
      <c r="UTG10" s="1"/>
      <c r="UTH10" s="1"/>
      <c r="UTI10" s="1"/>
      <c r="UTJ10" s="1"/>
      <c r="UTK10" s="1"/>
      <c r="UTL10" s="1"/>
      <c r="UTM10" s="1"/>
      <c r="UTN10" s="1"/>
      <c r="UTO10" s="1"/>
      <c r="UTP10" s="1"/>
      <c r="UTQ10" s="1"/>
      <c r="UTR10" s="1"/>
      <c r="UTS10" s="1"/>
      <c r="UTT10" s="1"/>
      <c r="UTU10" s="1"/>
      <c r="UTV10" s="1"/>
      <c r="UTW10" s="1"/>
      <c r="UTX10" s="1"/>
      <c r="UTY10" s="1"/>
      <c r="UTZ10" s="1"/>
      <c r="UUA10" s="1"/>
      <c r="UUB10" s="1"/>
      <c r="UUC10" s="1"/>
      <c r="UUD10" s="1"/>
      <c r="UUE10" s="1"/>
      <c r="UUF10" s="1"/>
      <c r="UUG10" s="1"/>
      <c r="UUH10" s="1"/>
      <c r="UUI10" s="1"/>
      <c r="UUJ10" s="1"/>
      <c r="UUK10" s="1"/>
      <c r="UUL10" s="1"/>
      <c r="UUM10" s="1"/>
      <c r="UUN10" s="1"/>
      <c r="UUO10" s="1"/>
      <c r="UUP10" s="1"/>
      <c r="UUQ10" s="1"/>
      <c r="UUR10" s="1"/>
      <c r="UUS10" s="1"/>
      <c r="UUT10" s="1"/>
      <c r="UUU10" s="1"/>
      <c r="UUV10" s="1"/>
      <c r="UUW10" s="1"/>
      <c r="UUX10" s="1"/>
      <c r="UUY10" s="1"/>
      <c r="UUZ10" s="1"/>
      <c r="UVA10" s="1"/>
      <c r="UVB10" s="1"/>
      <c r="UVC10" s="1"/>
      <c r="UVD10" s="1"/>
      <c r="UVE10" s="1"/>
      <c r="UVF10" s="1"/>
      <c r="UVG10" s="1"/>
      <c r="UVH10" s="1"/>
      <c r="UVI10" s="1"/>
      <c r="UVJ10" s="1"/>
      <c r="UVK10" s="1"/>
      <c r="UVL10" s="1"/>
      <c r="UVM10" s="1"/>
      <c r="UVN10" s="1"/>
      <c r="UVO10" s="1"/>
      <c r="UVP10" s="1"/>
      <c r="UVQ10" s="1"/>
      <c r="UVR10" s="1"/>
      <c r="UVS10" s="1"/>
      <c r="UVT10" s="1"/>
      <c r="UVU10" s="1"/>
      <c r="UVV10" s="1"/>
      <c r="UVW10" s="1"/>
      <c r="UVX10" s="1"/>
      <c r="UVY10" s="1"/>
      <c r="UVZ10" s="1"/>
      <c r="UWA10" s="1"/>
      <c r="UWB10" s="1"/>
      <c r="UWC10" s="1"/>
      <c r="UWD10" s="1"/>
      <c r="UWE10" s="1"/>
      <c r="UWF10" s="1"/>
      <c r="UWG10" s="1"/>
      <c r="UWH10" s="1"/>
      <c r="UWI10" s="1"/>
      <c r="UWJ10" s="1"/>
      <c r="UWK10" s="1"/>
      <c r="UWL10" s="1"/>
      <c r="UWM10" s="1"/>
      <c r="UWN10" s="1"/>
      <c r="UWO10" s="1"/>
      <c r="UWP10" s="1"/>
      <c r="UWQ10" s="1"/>
      <c r="UWR10" s="1"/>
      <c r="UWS10" s="1"/>
      <c r="UWT10" s="1"/>
      <c r="UWU10" s="1"/>
      <c r="UWV10" s="1"/>
      <c r="UWW10" s="1"/>
      <c r="UWX10" s="1"/>
      <c r="UWY10" s="1"/>
      <c r="UWZ10" s="1"/>
      <c r="UXA10" s="1"/>
      <c r="UXB10" s="1"/>
      <c r="UXC10" s="1"/>
      <c r="UXD10" s="1"/>
      <c r="UXE10" s="1"/>
      <c r="UXF10" s="1"/>
      <c r="UXG10" s="1"/>
      <c r="UXH10" s="1"/>
      <c r="UXI10" s="1"/>
      <c r="UXJ10" s="1"/>
      <c r="UXK10" s="1"/>
      <c r="UXL10" s="1"/>
      <c r="UXM10" s="1"/>
      <c r="UXN10" s="1"/>
      <c r="UXO10" s="1"/>
      <c r="UXP10" s="1"/>
      <c r="UXQ10" s="1"/>
      <c r="UXR10" s="1"/>
      <c r="UXS10" s="1"/>
      <c r="UXT10" s="1"/>
      <c r="UXU10" s="1"/>
      <c r="UXV10" s="1"/>
      <c r="UXW10" s="1"/>
      <c r="UXX10" s="1"/>
      <c r="UXY10" s="1"/>
      <c r="UXZ10" s="1"/>
      <c r="UYA10" s="1"/>
      <c r="UYB10" s="1"/>
      <c r="UYC10" s="1"/>
      <c r="UYD10" s="1"/>
      <c r="UYE10" s="1"/>
      <c r="UYF10" s="1"/>
      <c r="UYG10" s="1"/>
      <c r="UYH10" s="1"/>
      <c r="UYI10" s="1"/>
      <c r="UYJ10" s="1"/>
      <c r="UYK10" s="1"/>
      <c r="UYL10" s="1"/>
      <c r="UYM10" s="1"/>
      <c r="UYN10" s="1"/>
      <c r="UYO10" s="1"/>
      <c r="UYP10" s="1"/>
      <c r="UYQ10" s="1"/>
      <c r="UYR10" s="1"/>
      <c r="UYS10" s="1"/>
      <c r="UYT10" s="1"/>
      <c r="UYU10" s="1"/>
      <c r="UYV10" s="1"/>
      <c r="UYW10" s="1"/>
      <c r="UYX10" s="1"/>
      <c r="UYY10" s="1"/>
      <c r="UYZ10" s="1"/>
      <c r="UZA10" s="1"/>
      <c r="UZB10" s="1"/>
      <c r="UZC10" s="1"/>
      <c r="UZD10" s="1"/>
      <c r="UZE10" s="1"/>
      <c r="UZF10" s="1"/>
      <c r="UZG10" s="1"/>
      <c r="UZH10" s="1"/>
      <c r="UZI10" s="1"/>
      <c r="UZJ10" s="1"/>
      <c r="UZK10" s="1"/>
      <c r="UZL10" s="1"/>
      <c r="UZM10" s="1"/>
      <c r="UZN10" s="1"/>
      <c r="UZO10" s="1"/>
      <c r="UZP10" s="1"/>
      <c r="UZQ10" s="1"/>
      <c r="UZR10" s="1"/>
      <c r="UZS10" s="1"/>
      <c r="UZT10" s="1"/>
      <c r="UZU10" s="1"/>
      <c r="UZV10" s="1"/>
      <c r="UZW10" s="1"/>
      <c r="UZX10" s="1"/>
      <c r="UZY10" s="1"/>
      <c r="UZZ10" s="1"/>
      <c r="VAA10" s="1"/>
      <c r="VAB10" s="1"/>
      <c r="VAC10" s="1"/>
      <c r="VAD10" s="1"/>
      <c r="VAE10" s="1"/>
      <c r="VAF10" s="1"/>
      <c r="VAG10" s="1"/>
      <c r="VAH10" s="1"/>
      <c r="VAI10" s="1"/>
      <c r="VAJ10" s="1"/>
      <c r="VAK10" s="1"/>
      <c r="VAL10" s="1"/>
      <c r="VAM10" s="1"/>
      <c r="VAN10" s="1"/>
      <c r="VAO10" s="1"/>
      <c r="VAP10" s="1"/>
      <c r="VAQ10" s="1"/>
      <c r="VAR10" s="1"/>
      <c r="VAS10" s="1"/>
      <c r="VAT10" s="1"/>
      <c r="VAU10" s="1"/>
      <c r="VAV10" s="1"/>
      <c r="VAW10" s="1"/>
      <c r="VAX10" s="1"/>
      <c r="VAY10" s="1"/>
      <c r="VAZ10" s="1"/>
      <c r="VBA10" s="1"/>
      <c r="VBB10" s="1"/>
      <c r="VBC10" s="1"/>
      <c r="VBD10" s="1"/>
      <c r="VBE10" s="1"/>
      <c r="VBF10" s="1"/>
      <c r="VBG10" s="1"/>
      <c r="VBH10" s="1"/>
      <c r="VBI10" s="1"/>
      <c r="VBJ10" s="1"/>
      <c r="VBK10" s="1"/>
      <c r="VBL10" s="1"/>
      <c r="VBM10" s="1"/>
      <c r="VBN10" s="1"/>
      <c r="VBO10" s="1"/>
      <c r="VBP10" s="1"/>
      <c r="VBQ10" s="1"/>
      <c r="VBR10" s="1"/>
      <c r="VBS10" s="1"/>
      <c r="VBT10" s="1"/>
      <c r="VBU10" s="1"/>
      <c r="VBV10" s="1"/>
      <c r="VBW10" s="1"/>
      <c r="VBX10" s="1"/>
      <c r="VBY10" s="1"/>
      <c r="VBZ10" s="1"/>
      <c r="VCA10" s="1"/>
      <c r="VCB10" s="1"/>
      <c r="VCC10" s="1"/>
      <c r="VCD10" s="1"/>
      <c r="VCE10" s="1"/>
      <c r="VCF10" s="1"/>
      <c r="VCG10" s="1"/>
      <c r="VCH10" s="1"/>
      <c r="VCI10" s="1"/>
      <c r="VCJ10" s="1"/>
      <c r="VCK10" s="1"/>
      <c r="VCL10" s="1"/>
      <c r="VCM10" s="1"/>
      <c r="VCN10" s="1"/>
      <c r="VCO10" s="1"/>
      <c r="VCP10" s="1"/>
      <c r="VCQ10" s="1"/>
      <c r="VCR10" s="1"/>
      <c r="VCS10" s="1"/>
      <c r="VCT10" s="1"/>
      <c r="VCU10" s="1"/>
      <c r="VCV10" s="1"/>
      <c r="VCW10" s="1"/>
      <c r="VCX10" s="1"/>
      <c r="VCY10" s="1"/>
      <c r="VCZ10" s="1"/>
      <c r="VDA10" s="1"/>
      <c r="VDB10" s="1"/>
      <c r="VDC10" s="1"/>
      <c r="VDD10" s="1"/>
      <c r="VDE10" s="1"/>
      <c r="VDF10" s="1"/>
      <c r="VDG10" s="1"/>
      <c r="VDH10" s="1"/>
      <c r="VDI10" s="1"/>
      <c r="VDJ10" s="1"/>
      <c r="VDK10" s="1"/>
      <c r="VDL10" s="1"/>
      <c r="VDM10" s="1"/>
      <c r="VDN10" s="1"/>
      <c r="VDO10" s="1"/>
      <c r="VDP10" s="1"/>
      <c r="VDQ10" s="1"/>
      <c r="VDR10" s="1"/>
      <c r="VDS10" s="1"/>
      <c r="VDT10" s="1"/>
      <c r="VDU10" s="1"/>
      <c r="VDV10" s="1"/>
      <c r="VDW10" s="1"/>
      <c r="VDX10" s="1"/>
      <c r="VDY10" s="1"/>
      <c r="VDZ10" s="1"/>
      <c r="VEA10" s="1"/>
      <c r="VEB10" s="1"/>
      <c r="VEC10" s="1"/>
      <c r="VED10" s="1"/>
      <c r="VEE10" s="1"/>
      <c r="VEF10" s="1"/>
      <c r="VEG10" s="1"/>
      <c r="VEH10" s="1"/>
      <c r="VEI10" s="1"/>
      <c r="VEJ10" s="1"/>
      <c r="VEK10" s="1"/>
      <c r="VEL10" s="1"/>
      <c r="VEM10" s="1"/>
      <c r="VEN10" s="1"/>
      <c r="VEO10" s="1"/>
      <c r="VEP10" s="1"/>
      <c r="VEQ10" s="1"/>
      <c r="VER10" s="1"/>
      <c r="VES10" s="1"/>
      <c r="VET10" s="1"/>
      <c r="VEU10" s="1"/>
      <c r="VEV10" s="1"/>
      <c r="VEW10" s="1"/>
      <c r="VEX10" s="1"/>
      <c r="VEY10" s="1"/>
      <c r="VEZ10" s="1"/>
      <c r="VFA10" s="1"/>
      <c r="VFB10" s="1"/>
      <c r="VFC10" s="1"/>
      <c r="VFD10" s="1"/>
      <c r="VFE10" s="1"/>
      <c r="VFF10" s="1"/>
      <c r="VFG10" s="1"/>
      <c r="VFH10" s="1"/>
      <c r="VFI10" s="1"/>
      <c r="VFJ10" s="1"/>
      <c r="VFK10" s="1"/>
      <c r="VFL10" s="1"/>
      <c r="VFM10" s="1"/>
      <c r="VFN10" s="1"/>
      <c r="VFO10" s="1"/>
      <c r="VFP10" s="1"/>
      <c r="VFQ10" s="1"/>
      <c r="VFR10" s="1"/>
      <c r="VFS10" s="1"/>
      <c r="VFT10" s="1"/>
      <c r="VFU10" s="1"/>
      <c r="VFV10" s="1"/>
      <c r="VFW10" s="1"/>
      <c r="VFX10" s="1"/>
      <c r="VFY10" s="1"/>
      <c r="VFZ10" s="1"/>
      <c r="VGA10" s="1"/>
      <c r="VGB10" s="1"/>
      <c r="VGC10" s="1"/>
      <c r="VGD10" s="1"/>
      <c r="VGE10" s="1"/>
      <c r="VGF10" s="1"/>
      <c r="VGG10" s="1"/>
      <c r="VGH10" s="1"/>
      <c r="VGI10" s="1"/>
      <c r="VGJ10" s="1"/>
      <c r="VGK10" s="1"/>
      <c r="VGL10" s="1"/>
      <c r="VGM10" s="1"/>
      <c r="VGN10" s="1"/>
      <c r="VGO10" s="1"/>
      <c r="VGP10" s="1"/>
      <c r="VGQ10" s="1"/>
      <c r="VGR10" s="1"/>
      <c r="VGS10" s="1"/>
      <c r="VGT10" s="1"/>
      <c r="VGU10" s="1"/>
      <c r="VGV10" s="1"/>
      <c r="VGW10" s="1"/>
      <c r="VGX10" s="1"/>
      <c r="VGY10" s="1"/>
      <c r="VGZ10" s="1"/>
      <c r="VHA10" s="1"/>
      <c r="VHB10" s="1"/>
      <c r="VHC10" s="1"/>
      <c r="VHD10" s="1"/>
      <c r="VHE10" s="1"/>
      <c r="VHF10" s="1"/>
      <c r="VHG10" s="1"/>
      <c r="VHH10" s="1"/>
      <c r="VHI10" s="1"/>
      <c r="VHJ10" s="1"/>
      <c r="VHK10" s="1"/>
      <c r="VHL10" s="1"/>
      <c r="VHM10" s="1"/>
      <c r="VHN10" s="1"/>
      <c r="VHO10" s="1"/>
      <c r="VHP10" s="1"/>
      <c r="VHQ10" s="1"/>
      <c r="VHR10" s="1"/>
      <c r="VHS10" s="1"/>
      <c r="VHT10" s="1"/>
      <c r="VHU10" s="1"/>
      <c r="VHV10" s="1"/>
      <c r="VHW10" s="1"/>
      <c r="VHX10" s="1"/>
      <c r="VHY10" s="1"/>
      <c r="VHZ10" s="1"/>
      <c r="VIA10" s="1"/>
      <c r="VIB10" s="1"/>
      <c r="VIC10" s="1"/>
      <c r="VID10" s="1"/>
      <c r="VIE10" s="1"/>
      <c r="VIF10" s="1"/>
      <c r="VIG10" s="1"/>
      <c r="VIH10" s="1"/>
      <c r="VII10" s="1"/>
      <c r="VIJ10" s="1"/>
      <c r="VIK10" s="1"/>
      <c r="VIL10" s="1"/>
      <c r="VIM10" s="1"/>
      <c r="VIN10" s="1"/>
      <c r="VIO10" s="1"/>
      <c r="VIP10" s="1"/>
      <c r="VIQ10" s="1"/>
      <c r="VIR10" s="1"/>
      <c r="VIS10" s="1"/>
      <c r="VIT10" s="1"/>
      <c r="VIU10" s="1"/>
      <c r="VIV10" s="1"/>
      <c r="VIW10" s="1"/>
      <c r="VIX10" s="1"/>
      <c r="VIY10" s="1"/>
      <c r="VIZ10" s="1"/>
      <c r="VJA10" s="1"/>
      <c r="VJB10" s="1"/>
      <c r="VJC10" s="1"/>
      <c r="VJD10" s="1"/>
      <c r="VJE10" s="1"/>
      <c r="VJF10" s="1"/>
      <c r="VJG10" s="1"/>
      <c r="VJH10" s="1"/>
      <c r="VJI10" s="1"/>
      <c r="VJJ10" s="1"/>
      <c r="VJK10" s="1"/>
      <c r="VJL10" s="1"/>
      <c r="VJM10" s="1"/>
      <c r="VJN10" s="1"/>
      <c r="VJO10" s="1"/>
      <c r="VJP10" s="1"/>
      <c r="VJQ10" s="1"/>
      <c r="VJR10" s="1"/>
      <c r="VJS10" s="1"/>
      <c r="VJT10" s="1"/>
      <c r="VJU10" s="1"/>
      <c r="VJV10" s="1"/>
      <c r="VJW10" s="1"/>
      <c r="VJX10" s="1"/>
      <c r="VJY10" s="1"/>
      <c r="VJZ10" s="1"/>
      <c r="VKA10" s="1"/>
      <c r="VKB10" s="1"/>
      <c r="VKC10" s="1"/>
      <c r="VKD10" s="1"/>
      <c r="VKE10" s="1"/>
      <c r="VKF10" s="1"/>
      <c r="VKG10" s="1"/>
      <c r="VKH10" s="1"/>
      <c r="VKI10" s="1"/>
      <c r="VKJ10" s="1"/>
      <c r="VKK10" s="1"/>
      <c r="VKL10" s="1"/>
      <c r="VKM10" s="1"/>
      <c r="VKN10" s="1"/>
      <c r="VKO10" s="1"/>
      <c r="VKP10" s="1"/>
      <c r="VKQ10" s="1"/>
      <c r="VKR10" s="1"/>
      <c r="VKS10" s="1"/>
      <c r="VKT10" s="1"/>
      <c r="VKU10" s="1"/>
      <c r="VKV10" s="1"/>
      <c r="VKW10" s="1"/>
      <c r="VKX10" s="1"/>
      <c r="VKY10" s="1"/>
      <c r="VKZ10" s="1"/>
      <c r="VLA10" s="1"/>
      <c r="VLB10" s="1"/>
      <c r="VLC10" s="1"/>
      <c r="VLD10" s="1"/>
      <c r="VLE10" s="1"/>
      <c r="VLF10" s="1"/>
      <c r="VLG10" s="1"/>
      <c r="VLH10" s="1"/>
      <c r="VLI10" s="1"/>
      <c r="VLJ10" s="1"/>
      <c r="VLK10" s="1"/>
      <c r="VLL10" s="1"/>
      <c r="VLM10" s="1"/>
      <c r="VLN10" s="1"/>
      <c r="VLO10" s="1"/>
      <c r="VLP10" s="1"/>
      <c r="VLQ10" s="1"/>
      <c r="VLR10" s="1"/>
      <c r="VLS10" s="1"/>
      <c r="VLT10" s="1"/>
      <c r="VLU10" s="1"/>
      <c r="VLV10" s="1"/>
      <c r="VLW10" s="1"/>
      <c r="VLX10" s="1"/>
      <c r="VLY10" s="1"/>
      <c r="VLZ10" s="1"/>
      <c r="VMA10" s="1"/>
      <c r="VMB10" s="1"/>
      <c r="VMC10" s="1"/>
      <c r="VMD10" s="1"/>
      <c r="VME10" s="1"/>
      <c r="VMF10" s="1"/>
      <c r="VMG10" s="1"/>
      <c r="VMH10" s="1"/>
      <c r="VMI10" s="1"/>
      <c r="VMJ10" s="1"/>
      <c r="VMK10" s="1"/>
      <c r="VML10" s="1"/>
      <c r="VMM10" s="1"/>
      <c r="VMN10" s="1"/>
      <c r="VMO10" s="1"/>
      <c r="VMP10" s="1"/>
      <c r="VMQ10" s="1"/>
      <c r="VMR10" s="1"/>
      <c r="VMS10" s="1"/>
      <c r="VMT10" s="1"/>
      <c r="VMU10" s="1"/>
      <c r="VMV10" s="1"/>
      <c r="VMW10" s="1"/>
      <c r="VMX10" s="1"/>
      <c r="VMY10" s="1"/>
      <c r="VMZ10" s="1"/>
      <c r="VNA10" s="1"/>
      <c r="VNB10" s="1"/>
      <c r="VNC10" s="1"/>
      <c r="VND10" s="1"/>
      <c r="VNE10" s="1"/>
      <c r="VNF10" s="1"/>
      <c r="VNG10" s="1"/>
      <c r="VNH10" s="1"/>
      <c r="VNI10" s="1"/>
      <c r="VNJ10" s="1"/>
      <c r="VNK10" s="1"/>
      <c r="VNL10" s="1"/>
      <c r="VNM10" s="1"/>
      <c r="VNN10" s="1"/>
      <c r="VNO10" s="1"/>
      <c r="VNP10" s="1"/>
      <c r="VNQ10" s="1"/>
      <c r="VNR10" s="1"/>
      <c r="VNS10" s="1"/>
      <c r="VNT10" s="1"/>
      <c r="VNU10" s="1"/>
      <c r="VNV10" s="1"/>
      <c r="VNW10" s="1"/>
      <c r="VNX10" s="1"/>
      <c r="VNY10" s="1"/>
      <c r="VNZ10" s="1"/>
      <c r="VOA10" s="1"/>
      <c r="VOB10" s="1"/>
      <c r="VOC10" s="1"/>
      <c r="VOD10" s="1"/>
      <c r="VOE10" s="1"/>
      <c r="VOF10" s="1"/>
      <c r="VOG10" s="1"/>
      <c r="VOH10" s="1"/>
      <c r="VOI10" s="1"/>
      <c r="VOJ10" s="1"/>
      <c r="VOK10" s="1"/>
      <c r="VOL10" s="1"/>
      <c r="VOM10" s="1"/>
      <c r="VON10" s="1"/>
      <c r="VOO10" s="1"/>
      <c r="VOP10" s="1"/>
      <c r="VOQ10" s="1"/>
      <c r="VOR10" s="1"/>
      <c r="VOS10" s="1"/>
      <c r="VOT10" s="1"/>
      <c r="VOU10" s="1"/>
      <c r="VOV10" s="1"/>
      <c r="VOW10" s="1"/>
      <c r="VOX10" s="1"/>
      <c r="VOY10" s="1"/>
      <c r="VOZ10" s="1"/>
      <c r="VPA10" s="1"/>
      <c r="VPB10" s="1"/>
      <c r="VPC10" s="1"/>
      <c r="VPD10" s="1"/>
      <c r="VPE10" s="1"/>
      <c r="VPF10" s="1"/>
      <c r="VPG10" s="1"/>
      <c r="VPH10" s="1"/>
      <c r="VPI10" s="1"/>
      <c r="VPJ10" s="1"/>
      <c r="VPK10" s="1"/>
      <c r="VPL10" s="1"/>
      <c r="VPM10" s="1"/>
      <c r="VPN10" s="1"/>
      <c r="VPO10" s="1"/>
      <c r="VPP10" s="1"/>
      <c r="VPQ10" s="1"/>
      <c r="VPR10" s="1"/>
      <c r="VPS10" s="1"/>
      <c r="VPT10" s="1"/>
      <c r="VPU10" s="1"/>
      <c r="VPV10" s="1"/>
      <c r="VPW10" s="1"/>
      <c r="VPX10" s="1"/>
      <c r="VPY10" s="1"/>
      <c r="VPZ10" s="1"/>
      <c r="VQA10" s="1"/>
      <c r="VQB10" s="1"/>
      <c r="VQC10" s="1"/>
      <c r="VQD10" s="1"/>
      <c r="VQE10" s="1"/>
      <c r="VQF10" s="1"/>
      <c r="VQG10" s="1"/>
      <c r="VQH10" s="1"/>
      <c r="VQI10" s="1"/>
      <c r="VQJ10" s="1"/>
      <c r="VQK10" s="1"/>
      <c r="VQL10" s="1"/>
      <c r="VQM10" s="1"/>
      <c r="VQN10" s="1"/>
      <c r="VQO10" s="1"/>
      <c r="VQP10" s="1"/>
      <c r="VQQ10" s="1"/>
      <c r="VQR10" s="1"/>
      <c r="VQS10" s="1"/>
      <c r="VQT10" s="1"/>
      <c r="VQU10" s="1"/>
      <c r="VQV10" s="1"/>
      <c r="VQW10" s="1"/>
      <c r="VQX10" s="1"/>
      <c r="VQY10" s="1"/>
      <c r="VQZ10" s="1"/>
      <c r="VRA10" s="1"/>
      <c r="VRB10" s="1"/>
      <c r="VRC10" s="1"/>
      <c r="VRD10" s="1"/>
      <c r="VRE10" s="1"/>
      <c r="VRF10" s="1"/>
      <c r="VRG10" s="1"/>
      <c r="VRH10" s="1"/>
      <c r="VRI10" s="1"/>
      <c r="VRJ10" s="1"/>
      <c r="VRK10" s="1"/>
      <c r="VRL10" s="1"/>
      <c r="VRM10" s="1"/>
      <c r="VRN10" s="1"/>
      <c r="VRO10" s="1"/>
      <c r="VRP10" s="1"/>
      <c r="VRQ10" s="1"/>
      <c r="VRR10" s="1"/>
      <c r="VRS10" s="1"/>
      <c r="VRT10" s="1"/>
      <c r="VRU10" s="1"/>
      <c r="VRV10" s="1"/>
      <c r="VRW10" s="1"/>
      <c r="VRX10" s="1"/>
      <c r="VRY10" s="1"/>
      <c r="VRZ10" s="1"/>
      <c r="VSA10" s="1"/>
      <c r="VSB10" s="1"/>
      <c r="VSC10" s="1"/>
      <c r="VSD10" s="1"/>
      <c r="VSE10" s="1"/>
      <c r="VSF10" s="1"/>
      <c r="VSG10" s="1"/>
      <c r="VSH10" s="1"/>
      <c r="VSI10" s="1"/>
      <c r="VSJ10" s="1"/>
      <c r="VSK10" s="1"/>
      <c r="VSL10" s="1"/>
      <c r="VSM10" s="1"/>
      <c r="VSN10" s="1"/>
      <c r="VSO10" s="1"/>
      <c r="VSP10" s="1"/>
      <c r="VSQ10" s="1"/>
      <c r="VSR10" s="1"/>
      <c r="VSS10" s="1"/>
      <c r="VST10" s="1"/>
      <c r="VSU10" s="1"/>
      <c r="VSV10" s="1"/>
      <c r="VSW10" s="1"/>
      <c r="VSX10" s="1"/>
      <c r="VSY10" s="1"/>
      <c r="VSZ10" s="1"/>
      <c r="VTA10" s="1"/>
      <c r="VTB10" s="1"/>
      <c r="VTC10" s="1"/>
      <c r="VTD10" s="1"/>
      <c r="VTE10" s="1"/>
      <c r="VTF10" s="1"/>
      <c r="VTG10" s="1"/>
      <c r="VTH10" s="1"/>
      <c r="VTI10" s="1"/>
      <c r="VTJ10" s="1"/>
      <c r="VTK10" s="1"/>
      <c r="VTL10" s="1"/>
      <c r="VTM10" s="1"/>
      <c r="VTN10" s="1"/>
      <c r="VTO10" s="1"/>
      <c r="VTP10" s="1"/>
      <c r="VTQ10" s="1"/>
      <c r="VTR10" s="1"/>
      <c r="VTS10" s="1"/>
      <c r="VTT10" s="1"/>
      <c r="VTU10" s="1"/>
      <c r="VTV10" s="1"/>
      <c r="VTW10" s="1"/>
      <c r="VTX10" s="1"/>
      <c r="VTY10" s="1"/>
      <c r="VTZ10" s="1"/>
      <c r="VUA10" s="1"/>
      <c r="VUB10" s="1"/>
      <c r="VUC10" s="1"/>
      <c r="VUD10" s="1"/>
      <c r="VUE10" s="1"/>
      <c r="VUF10" s="1"/>
      <c r="VUG10" s="1"/>
      <c r="VUH10" s="1"/>
      <c r="VUI10" s="1"/>
      <c r="VUJ10" s="1"/>
      <c r="VUK10" s="1"/>
      <c r="VUL10" s="1"/>
      <c r="VUM10" s="1"/>
      <c r="VUN10" s="1"/>
      <c r="VUO10" s="1"/>
      <c r="VUP10" s="1"/>
      <c r="VUQ10" s="1"/>
      <c r="VUR10" s="1"/>
      <c r="VUS10" s="1"/>
      <c r="VUT10" s="1"/>
      <c r="VUU10" s="1"/>
      <c r="VUV10" s="1"/>
      <c r="VUW10" s="1"/>
      <c r="VUX10" s="1"/>
      <c r="VUY10" s="1"/>
      <c r="VUZ10" s="1"/>
      <c r="VVA10" s="1"/>
      <c r="VVB10" s="1"/>
      <c r="VVC10" s="1"/>
      <c r="VVD10" s="1"/>
      <c r="VVE10" s="1"/>
      <c r="VVF10" s="1"/>
      <c r="VVG10" s="1"/>
      <c r="VVH10" s="1"/>
      <c r="VVI10" s="1"/>
      <c r="VVJ10" s="1"/>
      <c r="VVK10" s="1"/>
      <c r="VVL10" s="1"/>
      <c r="VVM10" s="1"/>
      <c r="VVN10" s="1"/>
      <c r="VVO10" s="1"/>
      <c r="VVP10" s="1"/>
      <c r="VVQ10" s="1"/>
      <c r="VVR10" s="1"/>
      <c r="VVS10" s="1"/>
      <c r="VVT10" s="1"/>
      <c r="VVU10" s="1"/>
      <c r="VVV10" s="1"/>
      <c r="VVW10" s="1"/>
      <c r="VVX10" s="1"/>
      <c r="VVY10" s="1"/>
      <c r="VVZ10" s="1"/>
      <c r="VWA10" s="1"/>
      <c r="VWB10" s="1"/>
      <c r="VWC10" s="1"/>
      <c r="VWD10" s="1"/>
      <c r="VWE10" s="1"/>
      <c r="VWF10" s="1"/>
      <c r="VWG10" s="1"/>
      <c r="VWH10" s="1"/>
      <c r="VWI10" s="1"/>
      <c r="VWJ10" s="1"/>
      <c r="VWK10" s="1"/>
      <c r="VWL10" s="1"/>
      <c r="VWM10" s="1"/>
      <c r="VWN10" s="1"/>
      <c r="VWO10" s="1"/>
      <c r="VWP10" s="1"/>
      <c r="VWQ10" s="1"/>
      <c r="VWR10" s="1"/>
      <c r="VWS10" s="1"/>
      <c r="VWT10" s="1"/>
      <c r="VWU10" s="1"/>
      <c r="VWV10" s="1"/>
      <c r="VWW10" s="1"/>
      <c r="VWX10" s="1"/>
      <c r="VWY10" s="1"/>
      <c r="VWZ10" s="1"/>
      <c r="VXA10" s="1"/>
      <c r="VXB10" s="1"/>
      <c r="VXC10" s="1"/>
      <c r="VXD10" s="1"/>
      <c r="VXE10" s="1"/>
      <c r="VXF10" s="1"/>
      <c r="VXG10" s="1"/>
      <c r="VXH10" s="1"/>
      <c r="VXI10" s="1"/>
      <c r="VXJ10" s="1"/>
      <c r="VXK10" s="1"/>
      <c r="VXL10" s="1"/>
      <c r="VXM10" s="1"/>
      <c r="VXN10" s="1"/>
      <c r="VXO10" s="1"/>
      <c r="VXP10" s="1"/>
      <c r="VXQ10" s="1"/>
      <c r="VXR10" s="1"/>
      <c r="VXS10" s="1"/>
      <c r="VXT10" s="1"/>
      <c r="VXU10" s="1"/>
      <c r="VXV10" s="1"/>
      <c r="VXW10" s="1"/>
      <c r="VXX10" s="1"/>
      <c r="VXY10" s="1"/>
      <c r="VXZ10" s="1"/>
      <c r="VYA10" s="1"/>
      <c r="VYB10" s="1"/>
      <c r="VYC10" s="1"/>
      <c r="VYD10" s="1"/>
      <c r="VYE10" s="1"/>
      <c r="VYF10" s="1"/>
      <c r="VYG10" s="1"/>
      <c r="VYH10" s="1"/>
      <c r="VYI10" s="1"/>
      <c r="VYJ10" s="1"/>
      <c r="VYK10" s="1"/>
      <c r="VYL10" s="1"/>
      <c r="VYM10" s="1"/>
      <c r="VYN10" s="1"/>
      <c r="VYO10" s="1"/>
      <c r="VYP10" s="1"/>
      <c r="VYQ10" s="1"/>
      <c r="VYR10" s="1"/>
      <c r="VYS10" s="1"/>
      <c r="VYT10" s="1"/>
      <c r="VYU10" s="1"/>
      <c r="VYV10" s="1"/>
      <c r="VYW10" s="1"/>
      <c r="VYX10" s="1"/>
      <c r="VYY10" s="1"/>
      <c r="VYZ10" s="1"/>
      <c r="VZA10" s="1"/>
      <c r="VZB10" s="1"/>
      <c r="VZC10" s="1"/>
      <c r="VZD10" s="1"/>
      <c r="VZE10" s="1"/>
      <c r="VZF10" s="1"/>
      <c r="VZG10" s="1"/>
      <c r="VZH10" s="1"/>
      <c r="VZI10" s="1"/>
      <c r="VZJ10" s="1"/>
      <c r="VZK10" s="1"/>
      <c r="VZL10" s="1"/>
      <c r="VZM10" s="1"/>
      <c r="VZN10" s="1"/>
      <c r="VZO10" s="1"/>
      <c r="VZP10" s="1"/>
      <c r="VZQ10" s="1"/>
      <c r="VZR10" s="1"/>
      <c r="VZS10" s="1"/>
      <c r="VZT10" s="1"/>
      <c r="VZU10" s="1"/>
      <c r="VZV10" s="1"/>
      <c r="VZW10" s="1"/>
      <c r="VZX10" s="1"/>
      <c r="VZY10" s="1"/>
      <c r="VZZ10" s="1"/>
      <c r="WAA10" s="1"/>
      <c r="WAB10" s="1"/>
      <c r="WAC10" s="1"/>
      <c r="WAD10" s="1"/>
      <c r="WAE10" s="1"/>
      <c r="WAF10" s="1"/>
      <c r="WAG10" s="1"/>
      <c r="WAH10" s="1"/>
      <c r="WAI10" s="1"/>
      <c r="WAJ10" s="1"/>
      <c r="WAK10" s="1"/>
      <c r="WAL10" s="1"/>
      <c r="WAM10" s="1"/>
      <c r="WAN10" s="1"/>
      <c r="WAO10" s="1"/>
      <c r="WAP10" s="1"/>
      <c r="WAQ10" s="1"/>
      <c r="WAR10" s="1"/>
      <c r="WAS10" s="1"/>
      <c r="WAT10" s="1"/>
      <c r="WAU10" s="1"/>
      <c r="WAV10" s="1"/>
      <c r="WAW10" s="1"/>
      <c r="WAX10" s="1"/>
      <c r="WAY10" s="1"/>
      <c r="WAZ10" s="1"/>
      <c r="WBA10" s="1"/>
      <c r="WBB10" s="1"/>
      <c r="WBC10" s="1"/>
      <c r="WBD10" s="1"/>
      <c r="WBE10" s="1"/>
      <c r="WBF10" s="1"/>
      <c r="WBG10" s="1"/>
      <c r="WBH10" s="1"/>
      <c r="WBI10" s="1"/>
      <c r="WBJ10" s="1"/>
      <c r="WBK10" s="1"/>
      <c r="WBL10" s="1"/>
      <c r="WBM10" s="1"/>
      <c r="WBN10" s="1"/>
      <c r="WBO10" s="1"/>
      <c r="WBP10" s="1"/>
      <c r="WBQ10" s="1"/>
      <c r="WBR10" s="1"/>
      <c r="WBS10" s="1"/>
      <c r="WBT10" s="1"/>
      <c r="WBU10" s="1"/>
      <c r="WBV10" s="1"/>
      <c r="WBW10" s="1"/>
      <c r="WBX10" s="1"/>
      <c r="WBY10" s="1"/>
      <c r="WBZ10" s="1"/>
      <c r="WCA10" s="1"/>
      <c r="WCB10" s="1"/>
      <c r="WCC10" s="1"/>
      <c r="WCD10" s="1"/>
      <c r="WCE10" s="1"/>
      <c r="WCF10" s="1"/>
      <c r="WCG10" s="1"/>
      <c r="WCH10" s="1"/>
      <c r="WCI10" s="1"/>
      <c r="WCJ10" s="1"/>
      <c r="WCK10" s="1"/>
      <c r="WCL10" s="1"/>
      <c r="WCM10" s="1"/>
      <c r="WCN10" s="1"/>
      <c r="WCO10" s="1"/>
      <c r="WCP10" s="1"/>
      <c r="WCQ10" s="1"/>
      <c r="WCR10" s="1"/>
      <c r="WCS10" s="1"/>
      <c r="WCT10" s="1"/>
      <c r="WCU10" s="1"/>
      <c r="WCV10" s="1"/>
      <c r="WCW10" s="1"/>
      <c r="WCX10" s="1"/>
      <c r="WCY10" s="1"/>
      <c r="WCZ10" s="1"/>
      <c r="WDA10" s="1"/>
      <c r="WDB10" s="1"/>
      <c r="WDC10" s="1"/>
      <c r="WDD10" s="1"/>
      <c r="WDE10" s="1"/>
      <c r="WDF10" s="1"/>
      <c r="WDG10" s="1"/>
      <c r="WDH10" s="1"/>
      <c r="WDI10" s="1"/>
      <c r="WDJ10" s="1"/>
      <c r="WDK10" s="1"/>
      <c r="WDL10" s="1"/>
      <c r="WDM10" s="1"/>
      <c r="WDN10" s="1"/>
      <c r="WDO10" s="1"/>
      <c r="WDP10" s="1"/>
      <c r="WDQ10" s="1"/>
      <c r="WDR10" s="1"/>
      <c r="WDS10" s="1"/>
      <c r="WDT10" s="1"/>
      <c r="WDU10" s="1"/>
      <c r="WDV10" s="1"/>
      <c r="WDW10" s="1"/>
      <c r="WDX10" s="1"/>
      <c r="WDY10" s="1"/>
      <c r="WDZ10" s="1"/>
      <c r="WEA10" s="1"/>
      <c r="WEB10" s="1"/>
      <c r="WEC10" s="1"/>
      <c r="WED10" s="1"/>
      <c r="WEE10" s="1"/>
      <c r="WEF10" s="1"/>
      <c r="WEG10" s="1"/>
      <c r="WEH10" s="1"/>
      <c r="WEI10" s="1"/>
      <c r="WEJ10" s="1"/>
      <c r="WEK10" s="1"/>
      <c r="WEL10" s="1"/>
      <c r="WEM10" s="1"/>
      <c r="WEN10" s="1"/>
      <c r="WEO10" s="1"/>
      <c r="WEP10" s="1"/>
      <c r="WEQ10" s="1"/>
      <c r="WER10" s="1"/>
      <c r="WES10" s="1"/>
      <c r="WET10" s="1"/>
      <c r="WEU10" s="1"/>
      <c r="WEV10" s="1"/>
      <c r="WEW10" s="1"/>
      <c r="WEX10" s="1"/>
      <c r="WEY10" s="1"/>
      <c r="WEZ10" s="1"/>
      <c r="WFA10" s="1"/>
      <c r="WFB10" s="1"/>
      <c r="WFC10" s="1"/>
      <c r="WFD10" s="1"/>
      <c r="WFE10" s="1"/>
      <c r="WFF10" s="1"/>
      <c r="WFG10" s="1"/>
      <c r="WFH10" s="1"/>
      <c r="WFI10" s="1"/>
      <c r="WFJ10" s="1"/>
      <c r="WFK10" s="1"/>
      <c r="WFL10" s="1"/>
      <c r="WFM10" s="1"/>
      <c r="WFN10" s="1"/>
      <c r="WFO10" s="1"/>
      <c r="WFP10" s="1"/>
      <c r="WFQ10" s="1"/>
      <c r="WFR10" s="1"/>
      <c r="WFS10" s="1"/>
      <c r="WFT10" s="1"/>
      <c r="WFU10" s="1"/>
      <c r="WFV10" s="1"/>
      <c r="WFW10" s="1"/>
      <c r="WFX10" s="1"/>
      <c r="WFY10" s="1"/>
      <c r="WFZ10" s="1"/>
      <c r="WGA10" s="1"/>
      <c r="WGB10" s="1"/>
      <c r="WGC10" s="1"/>
      <c r="WGD10" s="1"/>
      <c r="WGE10" s="1"/>
      <c r="WGF10" s="1"/>
      <c r="WGG10" s="1"/>
      <c r="WGH10" s="1"/>
      <c r="WGI10" s="1"/>
      <c r="WGJ10" s="1"/>
      <c r="WGK10" s="1"/>
      <c r="WGL10" s="1"/>
      <c r="WGM10" s="1"/>
      <c r="WGN10" s="1"/>
      <c r="WGO10" s="1"/>
      <c r="WGP10" s="1"/>
      <c r="WGQ10" s="1"/>
      <c r="WGR10" s="1"/>
      <c r="WGS10" s="1"/>
      <c r="WGT10" s="1"/>
      <c r="WGU10" s="1"/>
      <c r="WGV10" s="1"/>
      <c r="WGW10" s="1"/>
      <c r="WGX10" s="1"/>
      <c r="WGY10" s="1"/>
      <c r="WGZ10" s="1"/>
      <c r="WHA10" s="1"/>
      <c r="WHB10" s="1"/>
      <c r="WHC10" s="1"/>
      <c r="WHD10" s="1"/>
      <c r="WHE10" s="1"/>
      <c r="WHF10" s="1"/>
      <c r="WHG10" s="1"/>
      <c r="WHH10" s="1"/>
      <c r="WHI10" s="1"/>
      <c r="WHJ10" s="1"/>
      <c r="WHK10" s="1"/>
      <c r="WHL10" s="1"/>
      <c r="WHM10" s="1"/>
      <c r="WHN10" s="1"/>
      <c r="WHO10" s="1"/>
      <c r="WHP10" s="1"/>
      <c r="WHQ10" s="1"/>
      <c r="WHR10" s="1"/>
      <c r="WHS10" s="1"/>
      <c r="WHT10" s="1"/>
      <c r="WHU10" s="1"/>
      <c r="WHV10" s="1"/>
      <c r="WHW10" s="1"/>
      <c r="WHX10" s="1"/>
      <c r="WHY10" s="1"/>
      <c r="WHZ10" s="1"/>
      <c r="WIA10" s="1"/>
      <c r="WIB10" s="1"/>
      <c r="WIC10" s="1"/>
      <c r="WID10" s="1"/>
      <c r="WIE10" s="1"/>
      <c r="WIF10" s="1"/>
      <c r="WIG10" s="1"/>
      <c r="WIH10" s="1"/>
      <c r="WII10" s="1"/>
      <c r="WIJ10" s="1"/>
      <c r="WIK10" s="1"/>
      <c r="WIL10" s="1"/>
      <c r="WIM10" s="1"/>
      <c r="WIN10" s="1"/>
      <c r="WIO10" s="1"/>
      <c r="WIP10" s="1"/>
      <c r="WIQ10" s="1"/>
      <c r="WIR10" s="1"/>
      <c r="WIS10" s="1"/>
      <c r="WIT10" s="1"/>
      <c r="WIU10" s="1"/>
      <c r="WIV10" s="1"/>
      <c r="WIW10" s="1"/>
      <c r="WIX10" s="1"/>
      <c r="WIY10" s="1"/>
      <c r="WIZ10" s="1"/>
      <c r="WJA10" s="1"/>
      <c r="WJB10" s="1"/>
      <c r="WJC10" s="1"/>
      <c r="WJD10" s="1"/>
      <c r="WJE10" s="1"/>
      <c r="WJF10" s="1"/>
      <c r="WJG10" s="1"/>
      <c r="WJH10" s="1"/>
      <c r="WJI10" s="1"/>
      <c r="WJJ10" s="1"/>
      <c r="WJK10" s="1"/>
      <c r="WJL10" s="1"/>
      <c r="WJM10" s="1"/>
      <c r="WJN10" s="1"/>
      <c r="WJO10" s="1"/>
      <c r="WJP10" s="1"/>
      <c r="WJQ10" s="1"/>
      <c r="WJR10" s="1"/>
      <c r="WJS10" s="1"/>
      <c r="WJT10" s="1"/>
      <c r="WJU10" s="1"/>
      <c r="WJV10" s="1"/>
      <c r="WJW10" s="1"/>
      <c r="WJX10" s="1"/>
      <c r="WJY10" s="1"/>
      <c r="WJZ10" s="1"/>
      <c r="WKA10" s="1"/>
      <c r="WKB10" s="1"/>
      <c r="WKC10" s="1"/>
      <c r="WKD10" s="1"/>
      <c r="WKE10" s="1"/>
      <c r="WKF10" s="1"/>
      <c r="WKG10" s="1"/>
      <c r="WKH10" s="1"/>
      <c r="WKI10" s="1"/>
      <c r="WKJ10" s="1"/>
      <c r="WKK10" s="1"/>
      <c r="WKL10" s="1"/>
      <c r="WKM10" s="1"/>
      <c r="WKN10" s="1"/>
      <c r="WKO10" s="1"/>
      <c r="WKP10" s="1"/>
      <c r="WKQ10" s="1"/>
      <c r="WKR10" s="1"/>
      <c r="WKS10" s="1"/>
      <c r="WKT10" s="1"/>
      <c r="WKU10" s="1"/>
      <c r="WKV10" s="1"/>
      <c r="WKW10" s="1"/>
      <c r="WKX10" s="1"/>
      <c r="WKY10" s="1"/>
      <c r="WKZ10" s="1"/>
      <c r="WLA10" s="1"/>
      <c r="WLB10" s="1"/>
      <c r="WLC10" s="1"/>
      <c r="WLD10" s="1"/>
      <c r="WLE10" s="1"/>
      <c r="WLF10" s="1"/>
      <c r="WLG10" s="1"/>
      <c r="WLH10" s="1"/>
      <c r="WLI10" s="1"/>
      <c r="WLJ10" s="1"/>
      <c r="WLK10" s="1"/>
      <c r="WLL10" s="1"/>
      <c r="WLM10" s="1"/>
      <c r="WLN10" s="1"/>
      <c r="WLO10" s="1"/>
      <c r="WLP10" s="1"/>
      <c r="WLQ10" s="1"/>
      <c r="WLR10" s="1"/>
      <c r="WLS10" s="1"/>
      <c r="WLT10" s="1"/>
      <c r="WLU10" s="1"/>
      <c r="WLV10" s="1"/>
      <c r="WLW10" s="1"/>
      <c r="WLX10" s="1"/>
      <c r="WLY10" s="1"/>
      <c r="WLZ10" s="1"/>
      <c r="WMA10" s="1"/>
      <c r="WMB10" s="1"/>
      <c r="WMC10" s="1"/>
      <c r="WMD10" s="1"/>
      <c r="WME10" s="1"/>
      <c r="WMF10" s="1"/>
      <c r="WMG10" s="1"/>
      <c r="WMH10" s="1"/>
      <c r="WMI10" s="1"/>
      <c r="WMJ10" s="1"/>
      <c r="WMK10" s="1"/>
      <c r="WML10" s="1"/>
      <c r="WMM10" s="1"/>
      <c r="WMN10" s="1"/>
      <c r="WMO10" s="1"/>
      <c r="WMP10" s="1"/>
      <c r="WMQ10" s="1"/>
      <c r="WMR10" s="1"/>
      <c r="WMS10" s="1"/>
      <c r="WMT10" s="1"/>
      <c r="WMU10" s="1"/>
      <c r="WMV10" s="1"/>
      <c r="WMW10" s="1"/>
      <c r="WMX10" s="1"/>
      <c r="WMY10" s="1"/>
      <c r="WMZ10" s="1"/>
      <c r="WNA10" s="1"/>
      <c r="WNB10" s="1"/>
      <c r="WNC10" s="1"/>
      <c r="WND10" s="1"/>
      <c r="WNE10" s="1"/>
      <c r="WNF10" s="1"/>
      <c r="WNG10" s="1"/>
      <c r="WNH10" s="1"/>
      <c r="WNI10" s="1"/>
      <c r="WNJ10" s="1"/>
      <c r="WNK10" s="1"/>
      <c r="WNL10" s="1"/>
      <c r="WNM10" s="1"/>
      <c r="WNN10" s="1"/>
      <c r="WNO10" s="1"/>
      <c r="WNP10" s="1"/>
      <c r="WNQ10" s="1"/>
      <c r="WNR10" s="1"/>
      <c r="WNS10" s="1"/>
      <c r="WNT10" s="1"/>
      <c r="WNU10" s="1"/>
      <c r="WNV10" s="1"/>
      <c r="WNW10" s="1"/>
      <c r="WNX10" s="1"/>
      <c r="WNY10" s="1"/>
      <c r="WNZ10" s="1"/>
      <c r="WOA10" s="1"/>
      <c r="WOB10" s="1"/>
      <c r="WOC10" s="1"/>
      <c r="WOD10" s="1"/>
      <c r="WOE10" s="1"/>
      <c r="WOF10" s="1"/>
      <c r="WOG10" s="1"/>
      <c r="WOH10" s="1"/>
      <c r="WOI10" s="1"/>
      <c r="WOJ10" s="1"/>
      <c r="WOK10" s="1"/>
      <c r="WOL10" s="1"/>
      <c r="WOM10" s="1"/>
      <c r="WON10" s="1"/>
      <c r="WOO10" s="1"/>
      <c r="WOP10" s="1"/>
      <c r="WOQ10" s="1"/>
      <c r="WOR10" s="1"/>
      <c r="WOS10" s="1"/>
      <c r="WOT10" s="1"/>
      <c r="WOU10" s="1"/>
      <c r="WOV10" s="1"/>
      <c r="WOW10" s="1"/>
      <c r="WOX10" s="1"/>
      <c r="WOY10" s="1"/>
      <c r="WOZ10" s="1"/>
      <c r="WPA10" s="1"/>
      <c r="WPB10" s="1"/>
      <c r="WPC10" s="1"/>
      <c r="WPD10" s="1"/>
      <c r="WPE10" s="1"/>
      <c r="WPF10" s="1"/>
      <c r="WPG10" s="1"/>
      <c r="WPH10" s="1"/>
      <c r="WPI10" s="1"/>
      <c r="WPJ10" s="1"/>
      <c r="WPK10" s="1"/>
      <c r="WPL10" s="1"/>
      <c r="WPM10" s="1"/>
      <c r="WPN10" s="1"/>
      <c r="WPO10" s="1"/>
      <c r="WPP10" s="1"/>
      <c r="WPQ10" s="1"/>
      <c r="WPR10" s="1"/>
      <c r="WPS10" s="1"/>
      <c r="WPT10" s="1"/>
      <c r="WPU10" s="1"/>
      <c r="WPV10" s="1"/>
      <c r="WPW10" s="1"/>
      <c r="WPX10" s="1"/>
      <c r="WPY10" s="1"/>
      <c r="WPZ10" s="1"/>
      <c r="WQA10" s="1"/>
      <c r="WQB10" s="1"/>
      <c r="WQC10" s="1"/>
      <c r="WQD10" s="1"/>
      <c r="WQE10" s="1"/>
      <c r="WQF10" s="1"/>
      <c r="WQG10" s="1"/>
      <c r="WQH10" s="1"/>
      <c r="WQI10" s="1"/>
      <c r="WQJ10" s="1"/>
      <c r="WQK10" s="1"/>
      <c r="WQL10" s="1"/>
      <c r="WQM10" s="1"/>
      <c r="WQN10" s="1"/>
      <c r="WQO10" s="1"/>
      <c r="WQP10" s="1"/>
      <c r="WQQ10" s="1"/>
      <c r="WQR10" s="1"/>
      <c r="WQS10" s="1"/>
      <c r="WQT10" s="1"/>
      <c r="WQU10" s="1"/>
      <c r="WQV10" s="1"/>
      <c r="WQW10" s="1"/>
      <c r="WQX10" s="1"/>
      <c r="WQY10" s="1"/>
      <c r="WQZ10" s="1"/>
      <c r="WRA10" s="1"/>
      <c r="WRB10" s="1"/>
      <c r="WRC10" s="1"/>
      <c r="WRD10" s="1"/>
      <c r="WRE10" s="1"/>
      <c r="WRF10" s="1"/>
      <c r="WRG10" s="1"/>
      <c r="WRH10" s="1"/>
      <c r="WRI10" s="1"/>
      <c r="WRJ10" s="1"/>
      <c r="WRK10" s="1"/>
      <c r="WRL10" s="1"/>
      <c r="WRM10" s="1"/>
      <c r="WRN10" s="1"/>
      <c r="WRO10" s="1"/>
      <c r="WRP10" s="1"/>
      <c r="WRQ10" s="1"/>
      <c r="WRR10" s="1"/>
      <c r="WRS10" s="1"/>
      <c r="WRT10" s="1"/>
      <c r="WRU10" s="1"/>
      <c r="WRV10" s="1"/>
      <c r="WRW10" s="1"/>
      <c r="WRX10" s="1"/>
      <c r="WRY10" s="1"/>
      <c r="WRZ10" s="1"/>
      <c r="WSA10" s="1"/>
      <c r="WSB10" s="1"/>
      <c r="WSC10" s="1"/>
      <c r="WSD10" s="1"/>
      <c r="WSE10" s="1"/>
      <c r="WSF10" s="1"/>
      <c r="WSG10" s="1"/>
      <c r="WSH10" s="1"/>
      <c r="WSI10" s="1"/>
      <c r="WSJ10" s="1"/>
      <c r="WSK10" s="1"/>
      <c r="WSL10" s="1"/>
      <c r="WSM10" s="1"/>
      <c r="WSN10" s="1"/>
      <c r="WSO10" s="1"/>
      <c r="WSP10" s="1"/>
      <c r="WSQ10" s="1"/>
      <c r="WSR10" s="1"/>
      <c r="WSS10" s="1"/>
      <c r="WST10" s="1"/>
      <c r="WSU10" s="1"/>
      <c r="WSV10" s="1"/>
      <c r="WSW10" s="1"/>
      <c r="WSX10" s="1"/>
      <c r="WSY10" s="1"/>
      <c r="WSZ10" s="1"/>
      <c r="WTA10" s="1"/>
      <c r="WTB10" s="1"/>
      <c r="WTC10" s="1"/>
      <c r="WTD10" s="1"/>
      <c r="WTE10" s="1"/>
      <c r="WTF10" s="1"/>
      <c r="WTG10" s="1"/>
      <c r="WTH10" s="1"/>
      <c r="WTI10" s="1"/>
      <c r="WTJ10" s="1"/>
      <c r="WTK10" s="1"/>
      <c r="WTL10" s="1"/>
      <c r="WTM10" s="1"/>
      <c r="WTN10" s="1"/>
      <c r="WTO10" s="1"/>
      <c r="WTP10" s="1"/>
      <c r="WTQ10" s="1"/>
      <c r="WTR10" s="1"/>
      <c r="WTS10" s="1"/>
      <c r="WTT10" s="1"/>
      <c r="WTU10" s="1"/>
      <c r="WTV10" s="1"/>
      <c r="WTW10" s="1"/>
      <c r="WTX10" s="1"/>
      <c r="WTY10" s="1"/>
      <c r="WTZ10" s="1"/>
      <c r="WUA10" s="1"/>
      <c r="WUB10" s="1"/>
      <c r="WUC10" s="1"/>
      <c r="WUD10" s="1"/>
      <c r="WUE10" s="1"/>
      <c r="WUF10" s="1"/>
      <c r="WUG10" s="1"/>
      <c r="WUH10" s="1"/>
      <c r="WUI10" s="1"/>
      <c r="WUJ10" s="1"/>
      <c r="WUK10" s="1"/>
      <c r="WUL10" s="1"/>
      <c r="WUM10" s="1"/>
      <c r="WUN10" s="1"/>
      <c r="WUO10" s="1"/>
      <c r="WUP10" s="1"/>
      <c r="WUQ10" s="1"/>
      <c r="WUR10" s="1"/>
      <c r="WUS10" s="1"/>
      <c r="WUT10" s="1"/>
      <c r="WUU10" s="1"/>
      <c r="WUV10" s="1"/>
      <c r="WUW10" s="1"/>
      <c r="WUX10" s="1"/>
      <c r="WUY10" s="1"/>
      <c r="WUZ10" s="1"/>
      <c r="WVA10" s="1"/>
      <c r="WVB10" s="1"/>
      <c r="WVC10" s="1"/>
      <c r="WVD10" s="1"/>
      <c r="WVE10" s="1"/>
      <c r="WVF10" s="1"/>
      <c r="WVG10" s="1"/>
      <c r="WVH10" s="1"/>
      <c r="WVI10" s="1"/>
      <c r="WVJ10" s="1"/>
      <c r="WVK10" s="1"/>
      <c r="WVL10" s="1"/>
      <c r="WVM10" s="1"/>
      <c r="WVN10" s="1"/>
      <c r="WVO10" s="1"/>
      <c r="WVP10" s="1"/>
      <c r="WVQ10" s="1"/>
      <c r="WVR10" s="1"/>
      <c r="WVS10" s="1"/>
      <c r="WVT10" s="1"/>
      <c r="WVU10" s="1"/>
      <c r="WVV10" s="1"/>
      <c r="WVW10" s="1"/>
      <c r="WVX10" s="1"/>
      <c r="WVY10" s="1"/>
      <c r="WVZ10" s="1"/>
      <c r="WWA10" s="1"/>
      <c r="WWB10" s="1"/>
      <c r="WWC10" s="1"/>
      <c r="WWD10" s="1"/>
      <c r="WWE10" s="1"/>
      <c r="WWF10" s="1"/>
      <c r="WWG10" s="1"/>
      <c r="WWH10" s="1"/>
      <c r="WWI10" s="1"/>
      <c r="WWJ10" s="1"/>
      <c r="WWK10" s="1"/>
      <c r="WWL10" s="1"/>
      <c r="WWM10" s="1"/>
      <c r="WWN10" s="1"/>
      <c r="WWO10" s="1"/>
      <c r="WWP10" s="1"/>
      <c r="WWQ10" s="1"/>
      <c r="WWR10" s="1"/>
      <c r="WWS10" s="1"/>
      <c r="WWT10" s="1"/>
      <c r="WWU10" s="1"/>
      <c r="WWV10" s="1"/>
      <c r="WWW10" s="1"/>
      <c r="WWX10" s="1"/>
      <c r="WWY10" s="1"/>
      <c r="WWZ10" s="1"/>
      <c r="WXA10" s="1"/>
      <c r="WXB10" s="1"/>
      <c r="WXC10" s="1"/>
      <c r="WXD10" s="1"/>
      <c r="WXE10" s="1"/>
      <c r="WXF10" s="1"/>
      <c r="WXG10" s="1"/>
      <c r="WXH10" s="1"/>
      <c r="WXI10" s="1"/>
      <c r="WXJ10" s="1"/>
      <c r="WXK10" s="1"/>
      <c r="WXL10" s="1"/>
      <c r="WXM10" s="1"/>
      <c r="WXN10" s="1"/>
      <c r="WXO10" s="1"/>
      <c r="WXP10" s="1"/>
      <c r="WXQ10" s="1"/>
      <c r="WXR10" s="1"/>
      <c r="WXS10" s="1"/>
      <c r="WXT10" s="1"/>
      <c r="WXU10" s="1"/>
      <c r="WXV10" s="1"/>
      <c r="WXW10" s="1"/>
      <c r="WXX10" s="1"/>
      <c r="WXY10" s="1"/>
      <c r="WXZ10" s="1"/>
      <c r="WYA10" s="1"/>
      <c r="WYB10" s="1"/>
      <c r="WYC10" s="1"/>
      <c r="WYD10" s="1"/>
      <c r="WYE10" s="1"/>
      <c r="WYF10" s="1"/>
      <c r="WYG10" s="1"/>
      <c r="WYH10" s="1"/>
      <c r="WYI10" s="1"/>
      <c r="WYJ10" s="1"/>
      <c r="WYK10" s="1"/>
      <c r="WYL10" s="1"/>
      <c r="WYM10" s="1"/>
      <c r="WYN10" s="1"/>
      <c r="WYO10" s="1"/>
      <c r="WYP10" s="1"/>
      <c r="WYQ10" s="1"/>
      <c r="WYR10" s="1"/>
      <c r="WYS10" s="1"/>
      <c r="WYT10" s="1"/>
      <c r="WYU10" s="1"/>
      <c r="WYV10" s="1"/>
      <c r="WYW10" s="1"/>
      <c r="WYX10" s="1"/>
      <c r="WYY10" s="1"/>
      <c r="WYZ10" s="1"/>
      <c r="WZA10" s="1"/>
      <c r="WZB10" s="1"/>
      <c r="WZC10" s="1"/>
      <c r="WZD10" s="1"/>
      <c r="WZE10" s="1"/>
      <c r="WZF10" s="1"/>
      <c r="WZG10" s="1"/>
      <c r="WZH10" s="1"/>
      <c r="WZI10" s="1"/>
      <c r="WZJ10" s="1"/>
      <c r="WZK10" s="1"/>
      <c r="WZL10" s="1"/>
      <c r="WZM10" s="1"/>
      <c r="WZN10" s="1"/>
      <c r="WZO10" s="1"/>
      <c r="WZP10" s="1"/>
      <c r="WZQ10" s="1"/>
      <c r="WZR10" s="1"/>
      <c r="WZS10" s="1"/>
      <c r="WZT10" s="1"/>
      <c r="WZU10" s="1"/>
      <c r="WZV10" s="1"/>
      <c r="WZW10" s="1"/>
      <c r="WZX10" s="1"/>
      <c r="WZY10" s="1"/>
      <c r="WZZ10" s="1"/>
      <c r="XAA10" s="1"/>
      <c r="XAB10" s="1"/>
      <c r="XAC10" s="1"/>
      <c r="XAD10" s="1"/>
      <c r="XAE10" s="1"/>
      <c r="XAF10" s="1"/>
      <c r="XAG10" s="1"/>
      <c r="XAH10" s="1"/>
      <c r="XAI10" s="1"/>
      <c r="XAJ10" s="1"/>
      <c r="XAK10" s="1"/>
      <c r="XAL10" s="1"/>
      <c r="XAM10" s="1"/>
      <c r="XAN10" s="1"/>
      <c r="XAO10" s="1"/>
      <c r="XAP10" s="1"/>
      <c r="XAQ10" s="1"/>
      <c r="XAR10" s="1"/>
      <c r="XAS10" s="1"/>
      <c r="XAT10" s="1"/>
      <c r="XAU10" s="1"/>
      <c r="XAV10" s="1"/>
      <c r="XAW10" s="1"/>
      <c r="XAX10" s="1"/>
      <c r="XAY10" s="1"/>
      <c r="XAZ10" s="1"/>
      <c r="XBA10" s="1"/>
      <c r="XBB10" s="1"/>
      <c r="XBC10" s="1"/>
      <c r="XBD10" s="1"/>
      <c r="XBE10" s="1"/>
      <c r="XBF10" s="1"/>
      <c r="XBG10" s="1"/>
      <c r="XBH10" s="1"/>
      <c r="XBI10" s="1"/>
      <c r="XBJ10" s="1"/>
      <c r="XBK10" s="1"/>
      <c r="XBL10" s="1"/>
      <c r="XBM10" s="1"/>
      <c r="XBN10" s="1"/>
      <c r="XBO10" s="1"/>
      <c r="XBP10" s="1"/>
      <c r="XBQ10" s="1"/>
      <c r="XBR10" s="1"/>
      <c r="XBS10" s="1"/>
      <c r="XBT10" s="1"/>
      <c r="XBU10" s="1"/>
      <c r="XBV10" s="1"/>
      <c r="XBW10" s="1"/>
      <c r="XBX10" s="1"/>
      <c r="XBY10" s="1"/>
      <c r="XBZ10" s="1"/>
      <c r="XCA10" s="1"/>
      <c r="XCB10" s="1"/>
      <c r="XCC10" s="1"/>
      <c r="XCD10" s="1"/>
      <c r="XCE10" s="1"/>
      <c r="XCF10" s="1"/>
      <c r="XCG10" s="1"/>
      <c r="XCH10" s="1"/>
      <c r="XCI10" s="1"/>
      <c r="XCJ10" s="1"/>
      <c r="XCK10" s="1"/>
      <c r="XCL10" s="1"/>
      <c r="XCM10" s="1"/>
      <c r="XCN10" s="1"/>
      <c r="XCO10" s="1"/>
      <c r="XCP10" s="1"/>
      <c r="XCQ10" s="1"/>
      <c r="XCR10" s="1"/>
      <c r="XCS10" s="1"/>
      <c r="XCT10" s="1"/>
      <c r="XCU10" s="1"/>
      <c r="XCV10" s="1"/>
      <c r="XCW10" s="1"/>
      <c r="XCX10" s="1"/>
      <c r="XCY10" s="1"/>
      <c r="XCZ10" s="1"/>
      <c r="XDA10" s="1"/>
      <c r="XDB10" s="1"/>
      <c r="XDC10" s="1"/>
      <c r="XDD10" s="1"/>
      <c r="XDE10" s="1"/>
      <c r="XDF10" s="1"/>
      <c r="XDG10" s="1"/>
      <c r="XDH10" s="1"/>
      <c r="XDI10" s="1"/>
      <c r="XDJ10" s="1"/>
      <c r="XDK10" s="1"/>
      <c r="XDL10" s="1"/>
      <c r="XDM10" s="1"/>
      <c r="XDN10" s="1"/>
      <c r="XDO10" s="1"/>
      <c r="XDP10" s="1"/>
      <c r="XDQ10" s="1"/>
      <c r="XDR10" s="1"/>
      <c r="XDS10" s="1"/>
      <c r="XDT10" s="1"/>
      <c r="XDU10" s="1"/>
      <c r="XDV10" s="1"/>
      <c r="XDW10" s="1"/>
      <c r="XDX10" s="1"/>
      <c r="XDY10" s="1"/>
      <c r="XDZ10" s="1"/>
      <c r="XEA10" s="1"/>
      <c r="XEB10" s="1"/>
      <c r="XEC10" s="1"/>
      <c r="XED10" s="1"/>
      <c r="XEE10" s="1"/>
      <c r="XEF10" s="1"/>
      <c r="XEG10" s="1"/>
      <c r="XEH10" s="1"/>
      <c r="XEI10" s="1"/>
      <c r="XEJ10" s="1"/>
      <c r="XEK10" s="1"/>
      <c r="XEL10" s="1"/>
      <c r="XEM10" s="1"/>
      <c r="XEN10" s="1"/>
      <c r="XEO10" s="1"/>
      <c r="XEP10" s="1"/>
      <c r="XEQ10" s="1"/>
      <c r="XER10" s="1"/>
      <c r="XES10" s="1"/>
      <c r="XET10" s="1"/>
      <c r="XEU10" s="1"/>
      <c r="XEV10" s="1"/>
    </row>
    <row r="11" spans="1:16376" ht="51">
      <c r="A11" s="99"/>
      <c r="B11" s="409" t="s">
        <v>2</v>
      </c>
      <c r="C11" s="399" t="s">
        <v>3</v>
      </c>
      <c r="D11" s="400" t="s">
        <v>4</v>
      </c>
      <c r="E11" s="399" t="s">
        <v>9</v>
      </c>
      <c r="F11" s="85" t="s">
        <v>512</v>
      </c>
      <c r="G11" s="85" t="s">
        <v>510</v>
      </c>
      <c r="H11" s="85" t="s">
        <v>516</v>
      </c>
      <c r="I11" s="85" t="s">
        <v>562</v>
      </c>
    </row>
    <row r="12" spans="1:16376" ht="21.95" customHeight="1">
      <c r="A12" s="175"/>
      <c r="B12" s="176"/>
      <c r="C12" s="334"/>
      <c r="D12" s="216"/>
      <c r="E12" s="177" t="s">
        <v>128</v>
      </c>
      <c r="F12" s="178" t="s">
        <v>129</v>
      </c>
      <c r="G12" s="178" t="s">
        <v>130</v>
      </c>
      <c r="H12" s="178" t="s">
        <v>131</v>
      </c>
      <c r="I12" s="178" t="s">
        <v>136</v>
      </c>
      <c r="J12" s="31"/>
    </row>
    <row r="13" spans="1:16376" ht="21.95" customHeight="1">
      <c r="A13" s="811" t="s">
        <v>517</v>
      </c>
      <c r="B13" s="49">
        <v>6</v>
      </c>
      <c r="C13" s="274" t="s">
        <v>460</v>
      </c>
      <c r="D13" s="400">
        <v>640152</v>
      </c>
      <c r="E13" s="37"/>
      <c r="F13" s="388">
        <f>E13*1%</f>
        <v>0</v>
      </c>
      <c r="G13" s="37"/>
      <c r="H13" s="388">
        <f>IF('IND-AOP (BUS PLUS)'!$H$37&gt;0,ROUND((+'IND-AOP (BUS PLUS)'!$H$38-'IND-AOP (BUS PLUS)'!$H$64)/'IND-AOP (BUS PLUS)'!$H$37*'Annex-E'!G13,0),0)</f>
        <v>0</v>
      </c>
      <c r="I13" s="388">
        <f>SUM(F13)*60%</f>
        <v>0</v>
      </c>
    </row>
    <row r="14" spans="1:16376" ht="21.95" customHeight="1">
      <c r="A14" s="811"/>
      <c r="B14" s="49">
        <v>7</v>
      </c>
      <c r="C14" s="274" t="s">
        <v>461</v>
      </c>
      <c r="D14" s="400">
        <v>640154</v>
      </c>
      <c r="E14" s="37"/>
      <c r="F14" s="388">
        <f>E14*2%</f>
        <v>0</v>
      </c>
      <c r="G14" s="37"/>
      <c r="H14" s="388">
        <f>IF('IND-AOP (BUS PLUS)'!$H$37&gt;0,ROUND((+'IND-AOP (BUS PLUS)'!$H$38-'IND-AOP (BUS PLUS)'!$H$64)/'IND-AOP (BUS PLUS)'!$H$37*'Annex-E'!G14,0),0)</f>
        <v>0</v>
      </c>
      <c r="I14" s="388">
        <f t="shared" ref="I14:I16" si="0">SUM(F14)*60%</f>
        <v>0</v>
      </c>
    </row>
    <row r="15" spans="1:16376" ht="21.95" customHeight="1">
      <c r="A15" s="811"/>
      <c r="B15" s="49">
        <v>8</v>
      </c>
      <c r="C15" s="274" t="s">
        <v>462</v>
      </c>
      <c r="D15" s="400">
        <v>640156</v>
      </c>
      <c r="E15" s="36"/>
      <c r="F15" s="388">
        <f>E15*3%</f>
        <v>0</v>
      </c>
      <c r="G15" s="36"/>
      <c r="H15" s="388">
        <f>IF('IND-AOP (BUS PLUS)'!$H$37&gt;0,ROUND((+'IND-AOP (BUS PLUS)'!$H$38-'IND-AOP (BUS PLUS)'!$H$64)/'IND-AOP (BUS PLUS)'!$H$37*'Annex-E'!G15,0),0)</f>
        <v>0</v>
      </c>
      <c r="I15" s="388">
        <f t="shared" si="0"/>
        <v>0</v>
      </c>
    </row>
    <row r="16" spans="1:16376" ht="21.95" customHeight="1">
      <c r="A16" s="811"/>
      <c r="B16" s="49">
        <v>9</v>
      </c>
      <c r="C16" s="274" t="s">
        <v>463</v>
      </c>
      <c r="D16" s="221">
        <v>640161</v>
      </c>
      <c r="E16" s="37"/>
      <c r="F16" s="388">
        <f>E16*5.5%</f>
        <v>0</v>
      </c>
      <c r="G16" s="37"/>
      <c r="H16" s="388">
        <f>IF('IND-AOP (BUS PLUS)'!$H$37&gt;0,ROUND((+'IND-AOP (BUS PLUS)'!$H$38-'IND-AOP (BUS PLUS)'!$H$64)/'IND-AOP (BUS PLUS)'!$H$37*'Annex-E'!G16,0),0)</f>
        <v>0</v>
      </c>
      <c r="I16" s="388">
        <f t="shared" si="0"/>
        <v>0</v>
      </c>
    </row>
    <row r="17" spans="1:16376" s="2" customFormat="1" ht="21.95" customHeight="1">
      <c r="A17" s="811"/>
      <c r="B17" s="49">
        <v>10</v>
      </c>
      <c r="C17" s="274" t="s">
        <v>258</v>
      </c>
      <c r="D17" s="221">
        <v>640652</v>
      </c>
      <c r="E17" s="37"/>
      <c r="F17" s="388">
        <f>E17*1%</f>
        <v>0</v>
      </c>
      <c r="G17" s="37"/>
      <c r="H17" s="388">
        <f>IF('IND-AOP (BUS PLUS)'!$H$37&gt;0,ROUND((+'IND-AOP (BUS PLUS)'!$H$38-'IND-AOP (BUS PLUS)'!$H$64)/'IND-AOP (BUS PLUS)'!$H$37*'Annex-E'!G17,0),0)</f>
        <v>0</v>
      </c>
      <c r="I17" s="388">
        <f>SUM(F17)*70%</f>
        <v>0</v>
      </c>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c r="AML17" s="1"/>
      <c r="AMM17" s="1"/>
      <c r="AMN17" s="1"/>
      <c r="AMO17" s="1"/>
      <c r="AMP17" s="1"/>
      <c r="AMQ17" s="1"/>
      <c r="AMR17" s="1"/>
      <c r="AMS17" s="1"/>
      <c r="AMT17" s="1"/>
      <c r="AMU17" s="1"/>
      <c r="AMV17" s="1"/>
      <c r="AMW17" s="1"/>
      <c r="AMX17" s="1"/>
      <c r="AMY17" s="1"/>
      <c r="AMZ17" s="1"/>
      <c r="ANA17" s="1"/>
      <c r="ANB17" s="1"/>
      <c r="ANC17" s="1"/>
      <c r="AND17" s="1"/>
      <c r="ANE17" s="1"/>
      <c r="ANF17" s="1"/>
      <c r="ANG17" s="1"/>
      <c r="ANH17" s="1"/>
      <c r="ANI17" s="1"/>
      <c r="ANJ17" s="1"/>
      <c r="ANK17" s="1"/>
      <c r="ANL17" s="1"/>
      <c r="ANM17" s="1"/>
      <c r="ANN17" s="1"/>
      <c r="ANO17" s="1"/>
      <c r="ANP17" s="1"/>
      <c r="ANQ17" s="1"/>
      <c r="ANR17" s="1"/>
      <c r="ANS17" s="1"/>
      <c r="ANT17" s="1"/>
      <c r="ANU17" s="1"/>
      <c r="ANV17" s="1"/>
      <c r="ANW17" s="1"/>
      <c r="ANX17" s="1"/>
      <c r="ANY17" s="1"/>
      <c r="ANZ17" s="1"/>
      <c r="AOA17" s="1"/>
      <c r="AOB17" s="1"/>
      <c r="AOC17" s="1"/>
      <c r="AOD17" s="1"/>
      <c r="AOE17" s="1"/>
      <c r="AOF17" s="1"/>
      <c r="AOG17" s="1"/>
      <c r="AOH17" s="1"/>
      <c r="AOI17" s="1"/>
      <c r="AOJ17" s="1"/>
      <c r="AOK17" s="1"/>
      <c r="AOL17" s="1"/>
      <c r="AOM17" s="1"/>
      <c r="AON17" s="1"/>
      <c r="AOO17" s="1"/>
      <c r="AOP17" s="1"/>
      <c r="AOQ17" s="1"/>
      <c r="AOR17" s="1"/>
      <c r="AOS17" s="1"/>
      <c r="AOT17" s="1"/>
      <c r="AOU17" s="1"/>
      <c r="AOV17" s="1"/>
      <c r="AOW17" s="1"/>
      <c r="AOX17" s="1"/>
      <c r="AOY17" s="1"/>
      <c r="AOZ17" s="1"/>
      <c r="APA17" s="1"/>
      <c r="APB17" s="1"/>
      <c r="APC17" s="1"/>
      <c r="APD17" s="1"/>
      <c r="APE17" s="1"/>
      <c r="APF17" s="1"/>
      <c r="APG17" s="1"/>
      <c r="APH17" s="1"/>
      <c r="API17" s="1"/>
      <c r="APJ17" s="1"/>
      <c r="APK17" s="1"/>
      <c r="APL17" s="1"/>
      <c r="APM17" s="1"/>
      <c r="APN17" s="1"/>
      <c r="APO17" s="1"/>
      <c r="APP17" s="1"/>
      <c r="APQ17" s="1"/>
      <c r="APR17" s="1"/>
      <c r="APS17" s="1"/>
      <c r="APT17" s="1"/>
      <c r="APU17" s="1"/>
      <c r="APV17" s="1"/>
      <c r="APW17" s="1"/>
      <c r="APX17" s="1"/>
      <c r="APY17" s="1"/>
      <c r="APZ17" s="1"/>
      <c r="AQA17" s="1"/>
      <c r="AQB17" s="1"/>
      <c r="AQC17" s="1"/>
      <c r="AQD17" s="1"/>
      <c r="AQE17" s="1"/>
      <c r="AQF17" s="1"/>
      <c r="AQG17" s="1"/>
      <c r="AQH17" s="1"/>
      <c r="AQI17" s="1"/>
      <c r="AQJ17" s="1"/>
      <c r="AQK17" s="1"/>
      <c r="AQL17" s="1"/>
      <c r="AQM17" s="1"/>
      <c r="AQN17" s="1"/>
      <c r="AQO17" s="1"/>
      <c r="AQP17" s="1"/>
      <c r="AQQ17" s="1"/>
      <c r="AQR17" s="1"/>
      <c r="AQS17" s="1"/>
      <c r="AQT17" s="1"/>
      <c r="AQU17" s="1"/>
      <c r="AQV17" s="1"/>
      <c r="AQW17" s="1"/>
      <c r="AQX17" s="1"/>
      <c r="AQY17" s="1"/>
      <c r="AQZ17" s="1"/>
      <c r="ARA17" s="1"/>
      <c r="ARB17" s="1"/>
      <c r="ARC17" s="1"/>
      <c r="ARD17" s="1"/>
      <c r="ARE17" s="1"/>
      <c r="ARF17" s="1"/>
      <c r="ARG17" s="1"/>
      <c r="ARH17" s="1"/>
      <c r="ARI17" s="1"/>
      <c r="ARJ17" s="1"/>
      <c r="ARK17" s="1"/>
      <c r="ARL17" s="1"/>
      <c r="ARM17" s="1"/>
      <c r="ARN17" s="1"/>
      <c r="ARO17" s="1"/>
      <c r="ARP17" s="1"/>
      <c r="ARQ17" s="1"/>
      <c r="ARR17" s="1"/>
      <c r="ARS17" s="1"/>
      <c r="ART17" s="1"/>
      <c r="ARU17" s="1"/>
      <c r="ARV17" s="1"/>
      <c r="ARW17" s="1"/>
      <c r="ARX17" s="1"/>
      <c r="ARY17" s="1"/>
      <c r="ARZ17" s="1"/>
      <c r="ASA17" s="1"/>
      <c r="ASB17" s="1"/>
      <c r="ASC17" s="1"/>
      <c r="ASD17" s="1"/>
      <c r="ASE17" s="1"/>
      <c r="ASF17" s="1"/>
      <c r="ASG17" s="1"/>
      <c r="ASH17" s="1"/>
      <c r="ASI17" s="1"/>
      <c r="ASJ17" s="1"/>
      <c r="ASK17" s="1"/>
      <c r="ASL17" s="1"/>
      <c r="ASM17" s="1"/>
      <c r="ASN17" s="1"/>
      <c r="ASO17" s="1"/>
      <c r="ASP17" s="1"/>
      <c r="ASQ17" s="1"/>
      <c r="ASR17" s="1"/>
      <c r="ASS17" s="1"/>
      <c r="AST17" s="1"/>
      <c r="ASU17" s="1"/>
      <c r="ASV17" s="1"/>
      <c r="ASW17" s="1"/>
      <c r="ASX17" s="1"/>
      <c r="ASY17" s="1"/>
      <c r="ASZ17" s="1"/>
      <c r="ATA17" s="1"/>
      <c r="ATB17" s="1"/>
      <c r="ATC17" s="1"/>
      <c r="ATD17" s="1"/>
      <c r="ATE17" s="1"/>
      <c r="ATF17" s="1"/>
      <c r="ATG17" s="1"/>
      <c r="ATH17" s="1"/>
      <c r="ATI17" s="1"/>
      <c r="ATJ17" s="1"/>
      <c r="ATK17" s="1"/>
      <c r="ATL17" s="1"/>
      <c r="ATM17" s="1"/>
      <c r="ATN17" s="1"/>
      <c r="ATO17" s="1"/>
      <c r="ATP17" s="1"/>
      <c r="ATQ17" s="1"/>
      <c r="ATR17" s="1"/>
      <c r="ATS17" s="1"/>
      <c r="ATT17" s="1"/>
      <c r="ATU17" s="1"/>
      <c r="ATV17" s="1"/>
      <c r="ATW17" s="1"/>
      <c r="ATX17" s="1"/>
      <c r="ATY17" s="1"/>
      <c r="ATZ17" s="1"/>
      <c r="AUA17" s="1"/>
      <c r="AUB17" s="1"/>
      <c r="AUC17" s="1"/>
      <c r="AUD17" s="1"/>
      <c r="AUE17" s="1"/>
      <c r="AUF17" s="1"/>
      <c r="AUG17" s="1"/>
      <c r="AUH17" s="1"/>
      <c r="AUI17" s="1"/>
      <c r="AUJ17" s="1"/>
      <c r="AUK17" s="1"/>
      <c r="AUL17" s="1"/>
      <c r="AUM17" s="1"/>
      <c r="AUN17" s="1"/>
      <c r="AUO17" s="1"/>
      <c r="AUP17" s="1"/>
      <c r="AUQ17" s="1"/>
      <c r="AUR17" s="1"/>
      <c r="AUS17" s="1"/>
      <c r="AUT17" s="1"/>
      <c r="AUU17" s="1"/>
      <c r="AUV17" s="1"/>
      <c r="AUW17" s="1"/>
      <c r="AUX17" s="1"/>
      <c r="AUY17" s="1"/>
      <c r="AUZ17" s="1"/>
      <c r="AVA17" s="1"/>
      <c r="AVB17" s="1"/>
      <c r="AVC17" s="1"/>
      <c r="AVD17" s="1"/>
      <c r="AVE17" s="1"/>
      <c r="AVF17" s="1"/>
      <c r="AVG17" s="1"/>
      <c r="AVH17" s="1"/>
      <c r="AVI17" s="1"/>
      <c r="AVJ17" s="1"/>
      <c r="AVK17" s="1"/>
      <c r="AVL17" s="1"/>
      <c r="AVM17" s="1"/>
      <c r="AVN17" s="1"/>
      <c r="AVO17" s="1"/>
      <c r="AVP17" s="1"/>
      <c r="AVQ17" s="1"/>
      <c r="AVR17" s="1"/>
      <c r="AVS17" s="1"/>
      <c r="AVT17" s="1"/>
      <c r="AVU17" s="1"/>
      <c r="AVV17" s="1"/>
      <c r="AVW17" s="1"/>
      <c r="AVX17" s="1"/>
      <c r="AVY17" s="1"/>
      <c r="AVZ17" s="1"/>
      <c r="AWA17" s="1"/>
      <c r="AWB17" s="1"/>
      <c r="AWC17" s="1"/>
      <c r="AWD17" s="1"/>
      <c r="AWE17" s="1"/>
      <c r="AWF17" s="1"/>
      <c r="AWG17" s="1"/>
      <c r="AWH17" s="1"/>
      <c r="AWI17" s="1"/>
      <c r="AWJ17" s="1"/>
      <c r="AWK17" s="1"/>
      <c r="AWL17" s="1"/>
      <c r="AWM17" s="1"/>
      <c r="AWN17" s="1"/>
      <c r="AWO17" s="1"/>
      <c r="AWP17" s="1"/>
      <c r="AWQ17" s="1"/>
      <c r="AWR17" s="1"/>
      <c r="AWS17" s="1"/>
      <c r="AWT17" s="1"/>
      <c r="AWU17" s="1"/>
      <c r="AWV17" s="1"/>
      <c r="AWW17" s="1"/>
      <c r="AWX17" s="1"/>
      <c r="AWY17" s="1"/>
      <c r="AWZ17" s="1"/>
      <c r="AXA17" s="1"/>
      <c r="AXB17" s="1"/>
      <c r="AXC17" s="1"/>
      <c r="AXD17" s="1"/>
      <c r="AXE17" s="1"/>
      <c r="AXF17" s="1"/>
      <c r="AXG17" s="1"/>
      <c r="AXH17" s="1"/>
      <c r="AXI17" s="1"/>
      <c r="AXJ17" s="1"/>
      <c r="AXK17" s="1"/>
      <c r="AXL17" s="1"/>
      <c r="AXM17" s="1"/>
      <c r="AXN17" s="1"/>
      <c r="AXO17" s="1"/>
      <c r="AXP17" s="1"/>
      <c r="AXQ17" s="1"/>
      <c r="AXR17" s="1"/>
      <c r="AXS17" s="1"/>
      <c r="AXT17" s="1"/>
      <c r="AXU17" s="1"/>
      <c r="AXV17" s="1"/>
      <c r="AXW17" s="1"/>
      <c r="AXX17" s="1"/>
      <c r="AXY17" s="1"/>
      <c r="AXZ17" s="1"/>
      <c r="AYA17" s="1"/>
      <c r="AYB17" s="1"/>
      <c r="AYC17" s="1"/>
      <c r="AYD17" s="1"/>
      <c r="AYE17" s="1"/>
      <c r="AYF17" s="1"/>
      <c r="AYG17" s="1"/>
      <c r="AYH17" s="1"/>
      <c r="AYI17" s="1"/>
      <c r="AYJ17" s="1"/>
      <c r="AYK17" s="1"/>
      <c r="AYL17" s="1"/>
      <c r="AYM17" s="1"/>
      <c r="AYN17" s="1"/>
      <c r="AYO17" s="1"/>
      <c r="AYP17" s="1"/>
      <c r="AYQ17" s="1"/>
      <c r="AYR17" s="1"/>
      <c r="AYS17" s="1"/>
      <c r="AYT17" s="1"/>
      <c r="AYU17" s="1"/>
      <c r="AYV17" s="1"/>
      <c r="AYW17" s="1"/>
      <c r="AYX17" s="1"/>
      <c r="AYY17" s="1"/>
      <c r="AYZ17" s="1"/>
      <c r="AZA17" s="1"/>
      <c r="AZB17" s="1"/>
      <c r="AZC17" s="1"/>
      <c r="AZD17" s="1"/>
      <c r="AZE17" s="1"/>
      <c r="AZF17" s="1"/>
      <c r="AZG17" s="1"/>
      <c r="AZH17" s="1"/>
      <c r="AZI17" s="1"/>
      <c r="AZJ17" s="1"/>
      <c r="AZK17" s="1"/>
      <c r="AZL17" s="1"/>
      <c r="AZM17" s="1"/>
      <c r="AZN17" s="1"/>
      <c r="AZO17" s="1"/>
      <c r="AZP17" s="1"/>
      <c r="AZQ17" s="1"/>
      <c r="AZR17" s="1"/>
      <c r="AZS17" s="1"/>
      <c r="AZT17" s="1"/>
      <c r="AZU17" s="1"/>
      <c r="AZV17" s="1"/>
      <c r="AZW17" s="1"/>
      <c r="AZX17" s="1"/>
      <c r="AZY17" s="1"/>
      <c r="AZZ17" s="1"/>
      <c r="BAA17" s="1"/>
      <c r="BAB17" s="1"/>
      <c r="BAC17" s="1"/>
      <c r="BAD17" s="1"/>
      <c r="BAE17" s="1"/>
      <c r="BAF17" s="1"/>
      <c r="BAG17" s="1"/>
      <c r="BAH17" s="1"/>
      <c r="BAI17" s="1"/>
      <c r="BAJ17" s="1"/>
      <c r="BAK17" s="1"/>
      <c r="BAL17" s="1"/>
      <c r="BAM17" s="1"/>
      <c r="BAN17" s="1"/>
      <c r="BAO17" s="1"/>
      <c r="BAP17" s="1"/>
      <c r="BAQ17" s="1"/>
      <c r="BAR17" s="1"/>
      <c r="BAS17" s="1"/>
      <c r="BAT17" s="1"/>
      <c r="BAU17" s="1"/>
      <c r="BAV17" s="1"/>
      <c r="BAW17" s="1"/>
      <c r="BAX17" s="1"/>
      <c r="BAY17" s="1"/>
      <c r="BAZ17" s="1"/>
      <c r="BBA17" s="1"/>
      <c r="BBB17" s="1"/>
      <c r="BBC17" s="1"/>
      <c r="BBD17" s="1"/>
      <c r="BBE17" s="1"/>
      <c r="BBF17" s="1"/>
      <c r="BBG17" s="1"/>
      <c r="BBH17" s="1"/>
      <c r="BBI17" s="1"/>
      <c r="BBJ17" s="1"/>
      <c r="BBK17" s="1"/>
      <c r="BBL17" s="1"/>
      <c r="BBM17" s="1"/>
      <c r="BBN17" s="1"/>
      <c r="BBO17" s="1"/>
      <c r="BBP17" s="1"/>
      <c r="BBQ17" s="1"/>
      <c r="BBR17" s="1"/>
      <c r="BBS17" s="1"/>
      <c r="BBT17" s="1"/>
      <c r="BBU17" s="1"/>
      <c r="BBV17" s="1"/>
      <c r="BBW17" s="1"/>
      <c r="BBX17" s="1"/>
      <c r="BBY17" s="1"/>
      <c r="BBZ17" s="1"/>
      <c r="BCA17" s="1"/>
      <c r="BCB17" s="1"/>
      <c r="BCC17" s="1"/>
      <c r="BCD17" s="1"/>
      <c r="BCE17" s="1"/>
      <c r="BCF17" s="1"/>
      <c r="BCG17" s="1"/>
      <c r="BCH17" s="1"/>
      <c r="BCI17" s="1"/>
      <c r="BCJ17" s="1"/>
      <c r="BCK17" s="1"/>
      <c r="BCL17" s="1"/>
      <c r="BCM17" s="1"/>
      <c r="BCN17" s="1"/>
      <c r="BCO17" s="1"/>
      <c r="BCP17" s="1"/>
      <c r="BCQ17" s="1"/>
      <c r="BCR17" s="1"/>
      <c r="BCS17" s="1"/>
      <c r="BCT17" s="1"/>
      <c r="BCU17" s="1"/>
      <c r="BCV17" s="1"/>
      <c r="BCW17" s="1"/>
      <c r="BCX17" s="1"/>
      <c r="BCY17" s="1"/>
      <c r="BCZ17" s="1"/>
      <c r="BDA17" s="1"/>
      <c r="BDB17" s="1"/>
      <c r="BDC17" s="1"/>
      <c r="BDD17" s="1"/>
      <c r="BDE17" s="1"/>
      <c r="BDF17" s="1"/>
      <c r="BDG17" s="1"/>
      <c r="BDH17" s="1"/>
      <c r="BDI17" s="1"/>
      <c r="BDJ17" s="1"/>
      <c r="BDK17" s="1"/>
      <c r="BDL17" s="1"/>
      <c r="BDM17" s="1"/>
      <c r="BDN17" s="1"/>
      <c r="BDO17" s="1"/>
      <c r="BDP17" s="1"/>
      <c r="BDQ17" s="1"/>
      <c r="BDR17" s="1"/>
      <c r="BDS17" s="1"/>
      <c r="BDT17" s="1"/>
      <c r="BDU17" s="1"/>
      <c r="BDV17" s="1"/>
      <c r="BDW17" s="1"/>
      <c r="BDX17" s="1"/>
      <c r="BDY17" s="1"/>
      <c r="BDZ17" s="1"/>
      <c r="BEA17" s="1"/>
      <c r="BEB17" s="1"/>
      <c r="BEC17" s="1"/>
      <c r="BED17" s="1"/>
      <c r="BEE17" s="1"/>
      <c r="BEF17" s="1"/>
      <c r="BEG17" s="1"/>
      <c r="BEH17" s="1"/>
      <c r="BEI17" s="1"/>
      <c r="BEJ17" s="1"/>
      <c r="BEK17" s="1"/>
      <c r="BEL17" s="1"/>
      <c r="BEM17" s="1"/>
      <c r="BEN17" s="1"/>
      <c r="BEO17" s="1"/>
      <c r="BEP17" s="1"/>
      <c r="BEQ17" s="1"/>
      <c r="BER17" s="1"/>
      <c r="BES17" s="1"/>
      <c r="BET17" s="1"/>
      <c r="BEU17" s="1"/>
      <c r="BEV17" s="1"/>
      <c r="BEW17" s="1"/>
      <c r="BEX17" s="1"/>
      <c r="BEY17" s="1"/>
      <c r="BEZ17" s="1"/>
      <c r="BFA17" s="1"/>
      <c r="BFB17" s="1"/>
      <c r="BFC17" s="1"/>
      <c r="BFD17" s="1"/>
      <c r="BFE17" s="1"/>
      <c r="BFF17" s="1"/>
      <c r="BFG17" s="1"/>
      <c r="BFH17" s="1"/>
      <c r="BFI17" s="1"/>
      <c r="BFJ17" s="1"/>
      <c r="BFK17" s="1"/>
      <c r="BFL17" s="1"/>
      <c r="BFM17" s="1"/>
      <c r="BFN17" s="1"/>
      <c r="BFO17" s="1"/>
      <c r="BFP17" s="1"/>
      <c r="BFQ17" s="1"/>
      <c r="BFR17" s="1"/>
      <c r="BFS17" s="1"/>
      <c r="BFT17" s="1"/>
      <c r="BFU17" s="1"/>
      <c r="BFV17" s="1"/>
      <c r="BFW17" s="1"/>
      <c r="BFX17" s="1"/>
      <c r="BFY17" s="1"/>
      <c r="BFZ17" s="1"/>
      <c r="BGA17" s="1"/>
      <c r="BGB17" s="1"/>
      <c r="BGC17" s="1"/>
      <c r="BGD17" s="1"/>
      <c r="BGE17" s="1"/>
      <c r="BGF17" s="1"/>
      <c r="BGG17" s="1"/>
      <c r="BGH17" s="1"/>
      <c r="BGI17" s="1"/>
      <c r="BGJ17" s="1"/>
      <c r="BGK17" s="1"/>
      <c r="BGL17" s="1"/>
      <c r="BGM17" s="1"/>
      <c r="BGN17" s="1"/>
      <c r="BGO17" s="1"/>
      <c r="BGP17" s="1"/>
      <c r="BGQ17" s="1"/>
      <c r="BGR17" s="1"/>
      <c r="BGS17" s="1"/>
      <c r="BGT17" s="1"/>
      <c r="BGU17" s="1"/>
      <c r="BGV17" s="1"/>
      <c r="BGW17" s="1"/>
      <c r="BGX17" s="1"/>
      <c r="BGY17" s="1"/>
      <c r="BGZ17" s="1"/>
      <c r="BHA17" s="1"/>
      <c r="BHB17" s="1"/>
      <c r="BHC17" s="1"/>
      <c r="BHD17" s="1"/>
      <c r="BHE17" s="1"/>
      <c r="BHF17" s="1"/>
      <c r="BHG17" s="1"/>
      <c r="BHH17" s="1"/>
      <c r="BHI17" s="1"/>
      <c r="BHJ17" s="1"/>
      <c r="BHK17" s="1"/>
      <c r="BHL17" s="1"/>
      <c r="BHM17" s="1"/>
      <c r="BHN17" s="1"/>
      <c r="BHO17" s="1"/>
      <c r="BHP17" s="1"/>
      <c r="BHQ17" s="1"/>
      <c r="BHR17" s="1"/>
      <c r="BHS17" s="1"/>
      <c r="BHT17" s="1"/>
      <c r="BHU17" s="1"/>
      <c r="BHV17" s="1"/>
      <c r="BHW17" s="1"/>
      <c r="BHX17" s="1"/>
      <c r="BHY17" s="1"/>
      <c r="BHZ17" s="1"/>
      <c r="BIA17" s="1"/>
      <c r="BIB17" s="1"/>
      <c r="BIC17" s="1"/>
      <c r="BID17" s="1"/>
      <c r="BIE17" s="1"/>
      <c r="BIF17" s="1"/>
      <c r="BIG17" s="1"/>
      <c r="BIH17" s="1"/>
      <c r="BII17" s="1"/>
      <c r="BIJ17" s="1"/>
      <c r="BIK17" s="1"/>
      <c r="BIL17" s="1"/>
      <c r="BIM17" s="1"/>
      <c r="BIN17" s="1"/>
      <c r="BIO17" s="1"/>
      <c r="BIP17" s="1"/>
      <c r="BIQ17" s="1"/>
      <c r="BIR17" s="1"/>
      <c r="BIS17" s="1"/>
      <c r="BIT17" s="1"/>
      <c r="BIU17" s="1"/>
      <c r="BIV17" s="1"/>
      <c r="BIW17" s="1"/>
      <c r="BIX17" s="1"/>
      <c r="BIY17" s="1"/>
      <c r="BIZ17" s="1"/>
      <c r="BJA17" s="1"/>
      <c r="BJB17" s="1"/>
      <c r="BJC17" s="1"/>
      <c r="BJD17" s="1"/>
      <c r="BJE17" s="1"/>
      <c r="BJF17" s="1"/>
      <c r="BJG17" s="1"/>
      <c r="BJH17" s="1"/>
      <c r="BJI17" s="1"/>
      <c r="BJJ17" s="1"/>
      <c r="BJK17" s="1"/>
      <c r="BJL17" s="1"/>
      <c r="BJM17" s="1"/>
      <c r="BJN17" s="1"/>
      <c r="BJO17" s="1"/>
      <c r="BJP17" s="1"/>
      <c r="BJQ17" s="1"/>
      <c r="BJR17" s="1"/>
      <c r="BJS17" s="1"/>
      <c r="BJT17" s="1"/>
      <c r="BJU17" s="1"/>
      <c r="BJV17" s="1"/>
      <c r="BJW17" s="1"/>
      <c r="BJX17" s="1"/>
      <c r="BJY17" s="1"/>
      <c r="BJZ17" s="1"/>
      <c r="BKA17" s="1"/>
      <c r="BKB17" s="1"/>
      <c r="BKC17" s="1"/>
      <c r="BKD17" s="1"/>
      <c r="BKE17" s="1"/>
      <c r="BKF17" s="1"/>
      <c r="BKG17" s="1"/>
      <c r="BKH17" s="1"/>
      <c r="BKI17" s="1"/>
      <c r="BKJ17" s="1"/>
      <c r="BKK17" s="1"/>
      <c r="BKL17" s="1"/>
      <c r="BKM17" s="1"/>
      <c r="BKN17" s="1"/>
      <c r="BKO17" s="1"/>
      <c r="BKP17" s="1"/>
      <c r="BKQ17" s="1"/>
      <c r="BKR17" s="1"/>
      <c r="BKS17" s="1"/>
      <c r="BKT17" s="1"/>
      <c r="BKU17" s="1"/>
      <c r="BKV17" s="1"/>
      <c r="BKW17" s="1"/>
      <c r="BKX17" s="1"/>
      <c r="BKY17" s="1"/>
      <c r="BKZ17" s="1"/>
      <c r="BLA17" s="1"/>
      <c r="BLB17" s="1"/>
      <c r="BLC17" s="1"/>
      <c r="BLD17" s="1"/>
      <c r="BLE17" s="1"/>
      <c r="BLF17" s="1"/>
      <c r="BLG17" s="1"/>
      <c r="BLH17" s="1"/>
      <c r="BLI17" s="1"/>
      <c r="BLJ17" s="1"/>
      <c r="BLK17" s="1"/>
      <c r="BLL17" s="1"/>
      <c r="BLM17" s="1"/>
      <c r="BLN17" s="1"/>
      <c r="BLO17" s="1"/>
      <c r="BLP17" s="1"/>
      <c r="BLQ17" s="1"/>
      <c r="BLR17" s="1"/>
      <c r="BLS17" s="1"/>
      <c r="BLT17" s="1"/>
      <c r="BLU17" s="1"/>
      <c r="BLV17" s="1"/>
      <c r="BLW17" s="1"/>
      <c r="BLX17" s="1"/>
      <c r="BLY17" s="1"/>
      <c r="BLZ17" s="1"/>
      <c r="BMA17" s="1"/>
      <c r="BMB17" s="1"/>
      <c r="BMC17" s="1"/>
      <c r="BMD17" s="1"/>
      <c r="BME17" s="1"/>
      <c r="BMF17" s="1"/>
      <c r="BMG17" s="1"/>
      <c r="BMH17" s="1"/>
      <c r="BMI17" s="1"/>
      <c r="BMJ17" s="1"/>
      <c r="BMK17" s="1"/>
      <c r="BML17" s="1"/>
      <c r="BMM17" s="1"/>
      <c r="BMN17" s="1"/>
      <c r="BMO17" s="1"/>
      <c r="BMP17" s="1"/>
      <c r="BMQ17" s="1"/>
      <c r="BMR17" s="1"/>
      <c r="BMS17" s="1"/>
      <c r="BMT17" s="1"/>
      <c r="BMU17" s="1"/>
      <c r="BMV17" s="1"/>
      <c r="BMW17" s="1"/>
      <c r="BMX17" s="1"/>
      <c r="BMY17" s="1"/>
      <c r="BMZ17" s="1"/>
      <c r="BNA17" s="1"/>
      <c r="BNB17" s="1"/>
      <c r="BNC17" s="1"/>
      <c r="BND17" s="1"/>
      <c r="BNE17" s="1"/>
      <c r="BNF17" s="1"/>
      <c r="BNG17" s="1"/>
      <c r="BNH17" s="1"/>
      <c r="BNI17" s="1"/>
      <c r="BNJ17" s="1"/>
      <c r="BNK17" s="1"/>
      <c r="BNL17" s="1"/>
      <c r="BNM17" s="1"/>
      <c r="BNN17" s="1"/>
      <c r="BNO17" s="1"/>
      <c r="BNP17" s="1"/>
      <c r="BNQ17" s="1"/>
      <c r="BNR17" s="1"/>
      <c r="BNS17" s="1"/>
      <c r="BNT17" s="1"/>
      <c r="BNU17" s="1"/>
      <c r="BNV17" s="1"/>
      <c r="BNW17" s="1"/>
      <c r="BNX17" s="1"/>
      <c r="BNY17" s="1"/>
      <c r="BNZ17" s="1"/>
      <c r="BOA17" s="1"/>
      <c r="BOB17" s="1"/>
      <c r="BOC17" s="1"/>
      <c r="BOD17" s="1"/>
      <c r="BOE17" s="1"/>
      <c r="BOF17" s="1"/>
      <c r="BOG17" s="1"/>
      <c r="BOH17" s="1"/>
      <c r="BOI17" s="1"/>
      <c r="BOJ17" s="1"/>
      <c r="BOK17" s="1"/>
      <c r="BOL17" s="1"/>
      <c r="BOM17" s="1"/>
      <c r="BON17" s="1"/>
      <c r="BOO17" s="1"/>
      <c r="BOP17" s="1"/>
      <c r="BOQ17" s="1"/>
      <c r="BOR17" s="1"/>
      <c r="BOS17" s="1"/>
      <c r="BOT17" s="1"/>
      <c r="BOU17" s="1"/>
      <c r="BOV17" s="1"/>
      <c r="BOW17" s="1"/>
      <c r="BOX17" s="1"/>
      <c r="BOY17" s="1"/>
      <c r="BOZ17" s="1"/>
      <c r="BPA17" s="1"/>
      <c r="BPB17" s="1"/>
      <c r="BPC17" s="1"/>
      <c r="BPD17" s="1"/>
      <c r="BPE17" s="1"/>
      <c r="BPF17" s="1"/>
      <c r="BPG17" s="1"/>
      <c r="BPH17" s="1"/>
      <c r="BPI17" s="1"/>
      <c r="BPJ17" s="1"/>
      <c r="BPK17" s="1"/>
      <c r="BPL17" s="1"/>
      <c r="BPM17" s="1"/>
      <c r="BPN17" s="1"/>
      <c r="BPO17" s="1"/>
      <c r="BPP17" s="1"/>
      <c r="BPQ17" s="1"/>
      <c r="BPR17" s="1"/>
      <c r="BPS17" s="1"/>
      <c r="BPT17" s="1"/>
      <c r="BPU17" s="1"/>
      <c r="BPV17" s="1"/>
      <c r="BPW17" s="1"/>
      <c r="BPX17" s="1"/>
      <c r="BPY17" s="1"/>
      <c r="BPZ17" s="1"/>
      <c r="BQA17" s="1"/>
      <c r="BQB17" s="1"/>
      <c r="BQC17" s="1"/>
      <c r="BQD17" s="1"/>
      <c r="BQE17" s="1"/>
      <c r="BQF17" s="1"/>
      <c r="BQG17" s="1"/>
      <c r="BQH17" s="1"/>
      <c r="BQI17" s="1"/>
      <c r="BQJ17" s="1"/>
      <c r="BQK17" s="1"/>
      <c r="BQL17" s="1"/>
      <c r="BQM17" s="1"/>
      <c r="BQN17" s="1"/>
      <c r="BQO17" s="1"/>
      <c r="BQP17" s="1"/>
      <c r="BQQ17" s="1"/>
      <c r="BQR17" s="1"/>
      <c r="BQS17" s="1"/>
      <c r="BQT17" s="1"/>
      <c r="BQU17" s="1"/>
      <c r="BQV17" s="1"/>
      <c r="BQW17" s="1"/>
      <c r="BQX17" s="1"/>
      <c r="BQY17" s="1"/>
      <c r="BQZ17" s="1"/>
      <c r="BRA17" s="1"/>
      <c r="BRB17" s="1"/>
      <c r="BRC17" s="1"/>
      <c r="BRD17" s="1"/>
      <c r="BRE17" s="1"/>
      <c r="BRF17" s="1"/>
      <c r="BRG17" s="1"/>
      <c r="BRH17" s="1"/>
      <c r="BRI17" s="1"/>
      <c r="BRJ17" s="1"/>
      <c r="BRK17" s="1"/>
      <c r="BRL17" s="1"/>
      <c r="BRM17" s="1"/>
      <c r="BRN17" s="1"/>
      <c r="BRO17" s="1"/>
      <c r="BRP17" s="1"/>
      <c r="BRQ17" s="1"/>
      <c r="BRR17" s="1"/>
      <c r="BRS17" s="1"/>
      <c r="BRT17" s="1"/>
      <c r="BRU17" s="1"/>
      <c r="BRV17" s="1"/>
      <c r="BRW17" s="1"/>
      <c r="BRX17" s="1"/>
      <c r="BRY17" s="1"/>
      <c r="BRZ17" s="1"/>
      <c r="BSA17" s="1"/>
      <c r="BSB17" s="1"/>
      <c r="BSC17" s="1"/>
      <c r="BSD17" s="1"/>
      <c r="BSE17" s="1"/>
      <c r="BSF17" s="1"/>
      <c r="BSG17" s="1"/>
      <c r="BSH17" s="1"/>
      <c r="BSI17" s="1"/>
      <c r="BSJ17" s="1"/>
      <c r="BSK17" s="1"/>
      <c r="BSL17" s="1"/>
      <c r="BSM17" s="1"/>
      <c r="BSN17" s="1"/>
      <c r="BSO17" s="1"/>
      <c r="BSP17" s="1"/>
      <c r="BSQ17" s="1"/>
      <c r="BSR17" s="1"/>
      <c r="BSS17" s="1"/>
      <c r="BST17" s="1"/>
      <c r="BSU17" s="1"/>
      <c r="BSV17" s="1"/>
      <c r="BSW17" s="1"/>
      <c r="BSX17" s="1"/>
      <c r="BSY17" s="1"/>
      <c r="BSZ17" s="1"/>
      <c r="BTA17" s="1"/>
      <c r="BTB17" s="1"/>
      <c r="BTC17" s="1"/>
      <c r="BTD17" s="1"/>
      <c r="BTE17" s="1"/>
      <c r="BTF17" s="1"/>
      <c r="BTG17" s="1"/>
      <c r="BTH17" s="1"/>
      <c r="BTI17" s="1"/>
      <c r="BTJ17" s="1"/>
      <c r="BTK17" s="1"/>
      <c r="BTL17" s="1"/>
      <c r="BTM17" s="1"/>
      <c r="BTN17" s="1"/>
      <c r="BTO17" s="1"/>
      <c r="BTP17" s="1"/>
      <c r="BTQ17" s="1"/>
      <c r="BTR17" s="1"/>
      <c r="BTS17" s="1"/>
      <c r="BTT17" s="1"/>
      <c r="BTU17" s="1"/>
      <c r="BTV17" s="1"/>
      <c r="BTW17" s="1"/>
      <c r="BTX17" s="1"/>
      <c r="BTY17" s="1"/>
      <c r="BTZ17" s="1"/>
      <c r="BUA17" s="1"/>
      <c r="BUB17" s="1"/>
      <c r="BUC17" s="1"/>
      <c r="BUD17" s="1"/>
      <c r="BUE17" s="1"/>
      <c r="BUF17" s="1"/>
      <c r="BUG17" s="1"/>
      <c r="BUH17" s="1"/>
      <c r="BUI17" s="1"/>
      <c r="BUJ17" s="1"/>
      <c r="BUK17" s="1"/>
      <c r="BUL17" s="1"/>
      <c r="BUM17" s="1"/>
      <c r="BUN17" s="1"/>
      <c r="BUO17" s="1"/>
      <c r="BUP17" s="1"/>
      <c r="BUQ17" s="1"/>
      <c r="BUR17" s="1"/>
      <c r="BUS17" s="1"/>
      <c r="BUT17" s="1"/>
      <c r="BUU17" s="1"/>
      <c r="BUV17" s="1"/>
      <c r="BUW17" s="1"/>
      <c r="BUX17" s="1"/>
      <c r="BUY17" s="1"/>
      <c r="BUZ17" s="1"/>
      <c r="BVA17" s="1"/>
      <c r="BVB17" s="1"/>
      <c r="BVC17" s="1"/>
      <c r="BVD17" s="1"/>
      <c r="BVE17" s="1"/>
      <c r="BVF17" s="1"/>
      <c r="BVG17" s="1"/>
      <c r="BVH17" s="1"/>
      <c r="BVI17" s="1"/>
      <c r="BVJ17" s="1"/>
      <c r="BVK17" s="1"/>
      <c r="BVL17" s="1"/>
      <c r="BVM17" s="1"/>
      <c r="BVN17" s="1"/>
      <c r="BVO17" s="1"/>
      <c r="BVP17" s="1"/>
      <c r="BVQ17" s="1"/>
      <c r="BVR17" s="1"/>
      <c r="BVS17" s="1"/>
      <c r="BVT17" s="1"/>
      <c r="BVU17" s="1"/>
      <c r="BVV17" s="1"/>
      <c r="BVW17" s="1"/>
      <c r="BVX17" s="1"/>
      <c r="BVY17" s="1"/>
      <c r="BVZ17" s="1"/>
      <c r="BWA17" s="1"/>
      <c r="BWB17" s="1"/>
      <c r="BWC17" s="1"/>
      <c r="BWD17" s="1"/>
      <c r="BWE17" s="1"/>
      <c r="BWF17" s="1"/>
      <c r="BWG17" s="1"/>
      <c r="BWH17" s="1"/>
      <c r="BWI17" s="1"/>
      <c r="BWJ17" s="1"/>
      <c r="BWK17" s="1"/>
      <c r="BWL17" s="1"/>
      <c r="BWM17" s="1"/>
      <c r="BWN17" s="1"/>
      <c r="BWO17" s="1"/>
      <c r="BWP17" s="1"/>
      <c r="BWQ17" s="1"/>
      <c r="BWR17" s="1"/>
      <c r="BWS17" s="1"/>
      <c r="BWT17" s="1"/>
      <c r="BWU17" s="1"/>
      <c r="BWV17" s="1"/>
      <c r="BWW17" s="1"/>
      <c r="BWX17" s="1"/>
      <c r="BWY17" s="1"/>
      <c r="BWZ17" s="1"/>
      <c r="BXA17" s="1"/>
      <c r="BXB17" s="1"/>
      <c r="BXC17" s="1"/>
      <c r="BXD17" s="1"/>
      <c r="BXE17" s="1"/>
      <c r="BXF17" s="1"/>
      <c r="BXG17" s="1"/>
      <c r="BXH17" s="1"/>
      <c r="BXI17" s="1"/>
      <c r="BXJ17" s="1"/>
      <c r="BXK17" s="1"/>
      <c r="BXL17" s="1"/>
      <c r="BXM17" s="1"/>
      <c r="BXN17" s="1"/>
      <c r="BXO17" s="1"/>
      <c r="BXP17" s="1"/>
      <c r="BXQ17" s="1"/>
      <c r="BXR17" s="1"/>
      <c r="BXS17" s="1"/>
      <c r="BXT17" s="1"/>
      <c r="BXU17" s="1"/>
      <c r="BXV17" s="1"/>
      <c r="BXW17" s="1"/>
      <c r="BXX17" s="1"/>
      <c r="BXY17" s="1"/>
      <c r="BXZ17" s="1"/>
      <c r="BYA17" s="1"/>
      <c r="BYB17" s="1"/>
      <c r="BYC17" s="1"/>
      <c r="BYD17" s="1"/>
      <c r="BYE17" s="1"/>
      <c r="BYF17" s="1"/>
      <c r="BYG17" s="1"/>
      <c r="BYH17" s="1"/>
      <c r="BYI17" s="1"/>
      <c r="BYJ17" s="1"/>
      <c r="BYK17" s="1"/>
      <c r="BYL17" s="1"/>
      <c r="BYM17" s="1"/>
      <c r="BYN17" s="1"/>
      <c r="BYO17" s="1"/>
      <c r="BYP17" s="1"/>
      <c r="BYQ17" s="1"/>
      <c r="BYR17" s="1"/>
      <c r="BYS17" s="1"/>
      <c r="BYT17" s="1"/>
      <c r="BYU17" s="1"/>
      <c r="BYV17" s="1"/>
      <c r="BYW17" s="1"/>
      <c r="BYX17" s="1"/>
      <c r="BYY17" s="1"/>
      <c r="BYZ17" s="1"/>
      <c r="BZA17" s="1"/>
      <c r="BZB17" s="1"/>
      <c r="BZC17" s="1"/>
      <c r="BZD17" s="1"/>
      <c r="BZE17" s="1"/>
      <c r="BZF17" s="1"/>
      <c r="BZG17" s="1"/>
      <c r="BZH17" s="1"/>
      <c r="BZI17" s="1"/>
      <c r="BZJ17" s="1"/>
      <c r="BZK17" s="1"/>
      <c r="BZL17" s="1"/>
      <c r="BZM17" s="1"/>
      <c r="BZN17" s="1"/>
      <c r="BZO17" s="1"/>
      <c r="BZP17" s="1"/>
      <c r="BZQ17" s="1"/>
      <c r="BZR17" s="1"/>
      <c r="BZS17" s="1"/>
      <c r="BZT17" s="1"/>
      <c r="BZU17" s="1"/>
      <c r="BZV17" s="1"/>
      <c r="BZW17" s="1"/>
      <c r="BZX17" s="1"/>
      <c r="BZY17" s="1"/>
      <c r="BZZ17" s="1"/>
      <c r="CAA17" s="1"/>
      <c r="CAB17" s="1"/>
      <c r="CAC17" s="1"/>
      <c r="CAD17" s="1"/>
      <c r="CAE17" s="1"/>
      <c r="CAF17" s="1"/>
      <c r="CAG17" s="1"/>
      <c r="CAH17" s="1"/>
      <c r="CAI17" s="1"/>
      <c r="CAJ17" s="1"/>
      <c r="CAK17" s="1"/>
      <c r="CAL17" s="1"/>
      <c r="CAM17" s="1"/>
      <c r="CAN17" s="1"/>
      <c r="CAO17" s="1"/>
      <c r="CAP17" s="1"/>
      <c r="CAQ17" s="1"/>
      <c r="CAR17" s="1"/>
      <c r="CAS17" s="1"/>
      <c r="CAT17" s="1"/>
      <c r="CAU17" s="1"/>
      <c r="CAV17" s="1"/>
      <c r="CAW17" s="1"/>
      <c r="CAX17" s="1"/>
      <c r="CAY17" s="1"/>
      <c r="CAZ17" s="1"/>
      <c r="CBA17" s="1"/>
      <c r="CBB17" s="1"/>
      <c r="CBC17" s="1"/>
      <c r="CBD17" s="1"/>
      <c r="CBE17" s="1"/>
      <c r="CBF17" s="1"/>
      <c r="CBG17" s="1"/>
      <c r="CBH17" s="1"/>
      <c r="CBI17" s="1"/>
      <c r="CBJ17" s="1"/>
      <c r="CBK17" s="1"/>
      <c r="CBL17" s="1"/>
      <c r="CBM17" s="1"/>
      <c r="CBN17" s="1"/>
      <c r="CBO17" s="1"/>
      <c r="CBP17" s="1"/>
      <c r="CBQ17" s="1"/>
      <c r="CBR17" s="1"/>
      <c r="CBS17" s="1"/>
      <c r="CBT17" s="1"/>
      <c r="CBU17" s="1"/>
      <c r="CBV17" s="1"/>
      <c r="CBW17" s="1"/>
      <c r="CBX17" s="1"/>
      <c r="CBY17" s="1"/>
      <c r="CBZ17" s="1"/>
      <c r="CCA17" s="1"/>
      <c r="CCB17" s="1"/>
      <c r="CCC17" s="1"/>
      <c r="CCD17" s="1"/>
      <c r="CCE17" s="1"/>
      <c r="CCF17" s="1"/>
      <c r="CCG17" s="1"/>
      <c r="CCH17" s="1"/>
      <c r="CCI17" s="1"/>
      <c r="CCJ17" s="1"/>
      <c r="CCK17" s="1"/>
      <c r="CCL17" s="1"/>
      <c r="CCM17" s="1"/>
      <c r="CCN17" s="1"/>
      <c r="CCO17" s="1"/>
      <c r="CCP17" s="1"/>
      <c r="CCQ17" s="1"/>
      <c r="CCR17" s="1"/>
      <c r="CCS17" s="1"/>
      <c r="CCT17" s="1"/>
      <c r="CCU17" s="1"/>
      <c r="CCV17" s="1"/>
      <c r="CCW17" s="1"/>
      <c r="CCX17" s="1"/>
      <c r="CCY17" s="1"/>
      <c r="CCZ17" s="1"/>
      <c r="CDA17" s="1"/>
      <c r="CDB17" s="1"/>
      <c r="CDC17" s="1"/>
      <c r="CDD17" s="1"/>
      <c r="CDE17" s="1"/>
      <c r="CDF17" s="1"/>
      <c r="CDG17" s="1"/>
      <c r="CDH17" s="1"/>
      <c r="CDI17" s="1"/>
      <c r="CDJ17" s="1"/>
      <c r="CDK17" s="1"/>
      <c r="CDL17" s="1"/>
      <c r="CDM17" s="1"/>
      <c r="CDN17" s="1"/>
      <c r="CDO17" s="1"/>
      <c r="CDP17" s="1"/>
      <c r="CDQ17" s="1"/>
      <c r="CDR17" s="1"/>
      <c r="CDS17" s="1"/>
      <c r="CDT17" s="1"/>
      <c r="CDU17" s="1"/>
      <c r="CDV17" s="1"/>
      <c r="CDW17" s="1"/>
      <c r="CDX17" s="1"/>
      <c r="CDY17" s="1"/>
      <c r="CDZ17" s="1"/>
      <c r="CEA17" s="1"/>
      <c r="CEB17" s="1"/>
      <c r="CEC17" s="1"/>
      <c r="CED17" s="1"/>
      <c r="CEE17" s="1"/>
      <c r="CEF17" s="1"/>
      <c r="CEG17" s="1"/>
      <c r="CEH17" s="1"/>
      <c r="CEI17" s="1"/>
      <c r="CEJ17" s="1"/>
      <c r="CEK17" s="1"/>
      <c r="CEL17" s="1"/>
      <c r="CEM17" s="1"/>
      <c r="CEN17" s="1"/>
      <c r="CEO17" s="1"/>
      <c r="CEP17" s="1"/>
      <c r="CEQ17" s="1"/>
      <c r="CER17" s="1"/>
      <c r="CES17" s="1"/>
      <c r="CET17" s="1"/>
      <c r="CEU17" s="1"/>
      <c r="CEV17" s="1"/>
      <c r="CEW17" s="1"/>
      <c r="CEX17" s="1"/>
      <c r="CEY17" s="1"/>
      <c r="CEZ17" s="1"/>
      <c r="CFA17" s="1"/>
      <c r="CFB17" s="1"/>
      <c r="CFC17" s="1"/>
      <c r="CFD17" s="1"/>
      <c r="CFE17" s="1"/>
      <c r="CFF17" s="1"/>
      <c r="CFG17" s="1"/>
      <c r="CFH17" s="1"/>
      <c r="CFI17" s="1"/>
      <c r="CFJ17" s="1"/>
      <c r="CFK17" s="1"/>
      <c r="CFL17" s="1"/>
      <c r="CFM17" s="1"/>
      <c r="CFN17" s="1"/>
      <c r="CFO17" s="1"/>
      <c r="CFP17" s="1"/>
      <c r="CFQ17" s="1"/>
      <c r="CFR17" s="1"/>
      <c r="CFS17" s="1"/>
      <c r="CFT17" s="1"/>
      <c r="CFU17" s="1"/>
      <c r="CFV17" s="1"/>
      <c r="CFW17" s="1"/>
      <c r="CFX17" s="1"/>
      <c r="CFY17" s="1"/>
      <c r="CFZ17" s="1"/>
      <c r="CGA17" s="1"/>
      <c r="CGB17" s="1"/>
      <c r="CGC17" s="1"/>
      <c r="CGD17" s="1"/>
      <c r="CGE17" s="1"/>
      <c r="CGF17" s="1"/>
      <c r="CGG17" s="1"/>
      <c r="CGH17" s="1"/>
      <c r="CGI17" s="1"/>
      <c r="CGJ17" s="1"/>
      <c r="CGK17" s="1"/>
      <c r="CGL17" s="1"/>
      <c r="CGM17" s="1"/>
      <c r="CGN17" s="1"/>
      <c r="CGO17" s="1"/>
      <c r="CGP17" s="1"/>
      <c r="CGQ17" s="1"/>
      <c r="CGR17" s="1"/>
      <c r="CGS17" s="1"/>
      <c r="CGT17" s="1"/>
      <c r="CGU17" s="1"/>
      <c r="CGV17" s="1"/>
      <c r="CGW17" s="1"/>
      <c r="CGX17" s="1"/>
      <c r="CGY17" s="1"/>
      <c r="CGZ17" s="1"/>
      <c r="CHA17" s="1"/>
      <c r="CHB17" s="1"/>
      <c r="CHC17" s="1"/>
      <c r="CHD17" s="1"/>
      <c r="CHE17" s="1"/>
      <c r="CHF17" s="1"/>
      <c r="CHG17" s="1"/>
      <c r="CHH17" s="1"/>
      <c r="CHI17" s="1"/>
      <c r="CHJ17" s="1"/>
      <c r="CHK17" s="1"/>
      <c r="CHL17" s="1"/>
      <c r="CHM17" s="1"/>
      <c r="CHN17" s="1"/>
      <c r="CHO17" s="1"/>
      <c r="CHP17" s="1"/>
      <c r="CHQ17" s="1"/>
      <c r="CHR17" s="1"/>
      <c r="CHS17" s="1"/>
      <c r="CHT17" s="1"/>
      <c r="CHU17" s="1"/>
      <c r="CHV17" s="1"/>
      <c r="CHW17" s="1"/>
      <c r="CHX17" s="1"/>
      <c r="CHY17" s="1"/>
      <c r="CHZ17" s="1"/>
      <c r="CIA17" s="1"/>
      <c r="CIB17" s="1"/>
      <c r="CIC17" s="1"/>
      <c r="CID17" s="1"/>
      <c r="CIE17" s="1"/>
      <c r="CIF17" s="1"/>
      <c r="CIG17" s="1"/>
      <c r="CIH17" s="1"/>
      <c r="CII17" s="1"/>
      <c r="CIJ17" s="1"/>
      <c r="CIK17" s="1"/>
      <c r="CIL17" s="1"/>
      <c r="CIM17" s="1"/>
      <c r="CIN17" s="1"/>
      <c r="CIO17" s="1"/>
      <c r="CIP17" s="1"/>
      <c r="CIQ17" s="1"/>
      <c r="CIR17" s="1"/>
      <c r="CIS17" s="1"/>
      <c r="CIT17" s="1"/>
      <c r="CIU17" s="1"/>
      <c r="CIV17" s="1"/>
      <c r="CIW17" s="1"/>
      <c r="CIX17" s="1"/>
      <c r="CIY17" s="1"/>
      <c r="CIZ17" s="1"/>
      <c r="CJA17" s="1"/>
      <c r="CJB17" s="1"/>
      <c r="CJC17" s="1"/>
      <c r="CJD17" s="1"/>
      <c r="CJE17" s="1"/>
      <c r="CJF17" s="1"/>
      <c r="CJG17" s="1"/>
      <c r="CJH17" s="1"/>
      <c r="CJI17" s="1"/>
      <c r="CJJ17" s="1"/>
      <c r="CJK17" s="1"/>
      <c r="CJL17" s="1"/>
      <c r="CJM17" s="1"/>
      <c r="CJN17" s="1"/>
      <c r="CJO17" s="1"/>
      <c r="CJP17" s="1"/>
      <c r="CJQ17" s="1"/>
      <c r="CJR17" s="1"/>
      <c r="CJS17" s="1"/>
      <c r="CJT17" s="1"/>
      <c r="CJU17" s="1"/>
      <c r="CJV17" s="1"/>
      <c r="CJW17" s="1"/>
      <c r="CJX17" s="1"/>
      <c r="CJY17" s="1"/>
      <c r="CJZ17" s="1"/>
      <c r="CKA17" s="1"/>
      <c r="CKB17" s="1"/>
      <c r="CKC17" s="1"/>
      <c r="CKD17" s="1"/>
      <c r="CKE17" s="1"/>
      <c r="CKF17" s="1"/>
      <c r="CKG17" s="1"/>
      <c r="CKH17" s="1"/>
      <c r="CKI17" s="1"/>
      <c r="CKJ17" s="1"/>
      <c r="CKK17" s="1"/>
      <c r="CKL17" s="1"/>
      <c r="CKM17" s="1"/>
      <c r="CKN17" s="1"/>
      <c r="CKO17" s="1"/>
      <c r="CKP17" s="1"/>
      <c r="CKQ17" s="1"/>
      <c r="CKR17" s="1"/>
      <c r="CKS17" s="1"/>
      <c r="CKT17" s="1"/>
      <c r="CKU17" s="1"/>
      <c r="CKV17" s="1"/>
      <c r="CKW17" s="1"/>
      <c r="CKX17" s="1"/>
      <c r="CKY17" s="1"/>
      <c r="CKZ17" s="1"/>
      <c r="CLA17" s="1"/>
      <c r="CLB17" s="1"/>
      <c r="CLC17" s="1"/>
      <c r="CLD17" s="1"/>
      <c r="CLE17" s="1"/>
      <c r="CLF17" s="1"/>
      <c r="CLG17" s="1"/>
      <c r="CLH17" s="1"/>
      <c r="CLI17" s="1"/>
      <c r="CLJ17" s="1"/>
      <c r="CLK17" s="1"/>
      <c r="CLL17" s="1"/>
      <c r="CLM17" s="1"/>
      <c r="CLN17" s="1"/>
      <c r="CLO17" s="1"/>
      <c r="CLP17" s="1"/>
      <c r="CLQ17" s="1"/>
      <c r="CLR17" s="1"/>
      <c r="CLS17" s="1"/>
      <c r="CLT17" s="1"/>
      <c r="CLU17" s="1"/>
      <c r="CLV17" s="1"/>
      <c r="CLW17" s="1"/>
      <c r="CLX17" s="1"/>
      <c r="CLY17" s="1"/>
      <c r="CLZ17" s="1"/>
      <c r="CMA17" s="1"/>
      <c r="CMB17" s="1"/>
      <c r="CMC17" s="1"/>
      <c r="CMD17" s="1"/>
      <c r="CME17" s="1"/>
      <c r="CMF17" s="1"/>
      <c r="CMG17" s="1"/>
      <c r="CMH17" s="1"/>
      <c r="CMI17" s="1"/>
      <c r="CMJ17" s="1"/>
      <c r="CMK17" s="1"/>
      <c r="CML17" s="1"/>
      <c r="CMM17" s="1"/>
      <c r="CMN17" s="1"/>
      <c r="CMO17" s="1"/>
      <c r="CMP17" s="1"/>
      <c r="CMQ17" s="1"/>
      <c r="CMR17" s="1"/>
      <c r="CMS17" s="1"/>
      <c r="CMT17" s="1"/>
      <c r="CMU17" s="1"/>
      <c r="CMV17" s="1"/>
      <c r="CMW17" s="1"/>
      <c r="CMX17" s="1"/>
      <c r="CMY17" s="1"/>
      <c r="CMZ17" s="1"/>
      <c r="CNA17" s="1"/>
      <c r="CNB17" s="1"/>
      <c r="CNC17" s="1"/>
      <c r="CND17" s="1"/>
      <c r="CNE17" s="1"/>
      <c r="CNF17" s="1"/>
      <c r="CNG17" s="1"/>
      <c r="CNH17" s="1"/>
      <c r="CNI17" s="1"/>
      <c r="CNJ17" s="1"/>
      <c r="CNK17" s="1"/>
      <c r="CNL17" s="1"/>
      <c r="CNM17" s="1"/>
      <c r="CNN17" s="1"/>
      <c r="CNO17" s="1"/>
      <c r="CNP17" s="1"/>
      <c r="CNQ17" s="1"/>
      <c r="CNR17" s="1"/>
      <c r="CNS17" s="1"/>
      <c r="CNT17" s="1"/>
      <c r="CNU17" s="1"/>
      <c r="CNV17" s="1"/>
      <c r="CNW17" s="1"/>
      <c r="CNX17" s="1"/>
      <c r="CNY17" s="1"/>
      <c r="CNZ17" s="1"/>
      <c r="COA17" s="1"/>
      <c r="COB17" s="1"/>
      <c r="COC17" s="1"/>
      <c r="COD17" s="1"/>
      <c r="COE17" s="1"/>
      <c r="COF17" s="1"/>
      <c r="COG17" s="1"/>
      <c r="COH17" s="1"/>
      <c r="COI17" s="1"/>
      <c r="COJ17" s="1"/>
      <c r="COK17" s="1"/>
      <c r="COL17" s="1"/>
      <c r="COM17" s="1"/>
      <c r="CON17" s="1"/>
      <c r="COO17" s="1"/>
      <c r="COP17" s="1"/>
      <c r="COQ17" s="1"/>
      <c r="COR17" s="1"/>
      <c r="COS17" s="1"/>
      <c r="COT17" s="1"/>
      <c r="COU17" s="1"/>
      <c r="COV17" s="1"/>
      <c r="COW17" s="1"/>
      <c r="COX17" s="1"/>
      <c r="COY17" s="1"/>
      <c r="COZ17" s="1"/>
      <c r="CPA17" s="1"/>
      <c r="CPB17" s="1"/>
      <c r="CPC17" s="1"/>
      <c r="CPD17" s="1"/>
      <c r="CPE17" s="1"/>
      <c r="CPF17" s="1"/>
      <c r="CPG17" s="1"/>
      <c r="CPH17" s="1"/>
      <c r="CPI17" s="1"/>
      <c r="CPJ17" s="1"/>
      <c r="CPK17" s="1"/>
      <c r="CPL17" s="1"/>
      <c r="CPM17" s="1"/>
      <c r="CPN17" s="1"/>
      <c r="CPO17" s="1"/>
      <c r="CPP17" s="1"/>
      <c r="CPQ17" s="1"/>
      <c r="CPR17" s="1"/>
      <c r="CPS17" s="1"/>
      <c r="CPT17" s="1"/>
      <c r="CPU17" s="1"/>
      <c r="CPV17" s="1"/>
      <c r="CPW17" s="1"/>
      <c r="CPX17" s="1"/>
      <c r="CPY17" s="1"/>
      <c r="CPZ17" s="1"/>
      <c r="CQA17" s="1"/>
      <c r="CQB17" s="1"/>
      <c r="CQC17" s="1"/>
      <c r="CQD17" s="1"/>
      <c r="CQE17" s="1"/>
      <c r="CQF17" s="1"/>
      <c r="CQG17" s="1"/>
      <c r="CQH17" s="1"/>
      <c r="CQI17" s="1"/>
      <c r="CQJ17" s="1"/>
      <c r="CQK17" s="1"/>
      <c r="CQL17" s="1"/>
      <c r="CQM17" s="1"/>
      <c r="CQN17" s="1"/>
      <c r="CQO17" s="1"/>
      <c r="CQP17" s="1"/>
      <c r="CQQ17" s="1"/>
      <c r="CQR17" s="1"/>
      <c r="CQS17" s="1"/>
      <c r="CQT17" s="1"/>
      <c r="CQU17" s="1"/>
      <c r="CQV17" s="1"/>
      <c r="CQW17" s="1"/>
      <c r="CQX17" s="1"/>
      <c r="CQY17" s="1"/>
      <c r="CQZ17" s="1"/>
      <c r="CRA17" s="1"/>
      <c r="CRB17" s="1"/>
      <c r="CRC17" s="1"/>
      <c r="CRD17" s="1"/>
      <c r="CRE17" s="1"/>
      <c r="CRF17" s="1"/>
      <c r="CRG17" s="1"/>
      <c r="CRH17" s="1"/>
      <c r="CRI17" s="1"/>
      <c r="CRJ17" s="1"/>
      <c r="CRK17" s="1"/>
      <c r="CRL17" s="1"/>
      <c r="CRM17" s="1"/>
      <c r="CRN17" s="1"/>
      <c r="CRO17" s="1"/>
      <c r="CRP17" s="1"/>
      <c r="CRQ17" s="1"/>
      <c r="CRR17" s="1"/>
      <c r="CRS17" s="1"/>
      <c r="CRT17" s="1"/>
      <c r="CRU17" s="1"/>
      <c r="CRV17" s="1"/>
      <c r="CRW17" s="1"/>
      <c r="CRX17" s="1"/>
      <c r="CRY17" s="1"/>
      <c r="CRZ17" s="1"/>
      <c r="CSA17" s="1"/>
      <c r="CSB17" s="1"/>
      <c r="CSC17" s="1"/>
      <c r="CSD17" s="1"/>
      <c r="CSE17" s="1"/>
      <c r="CSF17" s="1"/>
      <c r="CSG17" s="1"/>
      <c r="CSH17" s="1"/>
      <c r="CSI17" s="1"/>
      <c r="CSJ17" s="1"/>
      <c r="CSK17" s="1"/>
      <c r="CSL17" s="1"/>
      <c r="CSM17" s="1"/>
      <c r="CSN17" s="1"/>
      <c r="CSO17" s="1"/>
      <c r="CSP17" s="1"/>
      <c r="CSQ17" s="1"/>
      <c r="CSR17" s="1"/>
      <c r="CSS17" s="1"/>
      <c r="CST17" s="1"/>
      <c r="CSU17" s="1"/>
      <c r="CSV17" s="1"/>
      <c r="CSW17" s="1"/>
      <c r="CSX17" s="1"/>
      <c r="CSY17" s="1"/>
      <c r="CSZ17" s="1"/>
      <c r="CTA17" s="1"/>
      <c r="CTB17" s="1"/>
      <c r="CTC17" s="1"/>
      <c r="CTD17" s="1"/>
      <c r="CTE17" s="1"/>
      <c r="CTF17" s="1"/>
      <c r="CTG17" s="1"/>
      <c r="CTH17" s="1"/>
      <c r="CTI17" s="1"/>
      <c r="CTJ17" s="1"/>
      <c r="CTK17" s="1"/>
      <c r="CTL17" s="1"/>
      <c r="CTM17" s="1"/>
      <c r="CTN17" s="1"/>
      <c r="CTO17" s="1"/>
      <c r="CTP17" s="1"/>
      <c r="CTQ17" s="1"/>
      <c r="CTR17" s="1"/>
      <c r="CTS17" s="1"/>
      <c r="CTT17" s="1"/>
      <c r="CTU17" s="1"/>
      <c r="CTV17" s="1"/>
      <c r="CTW17" s="1"/>
      <c r="CTX17" s="1"/>
      <c r="CTY17" s="1"/>
      <c r="CTZ17" s="1"/>
      <c r="CUA17" s="1"/>
      <c r="CUB17" s="1"/>
      <c r="CUC17" s="1"/>
      <c r="CUD17" s="1"/>
      <c r="CUE17" s="1"/>
      <c r="CUF17" s="1"/>
      <c r="CUG17" s="1"/>
      <c r="CUH17" s="1"/>
      <c r="CUI17" s="1"/>
      <c r="CUJ17" s="1"/>
      <c r="CUK17" s="1"/>
      <c r="CUL17" s="1"/>
      <c r="CUM17" s="1"/>
      <c r="CUN17" s="1"/>
      <c r="CUO17" s="1"/>
      <c r="CUP17" s="1"/>
      <c r="CUQ17" s="1"/>
      <c r="CUR17" s="1"/>
      <c r="CUS17" s="1"/>
      <c r="CUT17" s="1"/>
      <c r="CUU17" s="1"/>
      <c r="CUV17" s="1"/>
      <c r="CUW17" s="1"/>
      <c r="CUX17" s="1"/>
      <c r="CUY17" s="1"/>
      <c r="CUZ17" s="1"/>
      <c r="CVA17" s="1"/>
      <c r="CVB17" s="1"/>
      <c r="CVC17" s="1"/>
      <c r="CVD17" s="1"/>
      <c r="CVE17" s="1"/>
      <c r="CVF17" s="1"/>
      <c r="CVG17" s="1"/>
      <c r="CVH17" s="1"/>
      <c r="CVI17" s="1"/>
      <c r="CVJ17" s="1"/>
      <c r="CVK17" s="1"/>
      <c r="CVL17" s="1"/>
      <c r="CVM17" s="1"/>
      <c r="CVN17" s="1"/>
      <c r="CVO17" s="1"/>
      <c r="CVP17" s="1"/>
      <c r="CVQ17" s="1"/>
      <c r="CVR17" s="1"/>
      <c r="CVS17" s="1"/>
      <c r="CVT17" s="1"/>
      <c r="CVU17" s="1"/>
      <c r="CVV17" s="1"/>
      <c r="CVW17" s="1"/>
      <c r="CVX17" s="1"/>
      <c r="CVY17" s="1"/>
      <c r="CVZ17" s="1"/>
      <c r="CWA17" s="1"/>
      <c r="CWB17" s="1"/>
      <c r="CWC17" s="1"/>
      <c r="CWD17" s="1"/>
      <c r="CWE17" s="1"/>
      <c r="CWF17" s="1"/>
      <c r="CWG17" s="1"/>
      <c r="CWH17" s="1"/>
      <c r="CWI17" s="1"/>
      <c r="CWJ17" s="1"/>
      <c r="CWK17" s="1"/>
      <c r="CWL17" s="1"/>
      <c r="CWM17" s="1"/>
      <c r="CWN17" s="1"/>
      <c r="CWO17" s="1"/>
      <c r="CWP17" s="1"/>
      <c r="CWQ17" s="1"/>
      <c r="CWR17" s="1"/>
      <c r="CWS17" s="1"/>
      <c r="CWT17" s="1"/>
      <c r="CWU17" s="1"/>
      <c r="CWV17" s="1"/>
      <c r="CWW17" s="1"/>
      <c r="CWX17" s="1"/>
      <c r="CWY17" s="1"/>
      <c r="CWZ17" s="1"/>
      <c r="CXA17" s="1"/>
      <c r="CXB17" s="1"/>
      <c r="CXC17" s="1"/>
      <c r="CXD17" s="1"/>
      <c r="CXE17" s="1"/>
      <c r="CXF17" s="1"/>
      <c r="CXG17" s="1"/>
      <c r="CXH17" s="1"/>
      <c r="CXI17" s="1"/>
      <c r="CXJ17" s="1"/>
      <c r="CXK17" s="1"/>
      <c r="CXL17" s="1"/>
      <c r="CXM17" s="1"/>
      <c r="CXN17" s="1"/>
      <c r="CXO17" s="1"/>
      <c r="CXP17" s="1"/>
      <c r="CXQ17" s="1"/>
      <c r="CXR17" s="1"/>
      <c r="CXS17" s="1"/>
      <c r="CXT17" s="1"/>
      <c r="CXU17" s="1"/>
      <c r="CXV17" s="1"/>
      <c r="CXW17" s="1"/>
      <c r="CXX17" s="1"/>
      <c r="CXY17" s="1"/>
      <c r="CXZ17" s="1"/>
      <c r="CYA17" s="1"/>
      <c r="CYB17" s="1"/>
      <c r="CYC17" s="1"/>
      <c r="CYD17" s="1"/>
      <c r="CYE17" s="1"/>
      <c r="CYF17" s="1"/>
      <c r="CYG17" s="1"/>
      <c r="CYH17" s="1"/>
      <c r="CYI17" s="1"/>
      <c r="CYJ17" s="1"/>
      <c r="CYK17" s="1"/>
      <c r="CYL17" s="1"/>
      <c r="CYM17" s="1"/>
      <c r="CYN17" s="1"/>
      <c r="CYO17" s="1"/>
      <c r="CYP17" s="1"/>
      <c r="CYQ17" s="1"/>
      <c r="CYR17" s="1"/>
      <c r="CYS17" s="1"/>
      <c r="CYT17" s="1"/>
      <c r="CYU17" s="1"/>
      <c r="CYV17" s="1"/>
      <c r="CYW17" s="1"/>
      <c r="CYX17" s="1"/>
      <c r="CYY17" s="1"/>
      <c r="CYZ17" s="1"/>
      <c r="CZA17" s="1"/>
      <c r="CZB17" s="1"/>
      <c r="CZC17" s="1"/>
      <c r="CZD17" s="1"/>
      <c r="CZE17" s="1"/>
      <c r="CZF17" s="1"/>
      <c r="CZG17" s="1"/>
      <c r="CZH17" s="1"/>
      <c r="CZI17" s="1"/>
      <c r="CZJ17" s="1"/>
      <c r="CZK17" s="1"/>
      <c r="CZL17" s="1"/>
      <c r="CZM17" s="1"/>
      <c r="CZN17" s="1"/>
      <c r="CZO17" s="1"/>
      <c r="CZP17" s="1"/>
      <c r="CZQ17" s="1"/>
      <c r="CZR17" s="1"/>
      <c r="CZS17" s="1"/>
      <c r="CZT17" s="1"/>
      <c r="CZU17" s="1"/>
      <c r="CZV17" s="1"/>
      <c r="CZW17" s="1"/>
      <c r="CZX17" s="1"/>
      <c r="CZY17" s="1"/>
      <c r="CZZ17" s="1"/>
      <c r="DAA17" s="1"/>
      <c r="DAB17" s="1"/>
      <c r="DAC17" s="1"/>
      <c r="DAD17" s="1"/>
      <c r="DAE17" s="1"/>
      <c r="DAF17" s="1"/>
      <c r="DAG17" s="1"/>
      <c r="DAH17" s="1"/>
      <c r="DAI17" s="1"/>
      <c r="DAJ17" s="1"/>
      <c r="DAK17" s="1"/>
      <c r="DAL17" s="1"/>
      <c r="DAM17" s="1"/>
      <c r="DAN17" s="1"/>
      <c r="DAO17" s="1"/>
      <c r="DAP17" s="1"/>
      <c r="DAQ17" s="1"/>
      <c r="DAR17" s="1"/>
      <c r="DAS17" s="1"/>
      <c r="DAT17" s="1"/>
      <c r="DAU17" s="1"/>
      <c r="DAV17" s="1"/>
      <c r="DAW17" s="1"/>
      <c r="DAX17" s="1"/>
      <c r="DAY17" s="1"/>
      <c r="DAZ17" s="1"/>
      <c r="DBA17" s="1"/>
      <c r="DBB17" s="1"/>
      <c r="DBC17" s="1"/>
      <c r="DBD17" s="1"/>
      <c r="DBE17" s="1"/>
      <c r="DBF17" s="1"/>
      <c r="DBG17" s="1"/>
      <c r="DBH17" s="1"/>
      <c r="DBI17" s="1"/>
      <c r="DBJ17" s="1"/>
      <c r="DBK17" s="1"/>
      <c r="DBL17" s="1"/>
      <c r="DBM17" s="1"/>
      <c r="DBN17" s="1"/>
      <c r="DBO17" s="1"/>
      <c r="DBP17" s="1"/>
      <c r="DBQ17" s="1"/>
      <c r="DBR17" s="1"/>
      <c r="DBS17" s="1"/>
      <c r="DBT17" s="1"/>
      <c r="DBU17" s="1"/>
      <c r="DBV17" s="1"/>
      <c r="DBW17" s="1"/>
      <c r="DBX17" s="1"/>
      <c r="DBY17" s="1"/>
      <c r="DBZ17" s="1"/>
      <c r="DCA17" s="1"/>
      <c r="DCB17" s="1"/>
      <c r="DCC17" s="1"/>
      <c r="DCD17" s="1"/>
      <c r="DCE17" s="1"/>
      <c r="DCF17" s="1"/>
      <c r="DCG17" s="1"/>
      <c r="DCH17" s="1"/>
      <c r="DCI17" s="1"/>
      <c r="DCJ17" s="1"/>
      <c r="DCK17" s="1"/>
      <c r="DCL17" s="1"/>
      <c r="DCM17" s="1"/>
      <c r="DCN17" s="1"/>
      <c r="DCO17" s="1"/>
      <c r="DCP17" s="1"/>
      <c r="DCQ17" s="1"/>
      <c r="DCR17" s="1"/>
      <c r="DCS17" s="1"/>
      <c r="DCT17" s="1"/>
      <c r="DCU17" s="1"/>
      <c r="DCV17" s="1"/>
      <c r="DCW17" s="1"/>
      <c r="DCX17" s="1"/>
      <c r="DCY17" s="1"/>
      <c r="DCZ17" s="1"/>
      <c r="DDA17" s="1"/>
      <c r="DDB17" s="1"/>
      <c r="DDC17" s="1"/>
      <c r="DDD17" s="1"/>
      <c r="DDE17" s="1"/>
      <c r="DDF17" s="1"/>
      <c r="DDG17" s="1"/>
      <c r="DDH17" s="1"/>
      <c r="DDI17" s="1"/>
      <c r="DDJ17" s="1"/>
      <c r="DDK17" s="1"/>
      <c r="DDL17" s="1"/>
      <c r="DDM17" s="1"/>
      <c r="DDN17" s="1"/>
      <c r="DDO17" s="1"/>
      <c r="DDP17" s="1"/>
      <c r="DDQ17" s="1"/>
      <c r="DDR17" s="1"/>
      <c r="DDS17" s="1"/>
      <c r="DDT17" s="1"/>
      <c r="DDU17" s="1"/>
      <c r="DDV17" s="1"/>
      <c r="DDW17" s="1"/>
      <c r="DDX17" s="1"/>
      <c r="DDY17" s="1"/>
      <c r="DDZ17" s="1"/>
      <c r="DEA17" s="1"/>
      <c r="DEB17" s="1"/>
      <c r="DEC17" s="1"/>
      <c r="DED17" s="1"/>
      <c r="DEE17" s="1"/>
      <c r="DEF17" s="1"/>
      <c r="DEG17" s="1"/>
      <c r="DEH17" s="1"/>
      <c r="DEI17" s="1"/>
      <c r="DEJ17" s="1"/>
      <c r="DEK17" s="1"/>
      <c r="DEL17" s="1"/>
      <c r="DEM17" s="1"/>
      <c r="DEN17" s="1"/>
      <c r="DEO17" s="1"/>
      <c r="DEP17" s="1"/>
      <c r="DEQ17" s="1"/>
      <c r="DER17" s="1"/>
      <c r="DES17" s="1"/>
      <c r="DET17" s="1"/>
      <c r="DEU17" s="1"/>
      <c r="DEV17" s="1"/>
      <c r="DEW17" s="1"/>
      <c r="DEX17" s="1"/>
      <c r="DEY17" s="1"/>
      <c r="DEZ17" s="1"/>
      <c r="DFA17" s="1"/>
      <c r="DFB17" s="1"/>
      <c r="DFC17" s="1"/>
      <c r="DFD17" s="1"/>
      <c r="DFE17" s="1"/>
      <c r="DFF17" s="1"/>
      <c r="DFG17" s="1"/>
      <c r="DFH17" s="1"/>
      <c r="DFI17" s="1"/>
      <c r="DFJ17" s="1"/>
      <c r="DFK17" s="1"/>
      <c r="DFL17" s="1"/>
      <c r="DFM17" s="1"/>
      <c r="DFN17" s="1"/>
      <c r="DFO17" s="1"/>
      <c r="DFP17" s="1"/>
      <c r="DFQ17" s="1"/>
      <c r="DFR17" s="1"/>
      <c r="DFS17" s="1"/>
      <c r="DFT17" s="1"/>
      <c r="DFU17" s="1"/>
      <c r="DFV17" s="1"/>
      <c r="DFW17" s="1"/>
      <c r="DFX17" s="1"/>
      <c r="DFY17" s="1"/>
      <c r="DFZ17" s="1"/>
      <c r="DGA17" s="1"/>
      <c r="DGB17" s="1"/>
      <c r="DGC17" s="1"/>
      <c r="DGD17" s="1"/>
      <c r="DGE17" s="1"/>
      <c r="DGF17" s="1"/>
      <c r="DGG17" s="1"/>
      <c r="DGH17" s="1"/>
      <c r="DGI17" s="1"/>
      <c r="DGJ17" s="1"/>
      <c r="DGK17" s="1"/>
      <c r="DGL17" s="1"/>
      <c r="DGM17" s="1"/>
      <c r="DGN17" s="1"/>
      <c r="DGO17" s="1"/>
      <c r="DGP17" s="1"/>
      <c r="DGQ17" s="1"/>
      <c r="DGR17" s="1"/>
      <c r="DGS17" s="1"/>
      <c r="DGT17" s="1"/>
      <c r="DGU17" s="1"/>
      <c r="DGV17" s="1"/>
      <c r="DGW17" s="1"/>
      <c r="DGX17" s="1"/>
      <c r="DGY17" s="1"/>
      <c r="DGZ17" s="1"/>
      <c r="DHA17" s="1"/>
      <c r="DHB17" s="1"/>
      <c r="DHC17" s="1"/>
      <c r="DHD17" s="1"/>
      <c r="DHE17" s="1"/>
      <c r="DHF17" s="1"/>
      <c r="DHG17" s="1"/>
      <c r="DHH17" s="1"/>
      <c r="DHI17" s="1"/>
      <c r="DHJ17" s="1"/>
      <c r="DHK17" s="1"/>
      <c r="DHL17" s="1"/>
      <c r="DHM17" s="1"/>
      <c r="DHN17" s="1"/>
      <c r="DHO17" s="1"/>
      <c r="DHP17" s="1"/>
      <c r="DHQ17" s="1"/>
      <c r="DHR17" s="1"/>
      <c r="DHS17" s="1"/>
      <c r="DHT17" s="1"/>
      <c r="DHU17" s="1"/>
      <c r="DHV17" s="1"/>
      <c r="DHW17" s="1"/>
      <c r="DHX17" s="1"/>
      <c r="DHY17" s="1"/>
      <c r="DHZ17" s="1"/>
      <c r="DIA17" s="1"/>
      <c r="DIB17" s="1"/>
      <c r="DIC17" s="1"/>
      <c r="DID17" s="1"/>
      <c r="DIE17" s="1"/>
      <c r="DIF17" s="1"/>
      <c r="DIG17" s="1"/>
      <c r="DIH17" s="1"/>
      <c r="DII17" s="1"/>
      <c r="DIJ17" s="1"/>
      <c r="DIK17" s="1"/>
      <c r="DIL17" s="1"/>
      <c r="DIM17" s="1"/>
      <c r="DIN17" s="1"/>
      <c r="DIO17" s="1"/>
      <c r="DIP17" s="1"/>
      <c r="DIQ17" s="1"/>
      <c r="DIR17" s="1"/>
      <c r="DIS17" s="1"/>
      <c r="DIT17" s="1"/>
      <c r="DIU17" s="1"/>
      <c r="DIV17" s="1"/>
      <c r="DIW17" s="1"/>
      <c r="DIX17" s="1"/>
      <c r="DIY17" s="1"/>
      <c r="DIZ17" s="1"/>
      <c r="DJA17" s="1"/>
      <c r="DJB17" s="1"/>
      <c r="DJC17" s="1"/>
      <c r="DJD17" s="1"/>
      <c r="DJE17" s="1"/>
      <c r="DJF17" s="1"/>
      <c r="DJG17" s="1"/>
      <c r="DJH17" s="1"/>
      <c r="DJI17" s="1"/>
      <c r="DJJ17" s="1"/>
      <c r="DJK17" s="1"/>
      <c r="DJL17" s="1"/>
      <c r="DJM17" s="1"/>
      <c r="DJN17" s="1"/>
      <c r="DJO17" s="1"/>
      <c r="DJP17" s="1"/>
      <c r="DJQ17" s="1"/>
      <c r="DJR17" s="1"/>
      <c r="DJS17" s="1"/>
      <c r="DJT17" s="1"/>
      <c r="DJU17" s="1"/>
      <c r="DJV17" s="1"/>
      <c r="DJW17" s="1"/>
      <c r="DJX17" s="1"/>
      <c r="DJY17" s="1"/>
      <c r="DJZ17" s="1"/>
      <c r="DKA17" s="1"/>
      <c r="DKB17" s="1"/>
      <c r="DKC17" s="1"/>
      <c r="DKD17" s="1"/>
      <c r="DKE17" s="1"/>
      <c r="DKF17" s="1"/>
      <c r="DKG17" s="1"/>
      <c r="DKH17" s="1"/>
      <c r="DKI17" s="1"/>
      <c r="DKJ17" s="1"/>
      <c r="DKK17" s="1"/>
      <c r="DKL17" s="1"/>
      <c r="DKM17" s="1"/>
      <c r="DKN17" s="1"/>
      <c r="DKO17" s="1"/>
      <c r="DKP17" s="1"/>
      <c r="DKQ17" s="1"/>
      <c r="DKR17" s="1"/>
      <c r="DKS17" s="1"/>
      <c r="DKT17" s="1"/>
      <c r="DKU17" s="1"/>
      <c r="DKV17" s="1"/>
      <c r="DKW17" s="1"/>
      <c r="DKX17" s="1"/>
      <c r="DKY17" s="1"/>
      <c r="DKZ17" s="1"/>
      <c r="DLA17" s="1"/>
      <c r="DLB17" s="1"/>
      <c r="DLC17" s="1"/>
      <c r="DLD17" s="1"/>
      <c r="DLE17" s="1"/>
      <c r="DLF17" s="1"/>
      <c r="DLG17" s="1"/>
      <c r="DLH17" s="1"/>
      <c r="DLI17" s="1"/>
      <c r="DLJ17" s="1"/>
      <c r="DLK17" s="1"/>
      <c r="DLL17" s="1"/>
      <c r="DLM17" s="1"/>
      <c r="DLN17" s="1"/>
      <c r="DLO17" s="1"/>
      <c r="DLP17" s="1"/>
      <c r="DLQ17" s="1"/>
      <c r="DLR17" s="1"/>
      <c r="DLS17" s="1"/>
      <c r="DLT17" s="1"/>
      <c r="DLU17" s="1"/>
      <c r="DLV17" s="1"/>
      <c r="DLW17" s="1"/>
      <c r="DLX17" s="1"/>
      <c r="DLY17" s="1"/>
      <c r="DLZ17" s="1"/>
      <c r="DMA17" s="1"/>
      <c r="DMB17" s="1"/>
      <c r="DMC17" s="1"/>
      <c r="DMD17" s="1"/>
      <c r="DME17" s="1"/>
      <c r="DMF17" s="1"/>
      <c r="DMG17" s="1"/>
      <c r="DMH17" s="1"/>
      <c r="DMI17" s="1"/>
      <c r="DMJ17" s="1"/>
      <c r="DMK17" s="1"/>
      <c r="DML17" s="1"/>
      <c r="DMM17" s="1"/>
      <c r="DMN17" s="1"/>
      <c r="DMO17" s="1"/>
      <c r="DMP17" s="1"/>
      <c r="DMQ17" s="1"/>
      <c r="DMR17" s="1"/>
      <c r="DMS17" s="1"/>
      <c r="DMT17" s="1"/>
      <c r="DMU17" s="1"/>
      <c r="DMV17" s="1"/>
      <c r="DMW17" s="1"/>
      <c r="DMX17" s="1"/>
      <c r="DMY17" s="1"/>
      <c r="DMZ17" s="1"/>
      <c r="DNA17" s="1"/>
      <c r="DNB17" s="1"/>
      <c r="DNC17" s="1"/>
      <c r="DND17" s="1"/>
      <c r="DNE17" s="1"/>
      <c r="DNF17" s="1"/>
      <c r="DNG17" s="1"/>
      <c r="DNH17" s="1"/>
      <c r="DNI17" s="1"/>
      <c r="DNJ17" s="1"/>
      <c r="DNK17" s="1"/>
      <c r="DNL17" s="1"/>
      <c r="DNM17" s="1"/>
      <c r="DNN17" s="1"/>
      <c r="DNO17" s="1"/>
      <c r="DNP17" s="1"/>
      <c r="DNQ17" s="1"/>
      <c r="DNR17" s="1"/>
      <c r="DNS17" s="1"/>
      <c r="DNT17" s="1"/>
      <c r="DNU17" s="1"/>
      <c r="DNV17" s="1"/>
      <c r="DNW17" s="1"/>
      <c r="DNX17" s="1"/>
      <c r="DNY17" s="1"/>
      <c r="DNZ17" s="1"/>
      <c r="DOA17" s="1"/>
      <c r="DOB17" s="1"/>
      <c r="DOC17" s="1"/>
      <c r="DOD17" s="1"/>
      <c r="DOE17" s="1"/>
      <c r="DOF17" s="1"/>
      <c r="DOG17" s="1"/>
      <c r="DOH17" s="1"/>
      <c r="DOI17" s="1"/>
      <c r="DOJ17" s="1"/>
      <c r="DOK17" s="1"/>
      <c r="DOL17" s="1"/>
      <c r="DOM17" s="1"/>
      <c r="DON17" s="1"/>
      <c r="DOO17" s="1"/>
      <c r="DOP17" s="1"/>
      <c r="DOQ17" s="1"/>
      <c r="DOR17" s="1"/>
      <c r="DOS17" s="1"/>
      <c r="DOT17" s="1"/>
      <c r="DOU17" s="1"/>
      <c r="DOV17" s="1"/>
      <c r="DOW17" s="1"/>
      <c r="DOX17" s="1"/>
      <c r="DOY17" s="1"/>
      <c r="DOZ17" s="1"/>
      <c r="DPA17" s="1"/>
      <c r="DPB17" s="1"/>
      <c r="DPC17" s="1"/>
      <c r="DPD17" s="1"/>
      <c r="DPE17" s="1"/>
      <c r="DPF17" s="1"/>
      <c r="DPG17" s="1"/>
      <c r="DPH17" s="1"/>
      <c r="DPI17" s="1"/>
      <c r="DPJ17" s="1"/>
      <c r="DPK17" s="1"/>
      <c r="DPL17" s="1"/>
      <c r="DPM17" s="1"/>
      <c r="DPN17" s="1"/>
      <c r="DPO17" s="1"/>
      <c r="DPP17" s="1"/>
      <c r="DPQ17" s="1"/>
      <c r="DPR17" s="1"/>
      <c r="DPS17" s="1"/>
      <c r="DPT17" s="1"/>
      <c r="DPU17" s="1"/>
      <c r="DPV17" s="1"/>
      <c r="DPW17" s="1"/>
      <c r="DPX17" s="1"/>
      <c r="DPY17" s="1"/>
      <c r="DPZ17" s="1"/>
      <c r="DQA17" s="1"/>
      <c r="DQB17" s="1"/>
      <c r="DQC17" s="1"/>
      <c r="DQD17" s="1"/>
      <c r="DQE17" s="1"/>
      <c r="DQF17" s="1"/>
      <c r="DQG17" s="1"/>
      <c r="DQH17" s="1"/>
      <c r="DQI17" s="1"/>
      <c r="DQJ17" s="1"/>
      <c r="DQK17" s="1"/>
      <c r="DQL17" s="1"/>
      <c r="DQM17" s="1"/>
      <c r="DQN17" s="1"/>
      <c r="DQO17" s="1"/>
      <c r="DQP17" s="1"/>
      <c r="DQQ17" s="1"/>
      <c r="DQR17" s="1"/>
      <c r="DQS17" s="1"/>
      <c r="DQT17" s="1"/>
      <c r="DQU17" s="1"/>
      <c r="DQV17" s="1"/>
      <c r="DQW17" s="1"/>
      <c r="DQX17" s="1"/>
      <c r="DQY17" s="1"/>
      <c r="DQZ17" s="1"/>
      <c r="DRA17" s="1"/>
      <c r="DRB17" s="1"/>
      <c r="DRC17" s="1"/>
      <c r="DRD17" s="1"/>
      <c r="DRE17" s="1"/>
      <c r="DRF17" s="1"/>
      <c r="DRG17" s="1"/>
      <c r="DRH17" s="1"/>
      <c r="DRI17" s="1"/>
      <c r="DRJ17" s="1"/>
      <c r="DRK17" s="1"/>
      <c r="DRL17" s="1"/>
      <c r="DRM17" s="1"/>
      <c r="DRN17" s="1"/>
      <c r="DRO17" s="1"/>
      <c r="DRP17" s="1"/>
      <c r="DRQ17" s="1"/>
      <c r="DRR17" s="1"/>
      <c r="DRS17" s="1"/>
      <c r="DRT17" s="1"/>
      <c r="DRU17" s="1"/>
      <c r="DRV17" s="1"/>
      <c r="DRW17" s="1"/>
      <c r="DRX17" s="1"/>
      <c r="DRY17" s="1"/>
      <c r="DRZ17" s="1"/>
      <c r="DSA17" s="1"/>
      <c r="DSB17" s="1"/>
      <c r="DSC17" s="1"/>
      <c r="DSD17" s="1"/>
      <c r="DSE17" s="1"/>
      <c r="DSF17" s="1"/>
      <c r="DSG17" s="1"/>
      <c r="DSH17" s="1"/>
      <c r="DSI17" s="1"/>
      <c r="DSJ17" s="1"/>
      <c r="DSK17" s="1"/>
      <c r="DSL17" s="1"/>
      <c r="DSM17" s="1"/>
      <c r="DSN17" s="1"/>
      <c r="DSO17" s="1"/>
      <c r="DSP17" s="1"/>
      <c r="DSQ17" s="1"/>
      <c r="DSR17" s="1"/>
      <c r="DSS17" s="1"/>
      <c r="DST17" s="1"/>
      <c r="DSU17" s="1"/>
      <c r="DSV17" s="1"/>
      <c r="DSW17" s="1"/>
      <c r="DSX17" s="1"/>
      <c r="DSY17" s="1"/>
      <c r="DSZ17" s="1"/>
      <c r="DTA17" s="1"/>
      <c r="DTB17" s="1"/>
      <c r="DTC17" s="1"/>
      <c r="DTD17" s="1"/>
      <c r="DTE17" s="1"/>
      <c r="DTF17" s="1"/>
      <c r="DTG17" s="1"/>
      <c r="DTH17" s="1"/>
      <c r="DTI17" s="1"/>
      <c r="DTJ17" s="1"/>
      <c r="DTK17" s="1"/>
      <c r="DTL17" s="1"/>
      <c r="DTM17" s="1"/>
      <c r="DTN17" s="1"/>
      <c r="DTO17" s="1"/>
      <c r="DTP17" s="1"/>
      <c r="DTQ17" s="1"/>
      <c r="DTR17" s="1"/>
      <c r="DTS17" s="1"/>
      <c r="DTT17" s="1"/>
      <c r="DTU17" s="1"/>
      <c r="DTV17" s="1"/>
      <c r="DTW17" s="1"/>
      <c r="DTX17" s="1"/>
      <c r="DTY17" s="1"/>
      <c r="DTZ17" s="1"/>
      <c r="DUA17" s="1"/>
      <c r="DUB17" s="1"/>
      <c r="DUC17" s="1"/>
      <c r="DUD17" s="1"/>
      <c r="DUE17" s="1"/>
      <c r="DUF17" s="1"/>
      <c r="DUG17" s="1"/>
      <c r="DUH17" s="1"/>
      <c r="DUI17" s="1"/>
      <c r="DUJ17" s="1"/>
      <c r="DUK17" s="1"/>
      <c r="DUL17" s="1"/>
      <c r="DUM17" s="1"/>
      <c r="DUN17" s="1"/>
      <c r="DUO17" s="1"/>
      <c r="DUP17" s="1"/>
      <c r="DUQ17" s="1"/>
      <c r="DUR17" s="1"/>
      <c r="DUS17" s="1"/>
      <c r="DUT17" s="1"/>
      <c r="DUU17" s="1"/>
      <c r="DUV17" s="1"/>
      <c r="DUW17" s="1"/>
      <c r="DUX17" s="1"/>
      <c r="DUY17" s="1"/>
      <c r="DUZ17" s="1"/>
      <c r="DVA17" s="1"/>
      <c r="DVB17" s="1"/>
      <c r="DVC17" s="1"/>
      <c r="DVD17" s="1"/>
      <c r="DVE17" s="1"/>
      <c r="DVF17" s="1"/>
      <c r="DVG17" s="1"/>
      <c r="DVH17" s="1"/>
      <c r="DVI17" s="1"/>
      <c r="DVJ17" s="1"/>
      <c r="DVK17" s="1"/>
      <c r="DVL17" s="1"/>
      <c r="DVM17" s="1"/>
      <c r="DVN17" s="1"/>
      <c r="DVO17" s="1"/>
      <c r="DVP17" s="1"/>
      <c r="DVQ17" s="1"/>
      <c r="DVR17" s="1"/>
      <c r="DVS17" s="1"/>
      <c r="DVT17" s="1"/>
      <c r="DVU17" s="1"/>
      <c r="DVV17" s="1"/>
      <c r="DVW17" s="1"/>
      <c r="DVX17" s="1"/>
      <c r="DVY17" s="1"/>
      <c r="DVZ17" s="1"/>
      <c r="DWA17" s="1"/>
      <c r="DWB17" s="1"/>
      <c r="DWC17" s="1"/>
      <c r="DWD17" s="1"/>
      <c r="DWE17" s="1"/>
      <c r="DWF17" s="1"/>
      <c r="DWG17" s="1"/>
      <c r="DWH17" s="1"/>
      <c r="DWI17" s="1"/>
      <c r="DWJ17" s="1"/>
      <c r="DWK17" s="1"/>
      <c r="DWL17" s="1"/>
      <c r="DWM17" s="1"/>
      <c r="DWN17" s="1"/>
      <c r="DWO17" s="1"/>
      <c r="DWP17" s="1"/>
      <c r="DWQ17" s="1"/>
      <c r="DWR17" s="1"/>
      <c r="DWS17" s="1"/>
      <c r="DWT17" s="1"/>
      <c r="DWU17" s="1"/>
      <c r="DWV17" s="1"/>
      <c r="DWW17" s="1"/>
      <c r="DWX17" s="1"/>
      <c r="DWY17" s="1"/>
      <c r="DWZ17" s="1"/>
      <c r="DXA17" s="1"/>
      <c r="DXB17" s="1"/>
      <c r="DXC17" s="1"/>
      <c r="DXD17" s="1"/>
      <c r="DXE17" s="1"/>
      <c r="DXF17" s="1"/>
      <c r="DXG17" s="1"/>
      <c r="DXH17" s="1"/>
      <c r="DXI17" s="1"/>
      <c r="DXJ17" s="1"/>
      <c r="DXK17" s="1"/>
      <c r="DXL17" s="1"/>
      <c r="DXM17" s="1"/>
      <c r="DXN17" s="1"/>
      <c r="DXO17" s="1"/>
      <c r="DXP17" s="1"/>
      <c r="DXQ17" s="1"/>
      <c r="DXR17" s="1"/>
      <c r="DXS17" s="1"/>
      <c r="DXT17" s="1"/>
      <c r="DXU17" s="1"/>
      <c r="DXV17" s="1"/>
      <c r="DXW17" s="1"/>
      <c r="DXX17" s="1"/>
      <c r="DXY17" s="1"/>
      <c r="DXZ17" s="1"/>
      <c r="DYA17" s="1"/>
      <c r="DYB17" s="1"/>
      <c r="DYC17" s="1"/>
      <c r="DYD17" s="1"/>
      <c r="DYE17" s="1"/>
      <c r="DYF17" s="1"/>
      <c r="DYG17" s="1"/>
      <c r="DYH17" s="1"/>
      <c r="DYI17" s="1"/>
      <c r="DYJ17" s="1"/>
      <c r="DYK17" s="1"/>
      <c r="DYL17" s="1"/>
      <c r="DYM17" s="1"/>
      <c r="DYN17" s="1"/>
      <c r="DYO17" s="1"/>
      <c r="DYP17" s="1"/>
      <c r="DYQ17" s="1"/>
      <c r="DYR17" s="1"/>
      <c r="DYS17" s="1"/>
      <c r="DYT17" s="1"/>
      <c r="DYU17" s="1"/>
      <c r="DYV17" s="1"/>
      <c r="DYW17" s="1"/>
      <c r="DYX17" s="1"/>
      <c r="DYY17" s="1"/>
      <c r="DYZ17" s="1"/>
      <c r="DZA17" s="1"/>
      <c r="DZB17" s="1"/>
      <c r="DZC17" s="1"/>
      <c r="DZD17" s="1"/>
      <c r="DZE17" s="1"/>
      <c r="DZF17" s="1"/>
      <c r="DZG17" s="1"/>
      <c r="DZH17" s="1"/>
      <c r="DZI17" s="1"/>
      <c r="DZJ17" s="1"/>
      <c r="DZK17" s="1"/>
      <c r="DZL17" s="1"/>
      <c r="DZM17" s="1"/>
      <c r="DZN17" s="1"/>
      <c r="DZO17" s="1"/>
      <c r="DZP17" s="1"/>
      <c r="DZQ17" s="1"/>
      <c r="DZR17" s="1"/>
      <c r="DZS17" s="1"/>
      <c r="DZT17" s="1"/>
      <c r="DZU17" s="1"/>
      <c r="DZV17" s="1"/>
      <c r="DZW17" s="1"/>
      <c r="DZX17" s="1"/>
      <c r="DZY17" s="1"/>
      <c r="DZZ17" s="1"/>
      <c r="EAA17" s="1"/>
      <c r="EAB17" s="1"/>
      <c r="EAC17" s="1"/>
      <c r="EAD17" s="1"/>
      <c r="EAE17" s="1"/>
      <c r="EAF17" s="1"/>
      <c r="EAG17" s="1"/>
      <c r="EAH17" s="1"/>
      <c r="EAI17" s="1"/>
      <c r="EAJ17" s="1"/>
      <c r="EAK17" s="1"/>
      <c r="EAL17" s="1"/>
      <c r="EAM17" s="1"/>
      <c r="EAN17" s="1"/>
      <c r="EAO17" s="1"/>
      <c r="EAP17" s="1"/>
      <c r="EAQ17" s="1"/>
      <c r="EAR17" s="1"/>
      <c r="EAS17" s="1"/>
      <c r="EAT17" s="1"/>
      <c r="EAU17" s="1"/>
      <c r="EAV17" s="1"/>
      <c r="EAW17" s="1"/>
      <c r="EAX17" s="1"/>
      <c r="EAY17" s="1"/>
      <c r="EAZ17" s="1"/>
      <c r="EBA17" s="1"/>
      <c r="EBB17" s="1"/>
      <c r="EBC17" s="1"/>
      <c r="EBD17" s="1"/>
      <c r="EBE17" s="1"/>
      <c r="EBF17" s="1"/>
      <c r="EBG17" s="1"/>
      <c r="EBH17" s="1"/>
      <c r="EBI17" s="1"/>
      <c r="EBJ17" s="1"/>
      <c r="EBK17" s="1"/>
      <c r="EBL17" s="1"/>
      <c r="EBM17" s="1"/>
      <c r="EBN17" s="1"/>
      <c r="EBO17" s="1"/>
      <c r="EBP17" s="1"/>
      <c r="EBQ17" s="1"/>
      <c r="EBR17" s="1"/>
      <c r="EBS17" s="1"/>
      <c r="EBT17" s="1"/>
      <c r="EBU17" s="1"/>
      <c r="EBV17" s="1"/>
      <c r="EBW17" s="1"/>
      <c r="EBX17" s="1"/>
      <c r="EBY17" s="1"/>
      <c r="EBZ17" s="1"/>
      <c r="ECA17" s="1"/>
      <c r="ECB17" s="1"/>
      <c r="ECC17" s="1"/>
      <c r="ECD17" s="1"/>
      <c r="ECE17" s="1"/>
      <c r="ECF17" s="1"/>
      <c r="ECG17" s="1"/>
      <c r="ECH17" s="1"/>
      <c r="ECI17" s="1"/>
      <c r="ECJ17" s="1"/>
      <c r="ECK17" s="1"/>
      <c r="ECL17" s="1"/>
      <c r="ECM17" s="1"/>
      <c r="ECN17" s="1"/>
      <c r="ECO17" s="1"/>
      <c r="ECP17" s="1"/>
      <c r="ECQ17" s="1"/>
      <c r="ECR17" s="1"/>
      <c r="ECS17" s="1"/>
      <c r="ECT17" s="1"/>
      <c r="ECU17" s="1"/>
      <c r="ECV17" s="1"/>
      <c r="ECW17" s="1"/>
      <c r="ECX17" s="1"/>
      <c r="ECY17" s="1"/>
      <c r="ECZ17" s="1"/>
      <c r="EDA17" s="1"/>
      <c r="EDB17" s="1"/>
      <c r="EDC17" s="1"/>
      <c r="EDD17" s="1"/>
      <c r="EDE17" s="1"/>
      <c r="EDF17" s="1"/>
      <c r="EDG17" s="1"/>
      <c r="EDH17" s="1"/>
      <c r="EDI17" s="1"/>
      <c r="EDJ17" s="1"/>
      <c r="EDK17" s="1"/>
      <c r="EDL17" s="1"/>
      <c r="EDM17" s="1"/>
      <c r="EDN17" s="1"/>
      <c r="EDO17" s="1"/>
      <c r="EDP17" s="1"/>
      <c r="EDQ17" s="1"/>
      <c r="EDR17" s="1"/>
      <c r="EDS17" s="1"/>
      <c r="EDT17" s="1"/>
      <c r="EDU17" s="1"/>
      <c r="EDV17" s="1"/>
      <c r="EDW17" s="1"/>
      <c r="EDX17" s="1"/>
      <c r="EDY17" s="1"/>
      <c r="EDZ17" s="1"/>
      <c r="EEA17" s="1"/>
      <c r="EEB17" s="1"/>
      <c r="EEC17" s="1"/>
      <c r="EED17" s="1"/>
      <c r="EEE17" s="1"/>
      <c r="EEF17" s="1"/>
      <c r="EEG17" s="1"/>
      <c r="EEH17" s="1"/>
      <c r="EEI17" s="1"/>
      <c r="EEJ17" s="1"/>
      <c r="EEK17" s="1"/>
      <c r="EEL17" s="1"/>
      <c r="EEM17" s="1"/>
      <c r="EEN17" s="1"/>
      <c r="EEO17" s="1"/>
      <c r="EEP17" s="1"/>
      <c r="EEQ17" s="1"/>
      <c r="EER17" s="1"/>
      <c r="EES17" s="1"/>
      <c r="EET17" s="1"/>
      <c r="EEU17" s="1"/>
      <c r="EEV17" s="1"/>
      <c r="EEW17" s="1"/>
      <c r="EEX17" s="1"/>
      <c r="EEY17" s="1"/>
      <c r="EEZ17" s="1"/>
      <c r="EFA17" s="1"/>
      <c r="EFB17" s="1"/>
      <c r="EFC17" s="1"/>
      <c r="EFD17" s="1"/>
      <c r="EFE17" s="1"/>
      <c r="EFF17" s="1"/>
      <c r="EFG17" s="1"/>
      <c r="EFH17" s="1"/>
      <c r="EFI17" s="1"/>
      <c r="EFJ17" s="1"/>
      <c r="EFK17" s="1"/>
      <c r="EFL17" s="1"/>
      <c r="EFM17" s="1"/>
      <c r="EFN17" s="1"/>
      <c r="EFO17" s="1"/>
      <c r="EFP17" s="1"/>
      <c r="EFQ17" s="1"/>
      <c r="EFR17" s="1"/>
      <c r="EFS17" s="1"/>
      <c r="EFT17" s="1"/>
      <c r="EFU17" s="1"/>
      <c r="EFV17" s="1"/>
      <c r="EFW17" s="1"/>
      <c r="EFX17" s="1"/>
      <c r="EFY17" s="1"/>
      <c r="EFZ17" s="1"/>
      <c r="EGA17" s="1"/>
      <c r="EGB17" s="1"/>
      <c r="EGC17" s="1"/>
      <c r="EGD17" s="1"/>
      <c r="EGE17" s="1"/>
      <c r="EGF17" s="1"/>
      <c r="EGG17" s="1"/>
      <c r="EGH17" s="1"/>
      <c r="EGI17" s="1"/>
      <c r="EGJ17" s="1"/>
      <c r="EGK17" s="1"/>
      <c r="EGL17" s="1"/>
      <c r="EGM17" s="1"/>
      <c r="EGN17" s="1"/>
      <c r="EGO17" s="1"/>
      <c r="EGP17" s="1"/>
      <c r="EGQ17" s="1"/>
      <c r="EGR17" s="1"/>
      <c r="EGS17" s="1"/>
      <c r="EGT17" s="1"/>
      <c r="EGU17" s="1"/>
      <c r="EGV17" s="1"/>
      <c r="EGW17" s="1"/>
      <c r="EGX17" s="1"/>
      <c r="EGY17" s="1"/>
      <c r="EGZ17" s="1"/>
      <c r="EHA17" s="1"/>
      <c r="EHB17" s="1"/>
      <c r="EHC17" s="1"/>
      <c r="EHD17" s="1"/>
      <c r="EHE17" s="1"/>
      <c r="EHF17" s="1"/>
      <c r="EHG17" s="1"/>
      <c r="EHH17" s="1"/>
      <c r="EHI17" s="1"/>
      <c r="EHJ17" s="1"/>
      <c r="EHK17" s="1"/>
      <c r="EHL17" s="1"/>
      <c r="EHM17" s="1"/>
      <c r="EHN17" s="1"/>
      <c r="EHO17" s="1"/>
      <c r="EHP17" s="1"/>
      <c r="EHQ17" s="1"/>
      <c r="EHR17" s="1"/>
      <c r="EHS17" s="1"/>
      <c r="EHT17" s="1"/>
      <c r="EHU17" s="1"/>
      <c r="EHV17" s="1"/>
      <c r="EHW17" s="1"/>
      <c r="EHX17" s="1"/>
      <c r="EHY17" s="1"/>
      <c r="EHZ17" s="1"/>
      <c r="EIA17" s="1"/>
      <c r="EIB17" s="1"/>
      <c r="EIC17" s="1"/>
      <c r="EID17" s="1"/>
      <c r="EIE17" s="1"/>
      <c r="EIF17" s="1"/>
      <c r="EIG17" s="1"/>
      <c r="EIH17" s="1"/>
      <c r="EII17" s="1"/>
      <c r="EIJ17" s="1"/>
      <c r="EIK17" s="1"/>
      <c r="EIL17" s="1"/>
      <c r="EIM17" s="1"/>
      <c r="EIN17" s="1"/>
      <c r="EIO17" s="1"/>
      <c r="EIP17" s="1"/>
      <c r="EIQ17" s="1"/>
      <c r="EIR17" s="1"/>
      <c r="EIS17" s="1"/>
      <c r="EIT17" s="1"/>
      <c r="EIU17" s="1"/>
      <c r="EIV17" s="1"/>
      <c r="EIW17" s="1"/>
      <c r="EIX17" s="1"/>
      <c r="EIY17" s="1"/>
      <c r="EIZ17" s="1"/>
      <c r="EJA17" s="1"/>
      <c r="EJB17" s="1"/>
      <c r="EJC17" s="1"/>
      <c r="EJD17" s="1"/>
      <c r="EJE17" s="1"/>
      <c r="EJF17" s="1"/>
      <c r="EJG17" s="1"/>
      <c r="EJH17" s="1"/>
      <c r="EJI17" s="1"/>
      <c r="EJJ17" s="1"/>
      <c r="EJK17" s="1"/>
      <c r="EJL17" s="1"/>
      <c r="EJM17" s="1"/>
      <c r="EJN17" s="1"/>
      <c r="EJO17" s="1"/>
      <c r="EJP17" s="1"/>
      <c r="EJQ17" s="1"/>
      <c r="EJR17" s="1"/>
      <c r="EJS17" s="1"/>
      <c r="EJT17" s="1"/>
      <c r="EJU17" s="1"/>
      <c r="EJV17" s="1"/>
      <c r="EJW17" s="1"/>
      <c r="EJX17" s="1"/>
      <c r="EJY17" s="1"/>
      <c r="EJZ17" s="1"/>
      <c r="EKA17" s="1"/>
      <c r="EKB17" s="1"/>
      <c r="EKC17" s="1"/>
      <c r="EKD17" s="1"/>
      <c r="EKE17" s="1"/>
      <c r="EKF17" s="1"/>
      <c r="EKG17" s="1"/>
      <c r="EKH17" s="1"/>
      <c r="EKI17" s="1"/>
      <c r="EKJ17" s="1"/>
      <c r="EKK17" s="1"/>
      <c r="EKL17" s="1"/>
      <c r="EKM17" s="1"/>
      <c r="EKN17" s="1"/>
      <c r="EKO17" s="1"/>
      <c r="EKP17" s="1"/>
      <c r="EKQ17" s="1"/>
      <c r="EKR17" s="1"/>
      <c r="EKS17" s="1"/>
      <c r="EKT17" s="1"/>
      <c r="EKU17" s="1"/>
      <c r="EKV17" s="1"/>
      <c r="EKW17" s="1"/>
      <c r="EKX17" s="1"/>
      <c r="EKY17" s="1"/>
      <c r="EKZ17" s="1"/>
      <c r="ELA17" s="1"/>
      <c r="ELB17" s="1"/>
      <c r="ELC17" s="1"/>
      <c r="ELD17" s="1"/>
      <c r="ELE17" s="1"/>
      <c r="ELF17" s="1"/>
      <c r="ELG17" s="1"/>
      <c r="ELH17" s="1"/>
      <c r="ELI17" s="1"/>
      <c r="ELJ17" s="1"/>
      <c r="ELK17" s="1"/>
      <c r="ELL17" s="1"/>
      <c r="ELM17" s="1"/>
      <c r="ELN17" s="1"/>
      <c r="ELO17" s="1"/>
      <c r="ELP17" s="1"/>
      <c r="ELQ17" s="1"/>
      <c r="ELR17" s="1"/>
      <c r="ELS17" s="1"/>
      <c r="ELT17" s="1"/>
      <c r="ELU17" s="1"/>
      <c r="ELV17" s="1"/>
      <c r="ELW17" s="1"/>
      <c r="ELX17" s="1"/>
      <c r="ELY17" s="1"/>
      <c r="ELZ17" s="1"/>
      <c r="EMA17" s="1"/>
      <c r="EMB17" s="1"/>
      <c r="EMC17" s="1"/>
      <c r="EMD17" s="1"/>
      <c r="EME17" s="1"/>
      <c r="EMF17" s="1"/>
      <c r="EMG17" s="1"/>
      <c r="EMH17" s="1"/>
      <c r="EMI17" s="1"/>
      <c r="EMJ17" s="1"/>
      <c r="EMK17" s="1"/>
      <c r="EML17" s="1"/>
      <c r="EMM17" s="1"/>
      <c r="EMN17" s="1"/>
      <c r="EMO17" s="1"/>
      <c r="EMP17" s="1"/>
      <c r="EMQ17" s="1"/>
      <c r="EMR17" s="1"/>
      <c r="EMS17" s="1"/>
      <c r="EMT17" s="1"/>
      <c r="EMU17" s="1"/>
      <c r="EMV17" s="1"/>
      <c r="EMW17" s="1"/>
      <c r="EMX17" s="1"/>
      <c r="EMY17" s="1"/>
      <c r="EMZ17" s="1"/>
      <c r="ENA17" s="1"/>
      <c r="ENB17" s="1"/>
      <c r="ENC17" s="1"/>
      <c r="END17" s="1"/>
      <c r="ENE17" s="1"/>
      <c r="ENF17" s="1"/>
      <c r="ENG17" s="1"/>
      <c r="ENH17" s="1"/>
      <c r="ENI17" s="1"/>
      <c r="ENJ17" s="1"/>
      <c r="ENK17" s="1"/>
      <c r="ENL17" s="1"/>
      <c r="ENM17" s="1"/>
      <c r="ENN17" s="1"/>
      <c r="ENO17" s="1"/>
      <c r="ENP17" s="1"/>
      <c r="ENQ17" s="1"/>
      <c r="ENR17" s="1"/>
      <c r="ENS17" s="1"/>
      <c r="ENT17" s="1"/>
      <c r="ENU17" s="1"/>
      <c r="ENV17" s="1"/>
      <c r="ENW17" s="1"/>
      <c r="ENX17" s="1"/>
      <c r="ENY17" s="1"/>
      <c r="ENZ17" s="1"/>
      <c r="EOA17" s="1"/>
      <c r="EOB17" s="1"/>
      <c r="EOC17" s="1"/>
      <c r="EOD17" s="1"/>
      <c r="EOE17" s="1"/>
      <c r="EOF17" s="1"/>
      <c r="EOG17" s="1"/>
      <c r="EOH17" s="1"/>
      <c r="EOI17" s="1"/>
      <c r="EOJ17" s="1"/>
      <c r="EOK17" s="1"/>
      <c r="EOL17" s="1"/>
      <c r="EOM17" s="1"/>
      <c r="EON17" s="1"/>
      <c r="EOO17" s="1"/>
      <c r="EOP17" s="1"/>
      <c r="EOQ17" s="1"/>
      <c r="EOR17" s="1"/>
      <c r="EOS17" s="1"/>
      <c r="EOT17" s="1"/>
      <c r="EOU17" s="1"/>
      <c r="EOV17" s="1"/>
      <c r="EOW17" s="1"/>
      <c r="EOX17" s="1"/>
      <c r="EOY17" s="1"/>
      <c r="EOZ17" s="1"/>
      <c r="EPA17" s="1"/>
      <c r="EPB17" s="1"/>
      <c r="EPC17" s="1"/>
      <c r="EPD17" s="1"/>
      <c r="EPE17" s="1"/>
      <c r="EPF17" s="1"/>
      <c r="EPG17" s="1"/>
      <c r="EPH17" s="1"/>
      <c r="EPI17" s="1"/>
      <c r="EPJ17" s="1"/>
      <c r="EPK17" s="1"/>
      <c r="EPL17" s="1"/>
      <c r="EPM17" s="1"/>
      <c r="EPN17" s="1"/>
      <c r="EPO17" s="1"/>
      <c r="EPP17" s="1"/>
      <c r="EPQ17" s="1"/>
      <c r="EPR17" s="1"/>
      <c r="EPS17" s="1"/>
      <c r="EPT17" s="1"/>
      <c r="EPU17" s="1"/>
      <c r="EPV17" s="1"/>
      <c r="EPW17" s="1"/>
      <c r="EPX17" s="1"/>
      <c r="EPY17" s="1"/>
      <c r="EPZ17" s="1"/>
      <c r="EQA17" s="1"/>
      <c r="EQB17" s="1"/>
      <c r="EQC17" s="1"/>
      <c r="EQD17" s="1"/>
      <c r="EQE17" s="1"/>
      <c r="EQF17" s="1"/>
      <c r="EQG17" s="1"/>
      <c r="EQH17" s="1"/>
      <c r="EQI17" s="1"/>
      <c r="EQJ17" s="1"/>
      <c r="EQK17" s="1"/>
      <c r="EQL17" s="1"/>
      <c r="EQM17" s="1"/>
      <c r="EQN17" s="1"/>
      <c r="EQO17" s="1"/>
      <c r="EQP17" s="1"/>
      <c r="EQQ17" s="1"/>
      <c r="EQR17" s="1"/>
      <c r="EQS17" s="1"/>
      <c r="EQT17" s="1"/>
      <c r="EQU17" s="1"/>
      <c r="EQV17" s="1"/>
      <c r="EQW17" s="1"/>
      <c r="EQX17" s="1"/>
      <c r="EQY17" s="1"/>
      <c r="EQZ17" s="1"/>
      <c r="ERA17" s="1"/>
      <c r="ERB17" s="1"/>
      <c r="ERC17" s="1"/>
      <c r="ERD17" s="1"/>
      <c r="ERE17" s="1"/>
      <c r="ERF17" s="1"/>
      <c r="ERG17" s="1"/>
      <c r="ERH17" s="1"/>
      <c r="ERI17" s="1"/>
      <c r="ERJ17" s="1"/>
      <c r="ERK17" s="1"/>
      <c r="ERL17" s="1"/>
      <c r="ERM17" s="1"/>
      <c r="ERN17" s="1"/>
      <c r="ERO17" s="1"/>
      <c r="ERP17" s="1"/>
      <c r="ERQ17" s="1"/>
      <c r="ERR17" s="1"/>
      <c r="ERS17" s="1"/>
      <c r="ERT17" s="1"/>
      <c r="ERU17" s="1"/>
      <c r="ERV17" s="1"/>
      <c r="ERW17" s="1"/>
      <c r="ERX17" s="1"/>
      <c r="ERY17" s="1"/>
      <c r="ERZ17" s="1"/>
      <c r="ESA17" s="1"/>
      <c r="ESB17" s="1"/>
      <c r="ESC17" s="1"/>
      <c r="ESD17" s="1"/>
      <c r="ESE17" s="1"/>
      <c r="ESF17" s="1"/>
      <c r="ESG17" s="1"/>
      <c r="ESH17" s="1"/>
      <c r="ESI17" s="1"/>
      <c r="ESJ17" s="1"/>
      <c r="ESK17" s="1"/>
      <c r="ESL17" s="1"/>
      <c r="ESM17" s="1"/>
      <c r="ESN17" s="1"/>
      <c r="ESO17" s="1"/>
      <c r="ESP17" s="1"/>
      <c r="ESQ17" s="1"/>
      <c r="ESR17" s="1"/>
      <c r="ESS17" s="1"/>
      <c r="EST17" s="1"/>
      <c r="ESU17" s="1"/>
      <c r="ESV17" s="1"/>
      <c r="ESW17" s="1"/>
      <c r="ESX17" s="1"/>
      <c r="ESY17" s="1"/>
      <c r="ESZ17" s="1"/>
      <c r="ETA17" s="1"/>
      <c r="ETB17" s="1"/>
      <c r="ETC17" s="1"/>
      <c r="ETD17" s="1"/>
      <c r="ETE17" s="1"/>
      <c r="ETF17" s="1"/>
      <c r="ETG17" s="1"/>
      <c r="ETH17" s="1"/>
      <c r="ETI17" s="1"/>
      <c r="ETJ17" s="1"/>
      <c r="ETK17" s="1"/>
      <c r="ETL17" s="1"/>
      <c r="ETM17" s="1"/>
      <c r="ETN17" s="1"/>
      <c r="ETO17" s="1"/>
      <c r="ETP17" s="1"/>
      <c r="ETQ17" s="1"/>
      <c r="ETR17" s="1"/>
      <c r="ETS17" s="1"/>
      <c r="ETT17" s="1"/>
      <c r="ETU17" s="1"/>
      <c r="ETV17" s="1"/>
      <c r="ETW17" s="1"/>
      <c r="ETX17" s="1"/>
      <c r="ETY17" s="1"/>
      <c r="ETZ17" s="1"/>
      <c r="EUA17" s="1"/>
      <c r="EUB17" s="1"/>
      <c r="EUC17" s="1"/>
      <c r="EUD17" s="1"/>
      <c r="EUE17" s="1"/>
      <c r="EUF17" s="1"/>
      <c r="EUG17" s="1"/>
      <c r="EUH17" s="1"/>
      <c r="EUI17" s="1"/>
      <c r="EUJ17" s="1"/>
      <c r="EUK17" s="1"/>
      <c r="EUL17" s="1"/>
      <c r="EUM17" s="1"/>
      <c r="EUN17" s="1"/>
      <c r="EUO17" s="1"/>
      <c r="EUP17" s="1"/>
      <c r="EUQ17" s="1"/>
      <c r="EUR17" s="1"/>
      <c r="EUS17" s="1"/>
      <c r="EUT17" s="1"/>
      <c r="EUU17" s="1"/>
      <c r="EUV17" s="1"/>
      <c r="EUW17" s="1"/>
      <c r="EUX17" s="1"/>
      <c r="EUY17" s="1"/>
      <c r="EUZ17" s="1"/>
      <c r="EVA17" s="1"/>
      <c r="EVB17" s="1"/>
      <c r="EVC17" s="1"/>
      <c r="EVD17" s="1"/>
      <c r="EVE17" s="1"/>
      <c r="EVF17" s="1"/>
      <c r="EVG17" s="1"/>
      <c r="EVH17" s="1"/>
      <c r="EVI17" s="1"/>
      <c r="EVJ17" s="1"/>
      <c r="EVK17" s="1"/>
      <c r="EVL17" s="1"/>
      <c r="EVM17" s="1"/>
      <c r="EVN17" s="1"/>
      <c r="EVO17" s="1"/>
      <c r="EVP17" s="1"/>
      <c r="EVQ17" s="1"/>
      <c r="EVR17" s="1"/>
      <c r="EVS17" s="1"/>
      <c r="EVT17" s="1"/>
      <c r="EVU17" s="1"/>
      <c r="EVV17" s="1"/>
      <c r="EVW17" s="1"/>
      <c r="EVX17" s="1"/>
      <c r="EVY17" s="1"/>
      <c r="EVZ17" s="1"/>
      <c r="EWA17" s="1"/>
      <c r="EWB17" s="1"/>
      <c r="EWC17" s="1"/>
      <c r="EWD17" s="1"/>
      <c r="EWE17" s="1"/>
      <c r="EWF17" s="1"/>
      <c r="EWG17" s="1"/>
      <c r="EWH17" s="1"/>
      <c r="EWI17" s="1"/>
      <c r="EWJ17" s="1"/>
      <c r="EWK17" s="1"/>
      <c r="EWL17" s="1"/>
      <c r="EWM17" s="1"/>
      <c r="EWN17" s="1"/>
      <c r="EWO17" s="1"/>
      <c r="EWP17" s="1"/>
      <c r="EWQ17" s="1"/>
      <c r="EWR17" s="1"/>
      <c r="EWS17" s="1"/>
      <c r="EWT17" s="1"/>
      <c r="EWU17" s="1"/>
      <c r="EWV17" s="1"/>
      <c r="EWW17" s="1"/>
      <c r="EWX17" s="1"/>
      <c r="EWY17" s="1"/>
      <c r="EWZ17" s="1"/>
      <c r="EXA17" s="1"/>
      <c r="EXB17" s="1"/>
      <c r="EXC17" s="1"/>
      <c r="EXD17" s="1"/>
      <c r="EXE17" s="1"/>
      <c r="EXF17" s="1"/>
      <c r="EXG17" s="1"/>
      <c r="EXH17" s="1"/>
      <c r="EXI17" s="1"/>
      <c r="EXJ17" s="1"/>
      <c r="EXK17" s="1"/>
      <c r="EXL17" s="1"/>
      <c r="EXM17" s="1"/>
      <c r="EXN17" s="1"/>
      <c r="EXO17" s="1"/>
      <c r="EXP17" s="1"/>
      <c r="EXQ17" s="1"/>
      <c r="EXR17" s="1"/>
      <c r="EXS17" s="1"/>
      <c r="EXT17" s="1"/>
      <c r="EXU17" s="1"/>
      <c r="EXV17" s="1"/>
      <c r="EXW17" s="1"/>
      <c r="EXX17" s="1"/>
      <c r="EXY17" s="1"/>
      <c r="EXZ17" s="1"/>
      <c r="EYA17" s="1"/>
      <c r="EYB17" s="1"/>
      <c r="EYC17" s="1"/>
      <c r="EYD17" s="1"/>
      <c r="EYE17" s="1"/>
      <c r="EYF17" s="1"/>
      <c r="EYG17" s="1"/>
      <c r="EYH17" s="1"/>
      <c r="EYI17" s="1"/>
      <c r="EYJ17" s="1"/>
      <c r="EYK17" s="1"/>
      <c r="EYL17" s="1"/>
      <c r="EYM17" s="1"/>
      <c r="EYN17" s="1"/>
      <c r="EYO17" s="1"/>
      <c r="EYP17" s="1"/>
      <c r="EYQ17" s="1"/>
      <c r="EYR17" s="1"/>
      <c r="EYS17" s="1"/>
      <c r="EYT17" s="1"/>
      <c r="EYU17" s="1"/>
      <c r="EYV17" s="1"/>
      <c r="EYW17" s="1"/>
      <c r="EYX17" s="1"/>
      <c r="EYY17" s="1"/>
      <c r="EYZ17" s="1"/>
      <c r="EZA17" s="1"/>
      <c r="EZB17" s="1"/>
      <c r="EZC17" s="1"/>
      <c r="EZD17" s="1"/>
      <c r="EZE17" s="1"/>
      <c r="EZF17" s="1"/>
      <c r="EZG17" s="1"/>
      <c r="EZH17" s="1"/>
      <c r="EZI17" s="1"/>
      <c r="EZJ17" s="1"/>
      <c r="EZK17" s="1"/>
      <c r="EZL17" s="1"/>
      <c r="EZM17" s="1"/>
      <c r="EZN17" s="1"/>
      <c r="EZO17" s="1"/>
      <c r="EZP17" s="1"/>
      <c r="EZQ17" s="1"/>
      <c r="EZR17" s="1"/>
      <c r="EZS17" s="1"/>
      <c r="EZT17" s="1"/>
      <c r="EZU17" s="1"/>
      <c r="EZV17" s="1"/>
      <c r="EZW17" s="1"/>
      <c r="EZX17" s="1"/>
      <c r="EZY17" s="1"/>
      <c r="EZZ17" s="1"/>
      <c r="FAA17" s="1"/>
      <c r="FAB17" s="1"/>
      <c r="FAC17" s="1"/>
      <c r="FAD17" s="1"/>
      <c r="FAE17" s="1"/>
      <c r="FAF17" s="1"/>
      <c r="FAG17" s="1"/>
      <c r="FAH17" s="1"/>
      <c r="FAI17" s="1"/>
      <c r="FAJ17" s="1"/>
      <c r="FAK17" s="1"/>
      <c r="FAL17" s="1"/>
      <c r="FAM17" s="1"/>
      <c r="FAN17" s="1"/>
      <c r="FAO17" s="1"/>
      <c r="FAP17" s="1"/>
      <c r="FAQ17" s="1"/>
      <c r="FAR17" s="1"/>
      <c r="FAS17" s="1"/>
      <c r="FAT17" s="1"/>
      <c r="FAU17" s="1"/>
      <c r="FAV17" s="1"/>
      <c r="FAW17" s="1"/>
      <c r="FAX17" s="1"/>
      <c r="FAY17" s="1"/>
      <c r="FAZ17" s="1"/>
      <c r="FBA17" s="1"/>
      <c r="FBB17" s="1"/>
      <c r="FBC17" s="1"/>
      <c r="FBD17" s="1"/>
      <c r="FBE17" s="1"/>
      <c r="FBF17" s="1"/>
      <c r="FBG17" s="1"/>
      <c r="FBH17" s="1"/>
      <c r="FBI17" s="1"/>
      <c r="FBJ17" s="1"/>
      <c r="FBK17" s="1"/>
      <c r="FBL17" s="1"/>
      <c r="FBM17" s="1"/>
      <c r="FBN17" s="1"/>
      <c r="FBO17" s="1"/>
      <c r="FBP17" s="1"/>
      <c r="FBQ17" s="1"/>
      <c r="FBR17" s="1"/>
      <c r="FBS17" s="1"/>
      <c r="FBT17" s="1"/>
      <c r="FBU17" s="1"/>
      <c r="FBV17" s="1"/>
      <c r="FBW17" s="1"/>
      <c r="FBX17" s="1"/>
      <c r="FBY17" s="1"/>
      <c r="FBZ17" s="1"/>
      <c r="FCA17" s="1"/>
      <c r="FCB17" s="1"/>
      <c r="FCC17" s="1"/>
      <c r="FCD17" s="1"/>
      <c r="FCE17" s="1"/>
      <c r="FCF17" s="1"/>
      <c r="FCG17" s="1"/>
      <c r="FCH17" s="1"/>
      <c r="FCI17" s="1"/>
      <c r="FCJ17" s="1"/>
      <c r="FCK17" s="1"/>
      <c r="FCL17" s="1"/>
      <c r="FCM17" s="1"/>
      <c r="FCN17" s="1"/>
      <c r="FCO17" s="1"/>
      <c r="FCP17" s="1"/>
      <c r="FCQ17" s="1"/>
      <c r="FCR17" s="1"/>
      <c r="FCS17" s="1"/>
      <c r="FCT17" s="1"/>
      <c r="FCU17" s="1"/>
      <c r="FCV17" s="1"/>
      <c r="FCW17" s="1"/>
      <c r="FCX17" s="1"/>
      <c r="FCY17" s="1"/>
      <c r="FCZ17" s="1"/>
      <c r="FDA17" s="1"/>
      <c r="FDB17" s="1"/>
      <c r="FDC17" s="1"/>
      <c r="FDD17" s="1"/>
      <c r="FDE17" s="1"/>
      <c r="FDF17" s="1"/>
      <c r="FDG17" s="1"/>
      <c r="FDH17" s="1"/>
      <c r="FDI17" s="1"/>
      <c r="FDJ17" s="1"/>
      <c r="FDK17" s="1"/>
      <c r="FDL17" s="1"/>
      <c r="FDM17" s="1"/>
      <c r="FDN17" s="1"/>
      <c r="FDO17" s="1"/>
      <c r="FDP17" s="1"/>
      <c r="FDQ17" s="1"/>
      <c r="FDR17" s="1"/>
      <c r="FDS17" s="1"/>
      <c r="FDT17" s="1"/>
      <c r="FDU17" s="1"/>
      <c r="FDV17" s="1"/>
      <c r="FDW17" s="1"/>
      <c r="FDX17" s="1"/>
      <c r="FDY17" s="1"/>
      <c r="FDZ17" s="1"/>
      <c r="FEA17" s="1"/>
      <c r="FEB17" s="1"/>
      <c r="FEC17" s="1"/>
      <c r="FED17" s="1"/>
      <c r="FEE17" s="1"/>
      <c r="FEF17" s="1"/>
      <c r="FEG17" s="1"/>
      <c r="FEH17" s="1"/>
      <c r="FEI17" s="1"/>
      <c r="FEJ17" s="1"/>
      <c r="FEK17" s="1"/>
      <c r="FEL17" s="1"/>
      <c r="FEM17" s="1"/>
      <c r="FEN17" s="1"/>
      <c r="FEO17" s="1"/>
      <c r="FEP17" s="1"/>
      <c r="FEQ17" s="1"/>
      <c r="FER17" s="1"/>
      <c r="FES17" s="1"/>
      <c r="FET17" s="1"/>
      <c r="FEU17" s="1"/>
      <c r="FEV17" s="1"/>
      <c r="FEW17" s="1"/>
      <c r="FEX17" s="1"/>
      <c r="FEY17" s="1"/>
      <c r="FEZ17" s="1"/>
      <c r="FFA17" s="1"/>
      <c r="FFB17" s="1"/>
      <c r="FFC17" s="1"/>
      <c r="FFD17" s="1"/>
      <c r="FFE17" s="1"/>
      <c r="FFF17" s="1"/>
      <c r="FFG17" s="1"/>
      <c r="FFH17" s="1"/>
      <c r="FFI17" s="1"/>
      <c r="FFJ17" s="1"/>
      <c r="FFK17" s="1"/>
      <c r="FFL17" s="1"/>
      <c r="FFM17" s="1"/>
      <c r="FFN17" s="1"/>
      <c r="FFO17" s="1"/>
      <c r="FFP17" s="1"/>
      <c r="FFQ17" s="1"/>
      <c r="FFR17" s="1"/>
      <c r="FFS17" s="1"/>
      <c r="FFT17" s="1"/>
      <c r="FFU17" s="1"/>
      <c r="FFV17" s="1"/>
      <c r="FFW17" s="1"/>
      <c r="FFX17" s="1"/>
      <c r="FFY17" s="1"/>
      <c r="FFZ17" s="1"/>
      <c r="FGA17" s="1"/>
      <c r="FGB17" s="1"/>
      <c r="FGC17" s="1"/>
      <c r="FGD17" s="1"/>
      <c r="FGE17" s="1"/>
      <c r="FGF17" s="1"/>
      <c r="FGG17" s="1"/>
      <c r="FGH17" s="1"/>
      <c r="FGI17" s="1"/>
      <c r="FGJ17" s="1"/>
      <c r="FGK17" s="1"/>
      <c r="FGL17" s="1"/>
      <c r="FGM17" s="1"/>
      <c r="FGN17" s="1"/>
      <c r="FGO17" s="1"/>
      <c r="FGP17" s="1"/>
      <c r="FGQ17" s="1"/>
      <c r="FGR17" s="1"/>
      <c r="FGS17" s="1"/>
      <c r="FGT17" s="1"/>
      <c r="FGU17" s="1"/>
      <c r="FGV17" s="1"/>
      <c r="FGW17" s="1"/>
      <c r="FGX17" s="1"/>
      <c r="FGY17" s="1"/>
      <c r="FGZ17" s="1"/>
      <c r="FHA17" s="1"/>
      <c r="FHB17" s="1"/>
      <c r="FHC17" s="1"/>
      <c r="FHD17" s="1"/>
      <c r="FHE17" s="1"/>
      <c r="FHF17" s="1"/>
      <c r="FHG17" s="1"/>
      <c r="FHH17" s="1"/>
      <c r="FHI17" s="1"/>
      <c r="FHJ17" s="1"/>
      <c r="FHK17" s="1"/>
      <c r="FHL17" s="1"/>
      <c r="FHM17" s="1"/>
      <c r="FHN17" s="1"/>
      <c r="FHO17" s="1"/>
      <c r="FHP17" s="1"/>
      <c r="FHQ17" s="1"/>
      <c r="FHR17" s="1"/>
      <c r="FHS17" s="1"/>
      <c r="FHT17" s="1"/>
      <c r="FHU17" s="1"/>
      <c r="FHV17" s="1"/>
      <c r="FHW17" s="1"/>
      <c r="FHX17" s="1"/>
      <c r="FHY17" s="1"/>
      <c r="FHZ17" s="1"/>
      <c r="FIA17" s="1"/>
      <c r="FIB17" s="1"/>
      <c r="FIC17" s="1"/>
      <c r="FID17" s="1"/>
      <c r="FIE17" s="1"/>
      <c r="FIF17" s="1"/>
      <c r="FIG17" s="1"/>
      <c r="FIH17" s="1"/>
      <c r="FII17" s="1"/>
      <c r="FIJ17" s="1"/>
      <c r="FIK17" s="1"/>
      <c r="FIL17" s="1"/>
      <c r="FIM17" s="1"/>
      <c r="FIN17" s="1"/>
      <c r="FIO17" s="1"/>
      <c r="FIP17" s="1"/>
      <c r="FIQ17" s="1"/>
      <c r="FIR17" s="1"/>
      <c r="FIS17" s="1"/>
      <c r="FIT17" s="1"/>
      <c r="FIU17" s="1"/>
      <c r="FIV17" s="1"/>
      <c r="FIW17" s="1"/>
      <c r="FIX17" s="1"/>
      <c r="FIY17" s="1"/>
      <c r="FIZ17" s="1"/>
      <c r="FJA17" s="1"/>
      <c r="FJB17" s="1"/>
      <c r="FJC17" s="1"/>
      <c r="FJD17" s="1"/>
      <c r="FJE17" s="1"/>
      <c r="FJF17" s="1"/>
      <c r="FJG17" s="1"/>
      <c r="FJH17" s="1"/>
      <c r="FJI17" s="1"/>
      <c r="FJJ17" s="1"/>
      <c r="FJK17" s="1"/>
      <c r="FJL17" s="1"/>
      <c r="FJM17" s="1"/>
      <c r="FJN17" s="1"/>
      <c r="FJO17" s="1"/>
      <c r="FJP17" s="1"/>
      <c r="FJQ17" s="1"/>
      <c r="FJR17" s="1"/>
      <c r="FJS17" s="1"/>
      <c r="FJT17" s="1"/>
      <c r="FJU17" s="1"/>
      <c r="FJV17" s="1"/>
      <c r="FJW17" s="1"/>
      <c r="FJX17" s="1"/>
      <c r="FJY17" s="1"/>
      <c r="FJZ17" s="1"/>
      <c r="FKA17" s="1"/>
      <c r="FKB17" s="1"/>
      <c r="FKC17" s="1"/>
      <c r="FKD17" s="1"/>
      <c r="FKE17" s="1"/>
      <c r="FKF17" s="1"/>
      <c r="FKG17" s="1"/>
      <c r="FKH17" s="1"/>
      <c r="FKI17" s="1"/>
      <c r="FKJ17" s="1"/>
      <c r="FKK17" s="1"/>
      <c r="FKL17" s="1"/>
      <c r="FKM17" s="1"/>
      <c r="FKN17" s="1"/>
      <c r="FKO17" s="1"/>
      <c r="FKP17" s="1"/>
      <c r="FKQ17" s="1"/>
      <c r="FKR17" s="1"/>
      <c r="FKS17" s="1"/>
      <c r="FKT17" s="1"/>
      <c r="FKU17" s="1"/>
      <c r="FKV17" s="1"/>
      <c r="FKW17" s="1"/>
      <c r="FKX17" s="1"/>
      <c r="FKY17" s="1"/>
      <c r="FKZ17" s="1"/>
      <c r="FLA17" s="1"/>
      <c r="FLB17" s="1"/>
      <c r="FLC17" s="1"/>
      <c r="FLD17" s="1"/>
      <c r="FLE17" s="1"/>
      <c r="FLF17" s="1"/>
      <c r="FLG17" s="1"/>
      <c r="FLH17" s="1"/>
      <c r="FLI17" s="1"/>
      <c r="FLJ17" s="1"/>
      <c r="FLK17" s="1"/>
      <c r="FLL17" s="1"/>
      <c r="FLM17" s="1"/>
      <c r="FLN17" s="1"/>
      <c r="FLO17" s="1"/>
      <c r="FLP17" s="1"/>
      <c r="FLQ17" s="1"/>
      <c r="FLR17" s="1"/>
      <c r="FLS17" s="1"/>
      <c r="FLT17" s="1"/>
      <c r="FLU17" s="1"/>
      <c r="FLV17" s="1"/>
      <c r="FLW17" s="1"/>
      <c r="FLX17" s="1"/>
      <c r="FLY17" s="1"/>
      <c r="FLZ17" s="1"/>
      <c r="FMA17" s="1"/>
      <c r="FMB17" s="1"/>
      <c r="FMC17" s="1"/>
      <c r="FMD17" s="1"/>
      <c r="FME17" s="1"/>
      <c r="FMF17" s="1"/>
      <c r="FMG17" s="1"/>
      <c r="FMH17" s="1"/>
      <c r="FMI17" s="1"/>
      <c r="FMJ17" s="1"/>
      <c r="FMK17" s="1"/>
      <c r="FML17" s="1"/>
      <c r="FMM17" s="1"/>
      <c r="FMN17" s="1"/>
      <c r="FMO17" s="1"/>
      <c r="FMP17" s="1"/>
      <c r="FMQ17" s="1"/>
      <c r="FMR17" s="1"/>
      <c r="FMS17" s="1"/>
      <c r="FMT17" s="1"/>
      <c r="FMU17" s="1"/>
      <c r="FMV17" s="1"/>
      <c r="FMW17" s="1"/>
      <c r="FMX17" s="1"/>
      <c r="FMY17" s="1"/>
      <c r="FMZ17" s="1"/>
      <c r="FNA17" s="1"/>
      <c r="FNB17" s="1"/>
      <c r="FNC17" s="1"/>
      <c r="FND17" s="1"/>
      <c r="FNE17" s="1"/>
      <c r="FNF17" s="1"/>
      <c r="FNG17" s="1"/>
      <c r="FNH17" s="1"/>
      <c r="FNI17" s="1"/>
      <c r="FNJ17" s="1"/>
      <c r="FNK17" s="1"/>
      <c r="FNL17" s="1"/>
      <c r="FNM17" s="1"/>
      <c r="FNN17" s="1"/>
      <c r="FNO17" s="1"/>
      <c r="FNP17" s="1"/>
      <c r="FNQ17" s="1"/>
      <c r="FNR17" s="1"/>
      <c r="FNS17" s="1"/>
      <c r="FNT17" s="1"/>
      <c r="FNU17" s="1"/>
      <c r="FNV17" s="1"/>
      <c r="FNW17" s="1"/>
      <c r="FNX17" s="1"/>
      <c r="FNY17" s="1"/>
      <c r="FNZ17" s="1"/>
      <c r="FOA17" s="1"/>
      <c r="FOB17" s="1"/>
      <c r="FOC17" s="1"/>
      <c r="FOD17" s="1"/>
      <c r="FOE17" s="1"/>
      <c r="FOF17" s="1"/>
      <c r="FOG17" s="1"/>
      <c r="FOH17" s="1"/>
      <c r="FOI17" s="1"/>
      <c r="FOJ17" s="1"/>
      <c r="FOK17" s="1"/>
      <c r="FOL17" s="1"/>
      <c r="FOM17" s="1"/>
      <c r="FON17" s="1"/>
      <c r="FOO17" s="1"/>
      <c r="FOP17" s="1"/>
      <c r="FOQ17" s="1"/>
      <c r="FOR17" s="1"/>
      <c r="FOS17" s="1"/>
      <c r="FOT17" s="1"/>
      <c r="FOU17" s="1"/>
      <c r="FOV17" s="1"/>
      <c r="FOW17" s="1"/>
      <c r="FOX17" s="1"/>
      <c r="FOY17" s="1"/>
      <c r="FOZ17" s="1"/>
      <c r="FPA17" s="1"/>
      <c r="FPB17" s="1"/>
      <c r="FPC17" s="1"/>
      <c r="FPD17" s="1"/>
      <c r="FPE17" s="1"/>
      <c r="FPF17" s="1"/>
      <c r="FPG17" s="1"/>
      <c r="FPH17" s="1"/>
      <c r="FPI17" s="1"/>
      <c r="FPJ17" s="1"/>
      <c r="FPK17" s="1"/>
      <c r="FPL17" s="1"/>
      <c r="FPM17" s="1"/>
      <c r="FPN17" s="1"/>
      <c r="FPO17" s="1"/>
      <c r="FPP17" s="1"/>
      <c r="FPQ17" s="1"/>
      <c r="FPR17" s="1"/>
      <c r="FPS17" s="1"/>
      <c r="FPT17" s="1"/>
      <c r="FPU17" s="1"/>
      <c r="FPV17" s="1"/>
      <c r="FPW17" s="1"/>
      <c r="FPX17" s="1"/>
      <c r="FPY17" s="1"/>
      <c r="FPZ17" s="1"/>
      <c r="FQA17" s="1"/>
      <c r="FQB17" s="1"/>
      <c r="FQC17" s="1"/>
      <c r="FQD17" s="1"/>
      <c r="FQE17" s="1"/>
      <c r="FQF17" s="1"/>
      <c r="FQG17" s="1"/>
      <c r="FQH17" s="1"/>
      <c r="FQI17" s="1"/>
      <c r="FQJ17" s="1"/>
      <c r="FQK17" s="1"/>
      <c r="FQL17" s="1"/>
      <c r="FQM17" s="1"/>
      <c r="FQN17" s="1"/>
      <c r="FQO17" s="1"/>
      <c r="FQP17" s="1"/>
      <c r="FQQ17" s="1"/>
      <c r="FQR17" s="1"/>
      <c r="FQS17" s="1"/>
      <c r="FQT17" s="1"/>
      <c r="FQU17" s="1"/>
      <c r="FQV17" s="1"/>
      <c r="FQW17" s="1"/>
      <c r="FQX17" s="1"/>
      <c r="FQY17" s="1"/>
      <c r="FQZ17" s="1"/>
      <c r="FRA17" s="1"/>
      <c r="FRB17" s="1"/>
      <c r="FRC17" s="1"/>
      <c r="FRD17" s="1"/>
      <c r="FRE17" s="1"/>
      <c r="FRF17" s="1"/>
      <c r="FRG17" s="1"/>
      <c r="FRH17" s="1"/>
      <c r="FRI17" s="1"/>
      <c r="FRJ17" s="1"/>
      <c r="FRK17" s="1"/>
      <c r="FRL17" s="1"/>
      <c r="FRM17" s="1"/>
      <c r="FRN17" s="1"/>
      <c r="FRO17" s="1"/>
      <c r="FRP17" s="1"/>
      <c r="FRQ17" s="1"/>
      <c r="FRR17" s="1"/>
      <c r="FRS17" s="1"/>
      <c r="FRT17" s="1"/>
      <c r="FRU17" s="1"/>
      <c r="FRV17" s="1"/>
      <c r="FRW17" s="1"/>
      <c r="FRX17" s="1"/>
      <c r="FRY17" s="1"/>
      <c r="FRZ17" s="1"/>
      <c r="FSA17" s="1"/>
      <c r="FSB17" s="1"/>
      <c r="FSC17" s="1"/>
      <c r="FSD17" s="1"/>
      <c r="FSE17" s="1"/>
      <c r="FSF17" s="1"/>
      <c r="FSG17" s="1"/>
      <c r="FSH17" s="1"/>
      <c r="FSI17" s="1"/>
      <c r="FSJ17" s="1"/>
      <c r="FSK17" s="1"/>
      <c r="FSL17" s="1"/>
      <c r="FSM17" s="1"/>
      <c r="FSN17" s="1"/>
      <c r="FSO17" s="1"/>
      <c r="FSP17" s="1"/>
      <c r="FSQ17" s="1"/>
      <c r="FSR17" s="1"/>
      <c r="FSS17" s="1"/>
      <c r="FST17" s="1"/>
      <c r="FSU17" s="1"/>
      <c r="FSV17" s="1"/>
      <c r="FSW17" s="1"/>
      <c r="FSX17" s="1"/>
      <c r="FSY17" s="1"/>
      <c r="FSZ17" s="1"/>
      <c r="FTA17" s="1"/>
      <c r="FTB17" s="1"/>
      <c r="FTC17" s="1"/>
      <c r="FTD17" s="1"/>
      <c r="FTE17" s="1"/>
      <c r="FTF17" s="1"/>
      <c r="FTG17" s="1"/>
      <c r="FTH17" s="1"/>
      <c r="FTI17" s="1"/>
      <c r="FTJ17" s="1"/>
      <c r="FTK17" s="1"/>
      <c r="FTL17" s="1"/>
      <c r="FTM17" s="1"/>
      <c r="FTN17" s="1"/>
      <c r="FTO17" s="1"/>
      <c r="FTP17" s="1"/>
      <c r="FTQ17" s="1"/>
      <c r="FTR17" s="1"/>
      <c r="FTS17" s="1"/>
      <c r="FTT17" s="1"/>
      <c r="FTU17" s="1"/>
      <c r="FTV17" s="1"/>
      <c r="FTW17" s="1"/>
      <c r="FTX17" s="1"/>
      <c r="FTY17" s="1"/>
      <c r="FTZ17" s="1"/>
      <c r="FUA17" s="1"/>
      <c r="FUB17" s="1"/>
      <c r="FUC17" s="1"/>
      <c r="FUD17" s="1"/>
      <c r="FUE17" s="1"/>
      <c r="FUF17" s="1"/>
      <c r="FUG17" s="1"/>
      <c r="FUH17" s="1"/>
      <c r="FUI17" s="1"/>
      <c r="FUJ17" s="1"/>
      <c r="FUK17" s="1"/>
      <c r="FUL17" s="1"/>
      <c r="FUM17" s="1"/>
      <c r="FUN17" s="1"/>
      <c r="FUO17" s="1"/>
      <c r="FUP17" s="1"/>
      <c r="FUQ17" s="1"/>
      <c r="FUR17" s="1"/>
      <c r="FUS17" s="1"/>
      <c r="FUT17" s="1"/>
      <c r="FUU17" s="1"/>
      <c r="FUV17" s="1"/>
      <c r="FUW17" s="1"/>
      <c r="FUX17" s="1"/>
      <c r="FUY17" s="1"/>
      <c r="FUZ17" s="1"/>
      <c r="FVA17" s="1"/>
      <c r="FVB17" s="1"/>
      <c r="FVC17" s="1"/>
      <c r="FVD17" s="1"/>
      <c r="FVE17" s="1"/>
      <c r="FVF17" s="1"/>
      <c r="FVG17" s="1"/>
      <c r="FVH17" s="1"/>
      <c r="FVI17" s="1"/>
      <c r="FVJ17" s="1"/>
      <c r="FVK17" s="1"/>
      <c r="FVL17" s="1"/>
      <c r="FVM17" s="1"/>
      <c r="FVN17" s="1"/>
      <c r="FVO17" s="1"/>
      <c r="FVP17" s="1"/>
      <c r="FVQ17" s="1"/>
      <c r="FVR17" s="1"/>
      <c r="FVS17" s="1"/>
      <c r="FVT17" s="1"/>
      <c r="FVU17" s="1"/>
      <c r="FVV17" s="1"/>
      <c r="FVW17" s="1"/>
      <c r="FVX17" s="1"/>
      <c r="FVY17" s="1"/>
      <c r="FVZ17" s="1"/>
      <c r="FWA17" s="1"/>
      <c r="FWB17" s="1"/>
      <c r="FWC17" s="1"/>
      <c r="FWD17" s="1"/>
      <c r="FWE17" s="1"/>
      <c r="FWF17" s="1"/>
      <c r="FWG17" s="1"/>
      <c r="FWH17" s="1"/>
      <c r="FWI17" s="1"/>
      <c r="FWJ17" s="1"/>
      <c r="FWK17" s="1"/>
      <c r="FWL17" s="1"/>
      <c r="FWM17" s="1"/>
      <c r="FWN17" s="1"/>
      <c r="FWO17" s="1"/>
      <c r="FWP17" s="1"/>
      <c r="FWQ17" s="1"/>
      <c r="FWR17" s="1"/>
      <c r="FWS17" s="1"/>
      <c r="FWT17" s="1"/>
      <c r="FWU17" s="1"/>
      <c r="FWV17" s="1"/>
      <c r="FWW17" s="1"/>
      <c r="FWX17" s="1"/>
      <c r="FWY17" s="1"/>
      <c r="FWZ17" s="1"/>
      <c r="FXA17" s="1"/>
      <c r="FXB17" s="1"/>
      <c r="FXC17" s="1"/>
      <c r="FXD17" s="1"/>
      <c r="FXE17" s="1"/>
      <c r="FXF17" s="1"/>
      <c r="FXG17" s="1"/>
      <c r="FXH17" s="1"/>
      <c r="FXI17" s="1"/>
      <c r="FXJ17" s="1"/>
      <c r="FXK17" s="1"/>
      <c r="FXL17" s="1"/>
      <c r="FXM17" s="1"/>
      <c r="FXN17" s="1"/>
      <c r="FXO17" s="1"/>
      <c r="FXP17" s="1"/>
      <c r="FXQ17" s="1"/>
      <c r="FXR17" s="1"/>
      <c r="FXS17" s="1"/>
      <c r="FXT17" s="1"/>
      <c r="FXU17" s="1"/>
      <c r="FXV17" s="1"/>
      <c r="FXW17" s="1"/>
      <c r="FXX17" s="1"/>
      <c r="FXY17" s="1"/>
      <c r="FXZ17" s="1"/>
      <c r="FYA17" s="1"/>
      <c r="FYB17" s="1"/>
      <c r="FYC17" s="1"/>
      <c r="FYD17" s="1"/>
      <c r="FYE17" s="1"/>
      <c r="FYF17" s="1"/>
      <c r="FYG17" s="1"/>
      <c r="FYH17" s="1"/>
      <c r="FYI17" s="1"/>
      <c r="FYJ17" s="1"/>
      <c r="FYK17" s="1"/>
      <c r="FYL17" s="1"/>
      <c r="FYM17" s="1"/>
      <c r="FYN17" s="1"/>
      <c r="FYO17" s="1"/>
      <c r="FYP17" s="1"/>
      <c r="FYQ17" s="1"/>
      <c r="FYR17" s="1"/>
      <c r="FYS17" s="1"/>
      <c r="FYT17" s="1"/>
      <c r="FYU17" s="1"/>
      <c r="FYV17" s="1"/>
      <c r="FYW17" s="1"/>
      <c r="FYX17" s="1"/>
      <c r="FYY17" s="1"/>
      <c r="FYZ17" s="1"/>
      <c r="FZA17" s="1"/>
      <c r="FZB17" s="1"/>
      <c r="FZC17" s="1"/>
      <c r="FZD17" s="1"/>
      <c r="FZE17" s="1"/>
      <c r="FZF17" s="1"/>
      <c r="FZG17" s="1"/>
      <c r="FZH17" s="1"/>
      <c r="FZI17" s="1"/>
      <c r="FZJ17" s="1"/>
      <c r="FZK17" s="1"/>
      <c r="FZL17" s="1"/>
      <c r="FZM17" s="1"/>
      <c r="FZN17" s="1"/>
      <c r="FZO17" s="1"/>
      <c r="FZP17" s="1"/>
      <c r="FZQ17" s="1"/>
      <c r="FZR17" s="1"/>
      <c r="FZS17" s="1"/>
      <c r="FZT17" s="1"/>
      <c r="FZU17" s="1"/>
      <c r="FZV17" s="1"/>
      <c r="FZW17" s="1"/>
      <c r="FZX17" s="1"/>
      <c r="FZY17" s="1"/>
      <c r="FZZ17" s="1"/>
      <c r="GAA17" s="1"/>
      <c r="GAB17" s="1"/>
      <c r="GAC17" s="1"/>
      <c r="GAD17" s="1"/>
      <c r="GAE17" s="1"/>
      <c r="GAF17" s="1"/>
      <c r="GAG17" s="1"/>
      <c r="GAH17" s="1"/>
      <c r="GAI17" s="1"/>
      <c r="GAJ17" s="1"/>
      <c r="GAK17" s="1"/>
      <c r="GAL17" s="1"/>
      <c r="GAM17" s="1"/>
      <c r="GAN17" s="1"/>
      <c r="GAO17" s="1"/>
      <c r="GAP17" s="1"/>
      <c r="GAQ17" s="1"/>
      <c r="GAR17" s="1"/>
      <c r="GAS17" s="1"/>
      <c r="GAT17" s="1"/>
      <c r="GAU17" s="1"/>
      <c r="GAV17" s="1"/>
      <c r="GAW17" s="1"/>
      <c r="GAX17" s="1"/>
      <c r="GAY17" s="1"/>
      <c r="GAZ17" s="1"/>
      <c r="GBA17" s="1"/>
      <c r="GBB17" s="1"/>
      <c r="GBC17" s="1"/>
      <c r="GBD17" s="1"/>
      <c r="GBE17" s="1"/>
      <c r="GBF17" s="1"/>
      <c r="GBG17" s="1"/>
      <c r="GBH17" s="1"/>
      <c r="GBI17" s="1"/>
      <c r="GBJ17" s="1"/>
      <c r="GBK17" s="1"/>
      <c r="GBL17" s="1"/>
      <c r="GBM17" s="1"/>
      <c r="GBN17" s="1"/>
      <c r="GBO17" s="1"/>
      <c r="GBP17" s="1"/>
      <c r="GBQ17" s="1"/>
      <c r="GBR17" s="1"/>
      <c r="GBS17" s="1"/>
      <c r="GBT17" s="1"/>
      <c r="GBU17" s="1"/>
      <c r="GBV17" s="1"/>
      <c r="GBW17" s="1"/>
      <c r="GBX17" s="1"/>
      <c r="GBY17" s="1"/>
      <c r="GBZ17" s="1"/>
      <c r="GCA17" s="1"/>
      <c r="GCB17" s="1"/>
      <c r="GCC17" s="1"/>
      <c r="GCD17" s="1"/>
      <c r="GCE17" s="1"/>
      <c r="GCF17" s="1"/>
      <c r="GCG17" s="1"/>
      <c r="GCH17" s="1"/>
      <c r="GCI17" s="1"/>
      <c r="GCJ17" s="1"/>
      <c r="GCK17" s="1"/>
      <c r="GCL17" s="1"/>
      <c r="GCM17" s="1"/>
      <c r="GCN17" s="1"/>
      <c r="GCO17" s="1"/>
      <c r="GCP17" s="1"/>
      <c r="GCQ17" s="1"/>
      <c r="GCR17" s="1"/>
      <c r="GCS17" s="1"/>
      <c r="GCT17" s="1"/>
      <c r="GCU17" s="1"/>
      <c r="GCV17" s="1"/>
      <c r="GCW17" s="1"/>
      <c r="GCX17" s="1"/>
      <c r="GCY17" s="1"/>
      <c r="GCZ17" s="1"/>
      <c r="GDA17" s="1"/>
      <c r="GDB17" s="1"/>
      <c r="GDC17" s="1"/>
      <c r="GDD17" s="1"/>
      <c r="GDE17" s="1"/>
      <c r="GDF17" s="1"/>
      <c r="GDG17" s="1"/>
      <c r="GDH17" s="1"/>
      <c r="GDI17" s="1"/>
      <c r="GDJ17" s="1"/>
      <c r="GDK17" s="1"/>
      <c r="GDL17" s="1"/>
      <c r="GDM17" s="1"/>
      <c r="GDN17" s="1"/>
      <c r="GDO17" s="1"/>
      <c r="GDP17" s="1"/>
      <c r="GDQ17" s="1"/>
      <c r="GDR17" s="1"/>
      <c r="GDS17" s="1"/>
      <c r="GDT17" s="1"/>
      <c r="GDU17" s="1"/>
      <c r="GDV17" s="1"/>
      <c r="GDW17" s="1"/>
      <c r="GDX17" s="1"/>
      <c r="GDY17" s="1"/>
      <c r="GDZ17" s="1"/>
      <c r="GEA17" s="1"/>
      <c r="GEB17" s="1"/>
      <c r="GEC17" s="1"/>
      <c r="GED17" s="1"/>
      <c r="GEE17" s="1"/>
      <c r="GEF17" s="1"/>
      <c r="GEG17" s="1"/>
      <c r="GEH17" s="1"/>
      <c r="GEI17" s="1"/>
      <c r="GEJ17" s="1"/>
      <c r="GEK17" s="1"/>
      <c r="GEL17" s="1"/>
      <c r="GEM17" s="1"/>
      <c r="GEN17" s="1"/>
      <c r="GEO17" s="1"/>
      <c r="GEP17" s="1"/>
      <c r="GEQ17" s="1"/>
      <c r="GER17" s="1"/>
      <c r="GES17" s="1"/>
      <c r="GET17" s="1"/>
      <c r="GEU17" s="1"/>
      <c r="GEV17" s="1"/>
      <c r="GEW17" s="1"/>
      <c r="GEX17" s="1"/>
      <c r="GEY17" s="1"/>
      <c r="GEZ17" s="1"/>
      <c r="GFA17" s="1"/>
      <c r="GFB17" s="1"/>
      <c r="GFC17" s="1"/>
      <c r="GFD17" s="1"/>
      <c r="GFE17" s="1"/>
      <c r="GFF17" s="1"/>
      <c r="GFG17" s="1"/>
      <c r="GFH17" s="1"/>
      <c r="GFI17" s="1"/>
      <c r="GFJ17" s="1"/>
      <c r="GFK17" s="1"/>
      <c r="GFL17" s="1"/>
      <c r="GFM17" s="1"/>
      <c r="GFN17" s="1"/>
      <c r="GFO17" s="1"/>
      <c r="GFP17" s="1"/>
      <c r="GFQ17" s="1"/>
      <c r="GFR17" s="1"/>
      <c r="GFS17" s="1"/>
      <c r="GFT17" s="1"/>
      <c r="GFU17" s="1"/>
      <c r="GFV17" s="1"/>
      <c r="GFW17" s="1"/>
      <c r="GFX17" s="1"/>
      <c r="GFY17" s="1"/>
      <c r="GFZ17" s="1"/>
      <c r="GGA17" s="1"/>
      <c r="GGB17" s="1"/>
      <c r="GGC17" s="1"/>
      <c r="GGD17" s="1"/>
      <c r="GGE17" s="1"/>
      <c r="GGF17" s="1"/>
      <c r="GGG17" s="1"/>
      <c r="GGH17" s="1"/>
      <c r="GGI17" s="1"/>
      <c r="GGJ17" s="1"/>
      <c r="GGK17" s="1"/>
      <c r="GGL17" s="1"/>
      <c r="GGM17" s="1"/>
      <c r="GGN17" s="1"/>
      <c r="GGO17" s="1"/>
      <c r="GGP17" s="1"/>
      <c r="GGQ17" s="1"/>
      <c r="GGR17" s="1"/>
      <c r="GGS17" s="1"/>
      <c r="GGT17" s="1"/>
      <c r="GGU17" s="1"/>
      <c r="GGV17" s="1"/>
      <c r="GGW17" s="1"/>
      <c r="GGX17" s="1"/>
      <c r="GGY17" s="1"/>
      <c r="GGZ17" s="1"/>
      <c r="GHA17" s="1"/>
      <c r="GHB17" s="1"/>
      <c r="GHC17" s="1"/>
      <c r="GHD17" s="1"/>
      <c r="GHE17" s="1"/>
      <c r="GHF17" s="1"/>
      <c r="GHG17" s="1"/>
      <c r="GHH17" s="1"/>
      <c r="GHI17" s="1"/>
      <c r="GHJ17" s="1"/>
      <c r="GHK17" s="1"/>
      <c r="GHL17" s="1"/>
      <c r="GHM17" s="1"/>
      <c r="GHN17" s="1"/>
      <c r="GHO17" s="1"/>
      <c r="GHP17" s="1"/>
      <c r="GHQ17" s="1"/>
      <c r="GHR17" s="1"/>
      <c r="GHS17" s="1"/>
      <c r="GHT17" s="1"/>
      <c r="GHU17" s="1"/>
      <c r="GHV17" s="1"/>
      <c r="GHW17" s="1"/>
      <c r="GHX17" s="1"/>
      <c r="GHY17" s="1"/>
      <c r="GHZ17" s="1"/>
      <c r="GIA17" s="1"/>
      <c r="GIB17" s="1"/>
      <c r="GIC17" s="1"/>
      <c r="GID17" s="1"/>
      <c r="GIE17" s="1"/>
      <c r="GIF17" s="1"/>
      <c r="GIG17" s="1"/>
      <c r="GIH17" s="1"/>
      <c r="GII17" s="1"/>
      <c r="GIJ17" s="1"/>
      <c r="GIK17" s="1"/>
      <c r="GIL17" s="1"/>
      <c r="GIM17" s="1"/>
      <c r="GIN17" s="1"/>
      <c r="GIO17" s="1"/>
      <c r="GIP17" s="1"/>
      <c r="GIQ17" s="1"/>
      <c r="GIR17" s="1"/>
      <c r="GIS17" s="1"/>
      <c r="GIT17" s="1"/>
      <c r="GIU17" s="1"/>
      <c r="GIV17" s="1"/>
      <c r="GIW17" s="1"/>
      <c r="GIX17" s="1"/>
      <c r="GIY17" s="1"/>
      <c r="GIZ17" s="1"/>
      <c r="GJA17" s="1"/>
      <c r="GJB17" s="1"/>
      <c r="GJC17" s="1"/>
      <c r="GJD17" s="1"/>
      <c r="GJE17" s="1"/>
      <c r="GJF17" s="1"/>
      <c r="GJG17" s="1"/>
      <c r="GJH17" s="1"/>
      <c r="GJI17" s="1"/>
      <c r="GJJ17" s="1"/>
      <c r="GJK17" s="1"/>
      <c r="GJL17" s="1"/>
      <c r="GJM17" s="1"/>
      <c r="GJN17" s="1"/>
      <c r="GJO17" s="1"/>
      <c r="GJP17" s="1"/>
      <c r="GJQ17" s="1"/>
      <c r="GJR17" s="1"/>
      <c r="GJS17" s="1"/>
      <c r="GJT17" s="1"/>
      <c r="GJU17" s="1"/>
      <c r="GJV17" s="1"/>
      <c r="GJW17" s="1"/>
      <c r="GJX17" s="1"/>
      <c r="GJY17" s="1"/>
      <c r="GJZ17" s="1"/>
      <c r="GKA17" s="1"/>
      <c r="GKB17" s="1"/>
      <c r="GKC17" s="1"/>
      <c r="GKD17" s="1"/>
      <c r="GKE17" s="1"/>
      <c r="GKF17" s="1"/>
      <c r="GKG17" s="1"/>
      <c r="GKH17" s="1"/>
      <c r="GKI17" s="1"/>
      <c r="GKJ17" s="1"/>
      <c r="GKK17" s="1"/>
      <c r="GKL17" s="1"/>
      <c r="GKM17" s="1"/>
      <c r="GKN17" s="1"/>
      <c r="GKO17" s="1"/>
      <c r="GKP17" s="1"/>
      <c r="GKQ17" s="1"/>
      <c r="GKR17" s="1"/>
      <c r="GKS17" s="1"/>
      <c r="GKT17" s="1"/>
      <c r="GKU17" s="1"/>
      <c r="GKV17" s="1"/>
      <c r="GKW17" s="1"/>
      <c r="GKX17" s="1"/>
      <c r="GKY17" s="1"/>
      <c r="GKZ17" s="1"/>
      <c r="GLA17" s="1"/>
      <c r="GLB17" s="1"/>
      <c r="GLC17" s="1"/>
      <c r="GLD17" s="1"/>
      <c r="GLE17" s="1"/>
      <c r="GLF17" s="1"/>
      <c r="GLG17" s="1"/>
      <c r="GLH17" s="1"/>
      <c r="GLI17" s="1"/>
      <c r="GLJ17" s="1"/>
      <c r="GLK17" s="1"/>
      <c r="GLL17" s="1"/>
      <c r="GLM17" s="1"/>
      <c r="GLN17" s="1"/>
      <c r="GLO17" s="1"/>
      <c r="GLP17" s="1"/>
      <c r="GLQ17" s="1"/>
      <c r="GLR17" s="1"/>
      <c r="GLS17" s="1"/>
      <c r="GLT17" s="1"/>
      <c r="GLU17" s="1"/>
      <c r="GLV17" s="1"/>
      <c r="GLW17" s="1"/>
      <c r="GLX17" s="1"/>
      <c r="GLY17" s="1"/>
      <c r="GLZ17" s="1"/>
      <c r="GMA17" s="1"/>
      <c r="GMB17" s="1"/>
      <c r="GMC17" s="1"/>
      <c r="GMD17" s="1"/>
      <c r="GME17" s="1"/>
      <c r="GMF17" s="1"/>
      <c r="GMG17" s="1"/>
      <c r="GMH17" s="1"/>
      <c r="GMI17" s="1"/>
      <c r="GMJ17" s="1"/>
      <c r="GMK17" s="1"/>
      <c r="GML17" s="1"/>
      <c r="GMM17" s="1"/>
      <c r="GMN17" s="1"/>
      <c r="GMO17" s="1"/>
      <c r="GMP17" s="1"/>
      <c r="GMQ17" s="1"/>
      <c r="GMR17" s="1"/>
      <c r="GMS17" s="1"/>
      <c r="GMT17" s="1"/>
      <c r="GMU17" s="1"/>
      <c r="GMV17" s="1"/>
      <c r="GMW17" s="1"/>
      <c r="GMX17" s="1"/>
      <c r="GMY17" s="1"/>
      <c r="GMZ17" s="1"/>
      <c r="GNA17" s="1"/>
      <c r="GNB17" s="1"/>
      <c r="GNC17" s="1"/>
      <c r="GND17" s="1"/>
      <c r="GNE17" s="1"/>
      <c r="GNF17" s="1"/>
      <c r="GNG17" s="1"/>
      <c r="GNH17" s="1"/>
      <c r="GNI17" s="1"/>
      <c r="GNJ17" s="1"/>
      <c r="GNK17" s="1"/>
      <c r="GNL17" s="1"/>
      <c r="GNM17" s="1"/>
      <c r="GNN17" s="1"/>
      <c r="GNO17" s="1"/>
      <c r="GNP17" s="1"/>
      <c r="GNQ17" s="1"/>
      <c r="GNR17" s="1"/>
      <c r="GNS17" s="1"/>
      <c r="GNT17" s="1"/>
      <c r="GNU17" s="1"/>
      <c r="GNV17" s="1"/>
      <c r="GNW17" s="1"/>
      <c r="GNX17" s="1"/>
      <c r="GNY17" s="1"/>
      <c r="GNZ17" s="1"/>
      <c r="GOA17" s="1"/>
      <c r="GOB17" s="1"/>
      <c r="GOC17" s="1"/>
      <c r="GOD17" s="1"/>
      <c r="GOE17" s="1"/>
      <c r="GOF17" s="1"/>
      <c r="GOG17" s="1"/>
      <c r="GOH17" s="1"/>
      <c r="GOI17" s="1"/>
      <c r="GOJ17" s="1"/>
      <c r="GOK17" s="1"/>
      <c r="GOL17" s="1"/>
      <c r="GOM17" s="1"/>
      <c r="GON17" s="1"/>
      <c r="GOO17" s="1"/>
      <c r="GOP17" s="1"/>
      <c r="GOQ17" s="1"/>
      <c r="GOR17" s="1"/>
      <c r="GOS17" s="1"/>
      <c r="GOT17" s="1"/>
      <c r="GOU17" s="1"/>
      <c r="GOV17" s="1"/>
      <c r="GOW17" s="1"/>
      <c r="GOX17" s="1"/>
      <c r="GOY17" s="1"/>
      <c r="GOZ17" s="1"/>
      <c r="GPA17" s="1"/>
      <c r="GPB17" s="1"/>
      <c r="GPC17" s="1"/>
      <c r="GPD17" s="1"/>
      <c r="GPE17" s="1"/>
      <c r="GPF17" s="1"/>
      <c r="GPG17" s="1"/>
      <c r="GPH17" s="1"/>
      <c r="GPI17" s="1"/>
      <c r="GPJ17" s="1"/>
      <c r="GPK17" s="1"/>
      <c r="GPL17" s="1"/>
      <c r="GPM17" s="1"/>
      <c r="GPN17" s="1"/>
      <c r="GPO17" s="1"/>
      <c r="GPP17" s="1"/>
      <c r="GPQ17" s="1"/>
      <c r="GPR17" s="1"/>
      <c r="GPS17" s="1"/>
      <c r="GPT17" s="1"/>
      <c r="GPU17" s="1"/>
      <c r="GPV17" s="1"/>
      <c r="GPW17" s="1"/>
      <c r="GPX17" s="1"/>
      <c r="GPY17" s="1"/>
      <c r="GPZ17" s="1"/>
      <c r="GQA17" s="1"/>
      <c r="GQB17" s="1"/>
      <c r="GQC17" s="1"/>
      <c r="GQD17" s="1"/>
      <c r="GQE17" s="1"/>
      <c r="GQF17" s="1"/>
      <c r="GQG17" s="1"/>
      <c r="GQH17" s="1"/>
      <c r="GQI17" s="1"/>
      <c r="GQJ17" s="1"/>
      <c r="GQK17" s="1"/>
      <c r="GQL17" s="1"/>
      <c r="GQM17" s="1"/>
      <c r="GQN17" s="1"/>
      <c r="GQO17" s="1"/>
      <c r="GQP17" s="1"/>
      <c r="GQQ17" s="1"/>
      <c r="GQR17" s="1"/>
      <c r="GQS17" s="1"/>
      <c r="GQT17" s="1"/>
      <c r="GQU17" s="1"/>
      <c r="GQV17" s="1"/>
      <c r="GQW17" s="1"/>
      <c r="GQX17" s="1"/>
      <c r="GQY17" s="1"/>
      <c r="GQZ17" s="1"/>
      <c r="GRA17" s="1"/>
      <c r="GRB17" s="1"/>
      <c r="GRC17" s="1"/>
      <c r="GRD17" s="1"/>
      <c r="GRE17" s="1"/>
      <c r="GRF17" s="1"/>
      <c r="GRG17" s="1"/>
      <c r="GRH17" s="1"/>
      <c r="GRI17" s="1"/>
      <c r="GRJ17" s="1"/>
      <c r="GRK17" s="1"/>
      <c r="GRL17" s="1"/>
      <c r="GRM17" s="1"/>
      <c r="GRN17" s="1"/>
      <c r="GRO17" s="1"/>
      <c r="GRP17" s="1"/>
      <c r="GRQ17" s="1"/>
      <c r="GRR17" s="1"/>
      <c r="GRS17" s="1"/>
      <c r="GRT17" s="1"/>
      <c r="GRU17" s="1"/>
      <c r="GRV17" s="1"/>
      <c r="GRW17" s="1"/>
      <c r="GRX17" s="1"/>
      <c r="GRY17" s="1"/>
      <c r="GRZ17" s="1"/>
      <c r="GSA17" s="1"/>
      <c r="GSB17" s="1"/>
      <c r="GSC17" s="1"/>
      <c r="GSD17" s="1"/>
      <c r="GSE17" s="1"/>
      <c r="GSF17" s="1"/>
      <c r="GSG17" s="1"/>
      <c r="GSH17" s="1"/>
      <c r="GSI17" s="1"/>
      <c r="GSJ17" s="1"/>
      <c r="GSK17" s="1"/>
      <c r="GSL17" s="1"/>
      <c r="GSM17" s="1"/>
      <c r="GSN17" s="1"/>
      <c r="GSO17" s="1"/>
      <c r="GSP17" s="1"/>
      <c r="GSQ17" s="1"/>
      <c r="GSR17" s="1"/>
      <c r="GSS17" s="1"/>
      <c r="GST17" s="1"/>
      <c r="GSU17" s="1"/>
      <c r="GSV17" s="1"/>
      <c r="GSW17" s="1"/>
      <c r="GSX17" s="1"/>
      <c r="GSY17" s="1"/>
      <c r="GSZ17" s="1"/>
      <c r="GTA17" s="1"/>
      <c r="GTB17" s="1"/>
      <c r="GTC17" s="1"/>
      <c r="GTD17" s="1"/>
      <c r="GTE17" s="1"/>
      <c r="GTF17" s="1"/>
      <c r="GTG17" s="1"/>
      <c r="GTH17" s="1"/>
      <c r="GTI17" s="1"/>
      <c r="GTJ17" s="1"/>
      <c r="GTK17" s="1"/>
      <c r="GTL17" s="1"/>
      <c r="GTM17" s="1"/>
      <c r="GTN17" s="1"/>
      <c r="GTO17" s="1"/>
      <c r="GTP17" s="1"/>
      <c r="GTQ17" s="1"/>
      <c r="GTR17" s="1"/>
      <c r="GTS17" s="1"/>
      <c r="GTT17" s="1"/>
      <c r="GTU17" s="1"/>
      <c r="GTV17" s="1"/>
      <c r="GTW17" s="1"/>
      <c r="GTX17" s="1"/>
      <c r="GTY17" s="1"/>
      <c r="GTZ17" s="1"/>
      <c r="GUA17" s="1"/>
      <c r="GUB17" s="1"/>
      <c r="GUC17" s="1"/>
      <c r="GUD17" s="1"/>
      <c r="GUE17" s="1"/>
      <c r="GUF17" s="1"/>
      <c r="GUG17" s="1"/>
      <c r="GUH17" s="1"/>
      <c r="GUI17" s="1"/>
      <c r="GUJ17" s="1"/>
      <c r="GUK17" s="1"/>
      <c r="GUL17" s="1"/>
      <c r="GUM17" s="1"/>
      <c r="GUN17" s="1"/>
      <c r="GUO17" s="1"/>
      <c r="GUP17" s="1"/>
      <c r="GUQ17" s="1"/>
      <c r="GUR17" s="1"/>
      <c r="GUS17" s="1"/>
      <c r="GUT17" s="1"/>
      <c r="GUU17" s="1"/>
      <c r="GUV17" s="1"/>
      <c r="GUW17" s="1"/>
      <c r="GUX17" s="1"/>
      <c r="GUY17" s="1"/>
      <c r="GUZ17" s="1"/>
      <c r="GVA17" s="1"/>
      <c r="GVB17" s="1"/>
      <c r="GVC17" s="1"/>
      <c r="GVD17" s="1"/>
      <c r="GVE17" s="1"/>
      <c r="GVF17" s="1"/>
      <c r="GVG17" s="1"/>
      <c r="GVH17" s="1"/>
      <c r="GVI17" s="1"/>
      <c r="GVJ17" s="1"/>
      <c r="GVK17" s="1"/>
      <c r="GVL17" s="1"/>
      <c r="GVM17" s="1"/>
      <c r="GVN17" s="1"/>
      <c r="GVO17" s="1"/>
      <c r="GVP17" s="1"/>
      <c r="GVQ17" s="1"/>
      <c r="GVR17" s="1"/>
      <c r="GVS17" s="1"/>
      <c r="GVT17" s="1"/>
      <c r="GVU17" s="1"/>
      <c r="GVV17" s="1"/>
      <c r="GVW17" s="1"/>
      <c r="GVX17" s="1"/>
      <c r="GVY17" s="1"/>
      <c r="GVZ17" s="1"/>
      <c r="GWA17" s="1"/>
      <c r="GWB17" s="1"/>
      <c r="GWC17" s="1"/>
      <c r="GWD17" s="1"/>
      <c r="GWE17" s="1"/>
      <c r="GWF17" s="1"/>
      <c r="GWG17" s="1"/>
      <c r="GWH17" s="1"/>
      <c r="GWI17" s="1"/>
      <c r="GWJ17" s="1"/>
      <c r="GWK17" s="1"/>
      <c r="GWL17" s="1"/>
      <c r="GWM17" s="1"/>
      <c r="GWN17" s="1"/>
      <c r="GWO17" s="1"/>
      <c r="GWP17" s="1"/>
      <c r="GWQ17" s="1"/>
      <c r="GWR17" s="1"/>
      <c r="GWS17" s="1"/>
      <c r="GWT17" s="1"/>
      <c r="GWU17" s="1"/>
      <c r="GWV17" s="1"/>
      <c r="GWW17" s="1"/>
      <c r="GWX17" s="1"/>
      <c r="GWY17" s="1"/>
      <c r="GWZ17" s="1"/>
      <c r="GXA17" s="1"/>
      <c r="GXB17" s="1"/>
      <c r="GXC17" s="1"/>
      <c r="GXD17" s="1"/>
      <c r="GXE17" s="1"/>
      <c r="GXF17" s="1"/>
      <c r="GXG17" s="1"/>
      <c r="GXH17" s="1"/>
      <c r="GXI17" s="1"/>
      <c r="GXJ17" s="1"/>
      <c r="GXK17" s="1"/>
      <c r="GXL17" s="1"/>
      <c r="GXM17" s="1"/>
      <c r="GXN17" s="1"/>
      <c r="GXO17" s="1"/>
      <c r="GXP17" s="1"/>
      <c r="GXQ17" s="1"/>
      <c r="GXR17" s="1"/>
      <c r="GXS17" s="1"/>
      <c r="GXT17" s="1"/>
      <c r="GXU17" s="1"/>
      <c r="GXV17" s="1"/>
      <c r="GXW17" s="1"/>
      <c r="GXX17" s="1"/>
      <c r="GXY17" s="1"/>
      <c r="GXZ17" s="1"/>
      <c r="GYA17" s="1"/>
      <c r="GYB17" s="1"/>
      <c r="GYC17" s="1"/>
      <c r="GYD17" s="1"/>
      <c r="GYE17" s="1"/>
      <c r="GYF17" s="1"/>
      <c r="GYG17" s="1"/>
      <c r="GYH17" s="1"/>
      <c r="GYI17" s="1"/>
      <c r="GYJ17" s="1"/>
      <c r="GYK17" s="1"/>
      <c r="GYL17" s="1"/>
      <c r="GYM17" s="1"/>
      <c r="GYN17" s="1"/>
      <c r="GYO17" s="1"/>
      <c r="GYP17" s="1"/>
      <c r="GYQ17" s="1"/>
      <c r="GYR17" s="1"/>
      <c r="GYS17" s="1"/>
      <c r="GYT17" s="1"/>
      <c r="GYU17" s="1"/>
      <c r="GYV17" s="1"/>
      <c r="GYW17" s="1"/>
      <c r="GYX17" s="1"/>
      <c r="GYY17" s="1"/>
      <c r="GYZ17" s="1"/>
      <c r="GZA17" s="1"/>
      <c r="GZB17" s="1"/>
      <c r="GZC17" s="1"/>
      <c r="GZD17" s="1"/>
      <c r="GZE17" s="1"/>
      <c r="GZF17" s="1"/>
      <c r="GZG17" s="1"/>
      <c r="GZH17" s="1"/>
      <c r="GZI17" s="1"/>
      <c r="GZJ17" s="1"/>
      <c r="GZK17" s="1"/>
      <c r="GZL17" s="1"/>
      <c r="GZM17" s="1"/>
      <c r="GZN17" s="1"/>
      <c r="GZO17" s="1"/>
      <c r="GZP17" s="1"/>
      <c r="GZQ17" s="1"/>
      <c r="GZR17" s="1"/>
      <c r="GZS17" s="1"/>
      <c r="GZT17" s="1"/>
      <c r="GZU17" s="1"/>
      <c r="GZV17" s="1"/>
      <c r="GZW17" s="1"/>
      <c r="GZX17" s="1"/>
      <c r="GZY17" s="1"/>
      <c r="GZZ17" s="1"/>
      <c r="HAA17" s="1"/>
      <c r="HAB17" s="1"/>
      <c r="HAC17" s="1"/>
      <c r="HAD17" s="1"/>
      <c r="HAE17" s="1"/>
      <c r="HAF17" s="1"/>
      <c r="HAG17" s="1"/>
      <c r="HAH17" s="1"/>
      <c r="HAI17" s="1"/>
      <c r="HAJ17" s="1"/>
      <c r="HAK17" s="1"/>
      <c r="HAL17" s="1"/>
      <c r="HAM17" s="1"/>
      <c r="HAN17" s="1"/>
      <c r="HAO17" s="1"/>
      <c r="HAP17" s="1"/>
      <c r="HAQ17" s="1"/>
      <c r="HAR17" s="1"/>
      <c r="HAS17" s="1"/>
      <c r="HAT17" s="1"/>
      <c r="HAU17" s="1"/>
      <c r="HAV17" s="1"/>
      <c r="HAW17" s="1"/>
      <c r="HAX17" s="1"/>
      <c r="HAY17" s="1"/>
      <c r="HAZ17" s="1"/>
      <c r="HBA17" s="1"/>
      <c r="HBB17" s="1"/>
      <c r="HBC17" s="1"/>
      <c r="HBD17" s="1"/>
      <c r="HBE17" s="1"/>
      <c r="HBF17" s="1"/>
      <c r="HBG17" s="1"/>
      <c r="HBH17" s="1"/>
      <c r="HBI17" s="1"/>
      <c r="HBJ17" s="1"/>
      <c r="HBK17" s="1"/>
      <c r="HBL17" s="1"/>
      <c r="HBM17" s="1"/>
      <c r="HBN17" s="1"/>
      <c r="HBO17" s="1"/>
      <c r="HBP17" s="1"/>
      <c r="HBQ17" s="1"/>
      <c r="HBR17" s="1"/>
      <c r="HBS17" s="1"/>
      <c r="HBT17" s="1"/>
      <c r="HBU17" s="1"/>
      <c r="HBV17" s="1"/>
      <c r="HBW17" s="1"/>
      <c r="HBX17" s="1"/>
      <c r="HBY17" s="1"/>
      <c r="HBZ17" s="1"/>
      <c r="HCA17" s="1"/>
      <c r="HCB17" s="1"/>
      <c r="HCC17" s="1"/>
      <c r="HCD17" s="1"/>
      <c r="HCE17" s="1"/>
      <c r="HCF17" s="1"/>
      <c r="HCG17" s="1"/>
      <c r="HCH17" s="1"/>
      <c r="HCI17" s="1"/>
      <c r="HCJ17" s="1"/>
      <c r="HCK17" s="1"/>
      <c r="HCL17" s="1"/>
      <c r="HCM17" s="1"/>
      <c r="HCN17" s="1"/>
      <c r="HCO17" s="1"/>
      <c r="HCP17" s="1"/>
      <c r="HCQ17" s="1"/>
      <c r="HCR17" s="1"/>
      <c r="HCS17" s="1"/>
      <c r="HCT17" s="1"/>
      <c r="HCU17" s="1"/>
      <c r="HCV17" s="1"/>
      <c r="HCW17" s="1"/>
      <c r="HCX17" s="1"/>
      <c r="HCY17" s="1"/>
      <c r="HCZ17" s="1"/>
      <c r="HDA17" s="1"/>
      <c r="HDB17" s="1"/>
      <c r="HDC17" s="1"/>
      <c r="HDD17" s="1"/>
      <c r="HDE17" s="1"/>
      <c r="HDF17" s="1"/>
      <c r="HDG17" s="1"/>
      <c r="HDH17" s="1"/>
      <c r="HDI17" s="1"/>
      <c r="HDJ17" s="1"/>
      <c r="HDK17" s="1"/>
      <c r="HDL17" s="1"/>
      <c r="HDM17" s="1"/>
      <c r="HDN17" s="1"/>
      <c r="HDO17" s="1"/>
      <c r="HDP17" s="1"/>
      <c r="HDQ17" s="1"/>
      <c r="HDR17" s="1"/>
      <c r="HDS17" s="1"/>
      <c r="HDT17" s="1"/>
      <c r="HDU17" s="1"/>
      <c r="HDV17" s="1"/>
      <c r="HDW17" s="1"/>
      <c r="HDX17" s="1"/>
      <c r="HDY17" s="1"/>
      <c r="HDZ17" s="1"/>
      <c r="HEA17" s="1"/>
      <c r="HEB17" s="1"/>
      <c r="HEC17" s="1"/>
      <c r="HED17" s="1"/>
      <c r="HEE17" s="1"/>
      <c r="HEF17" s="1"/>
      <c r="HEG17" s="1"/>
      <c r="HEH17" s="1"/>
      <c r="HEI17" s="1"/>
      <c r="HEJ17" s="1"/>
      <c r="HEK17" s="1"/>
      <c r="HEL17" s="1"/>
      <c r="HEM17" s="1"/>
      <c r="HEN17" s="1"/>
      <c r="HEO17" s="1"/>
      <c r="HEP17" s="1"/>
      <c r="HEQ17" s="1"/>
      <c r="HER17" s="1"/>
      <c r="HES17" s="1"/>
      <c r="HET17" s="1"/>
      <c r="HEU17" s="1"/>
      <c r="HEV17" s="1"/>
      <c r="HEW17" s="1"/>
      <c r="HEX17" s="1"/>
      <c r="HEY17" s="1"/>
      <c r="HEZ17" s="1"/>
      <c r="HFA17" s="1"/>
      <c r="HFB17" s="1"/>
      <c r="HFC17" s="1"/>
      <c r="HFD17" s="1"/>
      <c r="HFE17" s="1"/>
      <c r="HFF17" s="1"/>
      <c r="HFG17" s="1"/>
      <c r="HFH17" s="1"/>
      <c r="HFI17" s="1"/>
      <c r="HFJ17" s="1"/>
      <c r="HFK17" s="1"/>
      <c r="HFL17" s="1"/>
      <c r="HFM17" s="1"/>
      <c r="HFN17" s="1"/>
      <c r="HFO17" s="1"/>
      <c r="HFP17" s="1"/>
      <c r="HFQ17" s="1"/>
      <c r="HFR17" s="1"/>
      <c r="HFS17" s="1"/>
      <c r="HFT17" s="1"/>
      <c r="HFU17" s="1"/>
      <c r="HFV17" s="1"/>
      <c r="HFW17" s="1"/>
      <c r="HFX17" s="1"/>
      <c r="HFY17" s="1"/>
      <c r="HFZ17" s="1"/>
      <c r="HGA17" s="1"/>
      <c r="HGB17" s="1"/>
      <c r="HGC17" s="1"/>
      <c r="HGD17" s="1"/>
      <c r="HGE17" s="1"/>
      <c r="HGF17" s="1"/>
      <c r="HGG17" s="1"/>
      <c r="HGH17" s="1"/>
      <c r="HGI17" s="1"/>
      <c r="HGJ17" s="1"/>
      <c r="HGK17" s="1"/>
      <c r="HGL17" s="1"/>
      <c r="HGM17" s="1"/>
      <c r="HGN17" s="1"/>
      <c r="HGO17" s="1"/>
      <c r="HGP17" s="1"/>
      <c r="HGQ17" s="1"/>
      <c r="HGR17" s="1"/>
      <c r="HGS17" s="1"/>
      <c r="HGT17" s="1"/>
      <c r="HGU17" s="1"/>
      <c r="HGV17" s="1"/>
      <c r="HGW17" s="1"/>
      <c r="HGX17" s="1"/>
      <c r="HGY17" s="1"/>
      <c r="HGZ17" s="1"/>
      <c r="HHA17" s="1"/>
      <c r="HHB17" s="1"/>
      <c r="HHC17" s="1"/>
      <c r="HHD17" s="1"/>
      <c r="HHE17" s="1"/>
      <c r="HHF17" s="1"/>
      <c r="HHG17" s="1"/>
      <c r="HHH17" s="1"/>
      <c r="HHI17" s="1"/>
      <c r="HHJ17" s="1"/>
      <c r="HHK17" s="1"/>
      <c r="HHL17" s="1"/>
      <c r="HHM17" s="1"/>
      <c r="HHN17" s="1"/>
      <c r="HHO17" s="1"/>
      <c r="HHP17" s="1"/>
      <c r="HHQ17" s="1"/>
      <c r="HHR17" s="1"/>
      <c r="HHS17" s="1"/>
      <c r="HHT17" s="1"/>
      <c r="HHU17" s="1"/>
      <c r="HHV17" s="1"/>
      <c r="HHW17" s="1"/>
      <c r="HHX17" s="1"/>
      <c r="HHY17" s="1"/>
      <c r="HHZ17" s="1"/>
      <c r="HIA17" s="1"/>
      <c r="HIB17" s="1"/>
      <c r="HIC17" s="1"/>
      <c r="HID17" s="1"/>
      <c r="HIE17" s="1"/>
      <c r="HIF17" s="1"/>
      <c r="HIG17" s="1"/>
      <c r="HIH17" s="1"/>
      <c r="HII17" s="1"/>
      <c r="HIJ17" s="1"/>
      <c r="HIK17" s="1"/>
      <c r="HIL17" s="1"/>
      <c r="HIM17" s="1"/>
      <c r="HIN17" s="1"/>
      <c r="HIO17" s="1"/>
      <c r="HIP17" s="1"/>
      <c r="HIQ17" s="1"/>
      <c r="HIR17" s="1"/>
      <c r="HIS17" s="1"/>
      <c r="HIT17" s="1"/>
      <c r="HIU17" s="1"/>
      <c r="HIV17" s="1"/>
      <c r="HIW17" s="1"/>
      <c r="HIX17" s="1"/>
      <c r="HIY17" s="1"/>
      <c r="HIZ17" s="1"/>
      <c r="HJA17" s="1"/>
      <c r="HJB17" s="1"/>
      <c r="HJC17" s="1"/>
      <c r="HJD17" s="1"/>
      <c r="HJE17" s="1"/>
      <c r="HJF17" s="1"/>
      <c r="HJG17" s="1"/>
      <c r="HJH17" s="1"/>
      <c r="HJI17" s="1"/>
      <c r="HJJ17" s="1"/>
      <c r="HJK17" s="1"/>
      <c r="HJL17" s="1"/>
      <c r="HJM17" s="1"/>
      <c r="HJN17" s="1"/>
      <c r="HJO17" s="1"/>
      <c r="HJP17" s="1"/>
      <c r="HJQ17" s="1"/>
      <c r="HJR17" s="1"/>
      <c r="HJS17" s="1"/>
      <c r="HJT17" s="1"/>
      <c r="HJU17" s="1"/>
      <c r="HJV17" s="1"/>
      <c r="HJW17" s="1"/>
      <c r="HJX17" s="1"/>
      <c r="HJY17" s="1"/>
      <c r="HJZ17" s="1"/>
      <c r="HKA17" s="1"/>
      <c r="HKB17" s="1"/>
      <c r="HKC17" s="1"/>
      <c r="HKD17" s="1"/>
      <c r="HKE17" s="1"/>
      <c r="HKF17" s="1"/>
      <c r="HKG17" s="1"/>
      <c r="HKH17" s="1"/>
      <c r="HKI17" s="1"/>
      <c r="HKJ17" s="1"/>
      <c r="HKK17" s="1"/>
      <c r="HKL17" s="1"/>
      <c r="HKM17" s="1"/>
      <c r="HKN17" s="1"/>
      <c r="HKO17" s="1"/>
      <c r="HKP17" s="1"/>
      <c r="HKQ17" s="1"/>
      <c r="HKR17" s="1"/>
      <c r="HKS17" s="1"/>
      <c r="HKT17" s="1"/>
      <c r="HKU17" s="1"/>
      <c r="HKV17" s="1"/>
      <c r="HKW17" s="1"/>
      <c r="HKX17" s="1"/>
      <c r="HKY17" s="1"/>
      <c r="HKZ17" s="1"/>
      <c r="HLA17" s="1"/>
      <c r="HLB17" s="1"/>
      <c r="HLC17" s="1"/>
      <c r="HLD17" s="1"/>
      <c r="HLE17" s="1"/>
      <c r="HLF17" s="1"/>
      <c r="HLG17" s="1"/>
      <c r="HLH17" s="1"/>
      <c r="HLI17" s="1"/>
      <c r="HLJ17" s="1"/>
      <c r="HLK17" s="1"/>
      <c r="HLL17" s="1"/>
      <c r="HLM17" s="1"/>
      <c r="HLN17" s="1"/>
      <c r="HLO17" s="1"/>
      <c r="HLP17" s="1"/>
      <c r="HLQ17" s="1"/>
      <c r="HLR17" s="1"/>
      <c r="HLS17" s="1"/>
      <c r="HLT17" s="1"/>
      <c r="HLU17" s="1"/>
      <c r="HLV17" s="1"/>
      <c r="HLW17" s="1"/>
      <c r="HLX17" s="1"/>
      <c r="HLY17" s="1"/>
      <c r="HLZ17" s="1"/>
      <c r="HMA17" s="1"/>
      <c r="HMB17" s="1"/>
      <c r="HMC17" s="1"/>
      <c r="HMD17" s="1"/>
      <c r="HME17" s="1"/>
      <c r="HMF17" s="1"/>
      <c r="HMG17" s="1"/>
      <c r="HMH17" s="1"/>
      <c r="HMI17" s="1"/>
      <c r="HMJ17" s="1"/>
      <c r="HMK17" s="1"/>
      <c r="HML17" s="1"/>
      <c r="HMM17" s="1"/>
      <c r="HMN17" s="1"/>
      <c r="HMO17" s="1"/>
      <c r="HMP17" s="1"/>
      <c r="HMQ17" s="1"/>
      <c r="HMR17" s="1"/>
      <c r="HMS17" s="1"/>
      <c r="HMT17" s="1"/>
      <c r="HMU17" s="1"/>
      <c r="HMV17" s="1"/>
      <c r="HMW17" s="1"/>
      <c r="HMX17" s="1"/>
      <c r="HMY17" s="1"/>
      <c r="HMZ17" s="1"/>
      <c r="HNA17" s="1"/>
      <c r="HNB17" s="1"/>
      <c r="HNC17" s="1"/>
      <c r="HND17" s="1"/>
      <c r="HNE17" s="1"/>
      <c r="HNF17" s="1"/>
      <c r="HNG17" s="1"/>
      <c r="HNH17" s="1"/>
      <c r="HNI17" s="1"/>
      <c r="HNJ17" s="1"/>
      <c r="HNK17" s="1"/>
      <c r="HNL17" s="1"/>
      <c r="HNM17" s="1"/>
      <c r="HNN17" s="1"/>
      <c r="HNO17" s="1"/>
      <c r="HNP17" s="1"/>
      <c r="HNQ17" s="1"/>
      <c r="HNR17" s="1"/>
      <c r="HNS17" s="1"/>
      <c r="HNT17" s="1"/>
      <c r="HNU17" s="1"/>
      <c r="HNV17" s="1"/>
      <c r="HNW17" s="1"/>
      <c r="HNX17" s="1"/>
      <c r="HNY17" s="1"/>
      <c r="HNZ17" s="1"/>
      <c r="HOA17" s="1"/>
      <c r="HOB17" s="1"/>
      <c r="HOC17" s="1"/>
      <c r="HOD17" s="1"/>
      <c r="HOE17" s="1"/>
      <c r="HOF17" s="1"/>
      <c r="HOG17" s="1"/>
      <c r="HOH17" s="1"/>
      <c r="HOI17" s="1"/>
      <c r="HOJ17" s="1"/>
      <c r="HOK17" s="1"/>
      <c r="HOL17" s="1"/>
      <c r="HOM17" s="1"/>
      <c r="HON17" s="1"/>
      <c r="HOO17" s="1"/>
      <c r="HOP17" s="1"/>
      <c r="HOQ17" s="1"/>
      <c r="HOR17" s="1"/>
      <c r="HOS17" s="1"/>
      <c r="HOT17" s="1"/>
      <c r="HOU17" s="1"/>
      <c r="HOV17" s="1"/>
      <c r="HOW17" s="1"/>
      <c r="HOX17" s="1"/>
      <c r="HOY17" s="1"/>
      <c r="HOZ17" s="1"/>
      <c r="HPA17" s="1"/>
      <c r="HPB17" s="1"/>
      <c r="HPC17" s="1"/>
      <c r="HPD17" s="1"/>
      <c r="HPE17" s="1"/>
      <c r="HPF17" s="1"/>
      <c r="HPG17" s="1"/>
      <c r="HPH17" s="1"/>
      <c r="HPI17" s="1"/>
      <c r="HPJ17" s="1"/>
      <c r="HPK17" s="1"/>
      <c r="HPL17" s="1"/>
      <c r="HPM17" s="1"/>
      <c r="HPN17" s="1"/>
      <c r="HPO17" s="1"/>
      <c r="HPP17" s="1"/>
      <c r="HPQ17" s="1"/>
      <c r="HPR17" s="1"/>
      <c r="HPS17" s="1"/>
      <c r="HPT17" s="1"/>
      <c r="HPU17" s="1"/>
      <c r="HPV17" s="1"/>
      <c r="HPW17" s="1"/>
      <c r="HPX17" s="1"/>
      <c r="HPY17" s="1"/>
      <c r="HPZ17" s="1"/>
      <c r="HQA17" s="1"/>
      <c r="HQB17" s="1"/>
      <c r="HQC17" s="1"/>
      <c r="HQD17" s="1"/>
      <c r="HQE17" s="1"/>
      <c r="HQF17" s="1"/>
      <c r="HQG17" s="1"/>
      <c r="HQH17" s="1"/>
      <c r="HQI17" s="1"/>
      <c r="HQJ17" s="1"/>
      <c r="HQK17" s="1"/>
      <c r="HQL17" s="1"/>
      <c r="HQM17" s="1"/>
      <c r="HQN17" s="1"/>
      <c r="HQO17" s="1"/>
      <c r="HQP17" s="1"/>
      <c r="HQQ17" s="1"/>
      <c r="HQR17" s="1"/>
      <c r="HQS17" s="1"/>
      <c r="HQT17" s="1"/>
      <c r="HQU17" s="1"/>
      <c r="HQV17" s="1"/>
      <c r="HQW17" s="1"/>
      <c r="HQX17" s="1"/>
      <c r="HQY17" s="1"/>
      <c r="HQZ17" s="1"/>
      <c r="HRA17" s="1"/>
      <c r="HRB17" s="1"/>
      <c r="HRC17" s="1"/>
      <c r="HRD17" s="1"/>
      <c r="HRE17" s="1"/>
      <c r="HRF17" s="1"/>
      <c r="HRG17" s="1"/>
      <c r="HRH17" s="1"/>
      <c r="HRI17" s="1"/>
      <c r="HRJ17" s="1"/>
      <c r="HRK17" s="1"/>
      <c r="HRL17" s="1"/>
      <c r="HRM17" s="1"/>
      <c r="HRN17" s="1"/>
      <c r="HRO17" s="1"/>
      <c r="HRP17" s="1"/>
      <c r="HRQ17" s="1"/>
      <c r="HRR17" s="1"/>
      <c r="HRS17" s="1"/>
      <c r="HRT17" s="1"/>
      <c r="HRU17" s="1"/>
      <c r="HRV17" s="1"/>
      <c r="HRW17" s="1"/>
      <c r="HRX17" s="1"/>
      <c r="HRY17" s="1"/>
      <c r="HRZ17" s="1"/>
      <c r="HSA17" s="1"/>
      <c r="HSB17" s="1"/>
      <c r="HSC17" s="1"/>
      <c r="HSD17" s="1"/>
      <c r="HSE17" s="1"/>
      <c r="HSF17" s="1"/>
      <c r="HSG17" s="1"/>
      <c r="HSH17" s="1"/>
      <c r="HSI17" s="1"/>
      <c r="HSJ17" s="1"/>
      <c r="HSK17" s="1"/>
      <c r="HSL17" s="1"/>
      <c r="HSM17" s="1"/>
      <c r="HSN17" s="1"/>
      <c r="HSO17" s="1"/>
      <c r="HSP17" s="1"/>
      <c r="HSQ17" s="1"/>
      <c r="HSR17" s="1"/>
      <c r="HSS17" s="1"/>
      <c r="HST17" s="1"/>
      <c r="HSU17" s="1"/>
      <c r="HSV17" s="1"/>
      <c r="HSW17" s="1"/>
      <c r="HSX17" s="1"/>
      <c r="HSY17" s="1"/>
      <c r="HSZ17" s="1"/>
      <c r="HTA17" s="1"/>
      <c r="HTB17" s="1"/>
      <c r="HTC17" s="1"/>
      <c r="HTD17" s="1"/>
      <c r="HTE17" s="1"/>
      <c r="HTF17" s="1"/>
      <c r="HTG17" s="1"/>
      <c r="HTH17" s="1"/>
      <c r="HTI17" s="1"/>
      <c r="HTJ17" s="1"/>
      <c r="HTK17" s="1"/>
      <c r="HTL17" s="1"/>
      <c r="HTM17" s="1"/>
      <c r="HTN17" s="1"/>
      <c r="HTO17" s="1"/>
      <c r="HTP17" s="1"/>
      <c r="HTQ17" s="1"/>
      <c r="HTR17" s="1"/>
      <c r="HTS17" s="1"/>
      <c r="HTT17" s="1"/>
      <c r="HTU17" s="1"/>
      <c r="HTV17" s="1"/>
      <c r="HTW17" s="1"/>
      <c r="HTX17" s="1"/>
      <c r="HTY17" s="1"/>
      <c r="HTZ17" s="1"/>
      <c r="HUA17" s="1"/>
      <c r="HUB17" s="1"/>
      <c r="HUC17" s="1"/>
      <c r="HUD17" s="1"/>
      <c r="HUE17" s="1"/>
      <c r="HUF17" s="1"/>
      <c r="HUG17" s="1"/>
      <c r="HUH17" s="1"/>
      <c r="HUI17" s="1"/>
      <c r="HUJ17" s="1"/>
      <c r="HUK17" s="1"/>
      <c r="HUL17" s="1"/>
      <c r="HUM17" s="1"/>
      <c r="HUN17" s="1"/>
      <c r="HUO17" s="1"/>
      <c r="HUP17" s="1"/>
      <c r="HUQ17" s="1"/>
      <c r="HUR17" s="1"/>
      <c r="HUS17" s="1"/>
      <c r="HUT17" s="1"/>
      <c r="HUU17" s="1"/>
      <c r="HUV17" s="1"/>
      <c r="HUW17" s="1"/>
      <c r="HUX17" s="1"/>
      <c r="HUY17" s="1"/>
      <c r="HUZ17" s="1"/>
      <c r="HVA17" s="1"/>
      <c r="HVB17" s="1"/>
      <c r="HVC17" s="1"/>
      <c r="HVD17" s="1"/>
      <c r="HVE17" s="1"/>
      <c r="HVF17" s="1"/>
      <c r="HVG17" s="1"/>
      <c r="HVH17" s="1"/>
      <c r="HVI17" s="1"/>
      <c r="HVJ17" s="1"/>
      <c r="HVK17" s="1"/>
      <c r="HVL17" s="1"/>
      <c r="HVM17" s="1"/>
      <c r="HVN17" s="1"/>
      <c r="HVO17" s="1"/>
      <c r="HVP17" s="1"/>
      <c r="HVQ17" s="1"/>
      <c r="HVR17" s="1"/>
      <c r="HVS17" s="1"/>
      <c r="HVT17" s="1"/>
      <c r="HVU17" s="1"/>
      <c r="HVV17" s="1"/>
      <c r="HVW17" s="1"/>
      <c r="HVX17" s="1"/>
      <c r="HVY17" s="1"/>
      <c r="HVZ17" s="1"/>
      <c r="HWA17" s="1"/>
      <c r="HWB17" s="1"/>
      <c r="HWC17" s="1"/>
      <c r="HWD17" s="1"/>
      <c r="HWE17" s="1"/>
      <c r="HWF17" s="1"/>
      <c r="HWG17" s="1"/>
      <c r="HWH17" s="1"/>
      <c r="HWI17" s="1"/>
      <c r="HWJ17" s="1"/>
      <c r="HWK17" s="1"/>
      <c r="HWL17" s="1"/>
      <c r="HWM17" s="1"/>
      <c r="HWN17" s="1"/>
      <c r="HWO17" s="1"/>
      <c r="HWP17" s="1"/>
      <c r="HWQ17" s="1"/>
      <c r="HWR17" s="1"/>
      <c r="HWS17" s="1"/>
      <c r="HWT17" s="1"/>
      <c r="HWU17" s="1"/>
      <c r="HWV17" s="1"/>
      <c r="HWW17" s="1"/>
      <c r="HWX17" s="1"/>
      <c r="HWY17" s="1"/>
      <c r="HWZ17" s="1"/>
      <c r="HXA17" s="1"/>
      <c r="HXB17" s="1"/>
      <c r="HXC17" s="1"/>
      <c r="HXD17" s="1"/>
      <c r="HXE17" s="1"/>
      <c r="HXF17" s="1"/>
      <c r="HXG17" s="1"/>
      <c r="HXH17" s="1"/>
      <c r="HXI17" s="1"/>
      <c r="HXJ17" s="1"/>
      <c r="HXK17" s="1"/>
      <c r="HXL17" s="1"/>
      <c r="HXM17" s="1"/>
      <c r="HXN17" s="1"/>
      <c r="HXO17" s="1"/>
      <c r="HXP17" s="1"/>
      <c r="HXQ17" s="1"/>
      <c r="HXR17" s="1"/>
      <c r="HXS17" s="1"/>
      <c r="HXT17" s="1"/>
      <c r="HXU17" s="1"/>
      <c r="HXV17" s="1"/>
      <c r="HXW17" s="1"/>
      <c r="HXX17" s="1"/>
      <c r="HXY17" s="1"/>
      <c r="HXZ17" s="1"/>
      <c r="HYA17" s="1"/>
      <c r="HYB17" s="1"/>
      <c r="HYC17" s="1"/>
      <c r="HYD17" s="1"/>
      <c r="HYE17" s="1"/>
      <c r="HYF17" s="1"/>
      <c r="HYG17" s="1"/>
      <c r="HYH17" s="1"/>
      <c r="HYI17" s="1"/>
      <c r="HYJ17" s="1"/>
      <c r="HYK17" s="1"/>
      <c r="HYL17" s="1"/>
      <c r="HYM17" s="1"/>
      <c r="HYN17" s="1"/>
      <c r="HYO17" s="1"/>
      <c r="HYP17" s="1"/>
      <c r="HYQ17" s="1"/>
      <c r="HYR17" s="1"/>
      <c r="HYS17" s="1"/>
      <c r="HYT17" s="1"/>
      <c r="HYU17" s="1"/>
      <c r="HYV17" s="1"/>
      <c r="HYW17" s="1"/>
      <c r="HYX17" s="1"/>
      <c r="HYY17" s="1"/>
      <c r="HYZ17" s="1"/>
      <c r="HZA17" s="1"/>
      <c r="HZB17" s="1"/>
      <c r="HZC17" s="1"/>
      <c r="HZD17" s="1"/>
      <c r="HZE17" s="1"/>
      <c r="HZF17" s="1"/>
      <c r="HZG17" s="1"/>
      <c r="HZH17" s="1"/>
      <c r="HZI17" s="1"/>
      <c r="HZJ17" s="1"/>
      <c r="HZK17" s="1"/>
      <c r="HZL17" s="1"/>
      <c r="HZM17" s="1"/>
      <c r="HZN17" s="1"/>
      <c r="HZO17" s="1"/>
      <c r="HZP17" s="1"/>
      <c r="HZQ17" s="1"/>
      <c r="HZR17" s="1"/>
      <c r="HZS17" s="1"/>
      <c r="HZT17" s="1"/>
      <c r="HZU17" s="1"/>
      <c r="HZV17" s="1"/>
      <c r="HZW17" s="1"/>
      <c r="HZX17" s="1"/>
      <c r="HZY17" s="1"/>
      <c r="HZZ17" s="1"/>
      <c r="IAA17" s="1"/>
      <c r="IAB17" s="1"/>
      <c r="IAC17" s="1"/>
      <c r="IAD17" s="1"/>
      <c r="IAE17" s="1"/>
      <c r="IAF17" s="1"/>
      <c r="IAG17" s="1"/>
      <c r="IAH17" s="1"/>
      <c r="IAI17" s="1"/>
      <c r="IAJ17" s="1"/>
      <c r="IAK17" s="1"/>
      <c r="IAL17" s="1"/>
      <c r="IAM17" s="1"/>
      <c r="IAN17" s="1"/>
      <c r="IAO17" s="1"/>
      <c r="IAP17" s="1"/>
      <c r="IAQ17" s="1"/>
      <c r="IAR17" s="1"/>
      <c r="IAS17" s="1"/>
      <c r="IAT17" s="1"/>
      <c r="IAU17" s="1"/>
      <c r="IAV17" s="1"/>
      <c r="IAW17" s="1"/>
      <c r="IAX17" s="1"/>
      <c r="IAY17" s="1"/>
      <c r="IAZ17" s="1"/>
      <c r="IBA17" s="1"/>
      <c r="IBB17" s="1"/>
      <c r="IBC17" s="1"/>
      <c r="IBD17" s="1"/>
      <c r="IBE17" s="1"/>
      <c r="IBF17" s="1"/>
      <c r="IBG17" s="1"/>
      <c r="IBH17" s="1"/>
      <c r="IBI17" s="1"/>
      <c r="IBJ17" s="1"/>
      <c r="IBK17" s="1"/>
      <c r="IBL17" s="1"/>
      <c r="IBM17" s="1"/>
      <c r="IBN17" s="1"/>
      <c r="IBO17" s="1"/>
      <c r="IBP17" s="1"/>
      <c r="IBQ17" s="1"/>
      <c r="IBR17" s="1"/>
      <c r="IBS17" s="1"/>
      <c r="IBT17" s="1"/>
      <c r="IBU17" s="1"/>
      <c r="IBV17" s="1"/>
      <c r="IBW17" s="1"/>
      <c r="IBX17" s="1"/>
      <c r="IBY17" s="1"/>
      <c r="IBZ17" s="1"/>
      <c r="ICA17" s="1"/>
      <c r="ICB17" s="1"/>
      <c r="ICC17" s="1"/>
      <c r="ICD17" s="1"/>
      <c r="ICE17" s="1"/>
      <c r="ICF17" s="1"/>
      <c r="ICG17" s="1"/>
      <c r="ICH17" s="1"/>
      <c r="ICI17" s="1"/>
      <c r="ICJ17" s="1"/>
      <c r="ICK17" s="1"/>
      <c r="ICL17" s="1"/>
      <c r="ICM17" s="1"/>
      <c r="ICN17" s="1"/>
      <c r="ICO17" s="1"/>
      <c r="ICP17" s="1"/>
      <c r="ICQ17" s="1"/>
      <c r="ICR17" s="1"/>
      <c r="ICS17" s="1"/>
      <c r="ICT17" s="1"/>
      <c r="ICU17" s="1"/>
      <c r="ICV17" s="1"/>
      <c r="ICW17" s="1"/>
      <c r="ICX17" s="1"/>
      <c r="ICY17" s="1"/>
      <c r="ICZ17" s="1"/>
      <c r="IDA17" s="1"/>
      <c r="IDB17" s="1"/>
      <c r="IDC17" s="1"/>
      <c r="IDD17" s="1"/>
      <c r="IDE17" s="1"/>
      <c r="IDF17" s="1"/>
      <c r="IDG17" s="1"/>
      <c r="IDH17" s="1"/>
      <c r="IDI17" s="1"/>
      <c r="IDJ17" s="1"/>
      <c r="IDK17" s="1"/>
      <c r="IDL17" s="1"/>
      <c r="IDM17" s="1"/>
      <c r="IDN17" s="1"/>
      <c r="IDO17" s="1"/>
      <c r="IDP17" s="1"/>
      <c r="IDQ17" s="1"/>
      <c r="IDR17" s="1"/>
      <c r="IDS17" s="1"/>
      <c r="IDT17" s="1"/>
      <c r="IDU17" s="1"/>
      <c r="IDV17" s="1"/>
      <c r="IDW17" s="1"/>
      <c r="IDX17" s="1"/>
      <c r="IDY17" s="1"/>
      <c r="IDZ17" s="1"/>
      <c r="IEA17" s="1"/>
      <c r="IEB17" s="1"/>
      <c r="IEC17" s="1"/>
      <c r="IED17" s="1"/>
      <c r="IEE17" s="1"/>
      <c r="IEF17" s="1"/>
      <c r="IEG17" s="1"/>
      <c r="IEH17" s="1"/>
      <c r="IEI17" s="1"/>
      <c r="IEJ17" s="1"/>
      <c r="IEK17" s="1"/>
      <c r="IEL17" s="1"/>
      <c r="IEM17" s="1"/>
      <c r="IEN17" s="1"/>
      <c r="IEO17" s="1"/>
      <c r="IEP17" s="1"/>
      <c r="IEQ17" s="1"/>
      <c r="IER17" s="1"/>
      <c r="IES17" s="1"/>
      <c r="IET17" s="1"/>
      <c r="IEU17" s="1"/>
      <c r="IEV17" s="1"/>
      <c r="IEW17" s="1"/>
      <c r="IEX17" s="1"/>
      <c r="IEY17" s="1"/>
      <c r="IEZ17" s="1"/>
      <c r="IFA17" s="1"/>
      <c r="IFB17" s="1"/>
      <c r="IFC17" s="1"/>
      <c r="IFD17" s="1"/>
      <c r="IFE17" s="1"/>
      <c r="IFF17" s="1"/>
      <c r="IFG17" s="1"/>
      <c r="IFH17" s="1"/>
      <c r="IFI17" s="1"/>
      <c r="IFJ17" s="1"/>
      <c r="IFK17" s="1"/>
      <c r="IFL17" s="1"/>
      <c r="IFM17" s="1"/>
      <c r="IFN17" s="1"/>
      <c r="IFO17" s="1"/>
      <c r="IFP17" s="1"/>
      <c r="IFQ17" s="1"/>
      <c r="IFR17" s="1"/>
      <c r="IFS17" s="1"/>
      <c r="IFT17" s="1"/>
      <c r="IFU17" s="1"/>
      <c r="IFV17" s="1"/>
      <c r="IFW17" s="1"/>
      <c r="IFX17" s="1"/>
      <c r="IFY17" s="1"/>
      <c r="IFZ17" s="1"/>
      <c r="IGA17" s="1"/>
      <c r="IGB17" s="1"/>
      <c r="IGC17" s="1"/>
      <c r="IGD17" s="1"/>
      <c r="IGE17" s="1"/>
      <c r="IGF17" s="1"/>
      <c r="IGG17" s="1"/>
      <c r="IGH17" s="1"/>
      <c r="IGI17" s="1"/>
      <c r="IGJ17" s="1"/>
      <c r="IGK17" s="1"/>
      <c r="IGL17" s="1"/>
      <c r="IGM17" s="1"/>
      <c r="IGN17" s="1"/>
      <c r="IGO17" s="1"/>
      <c r="IGP17" s="1"/>
      <c r="IGQ17" s="1"/>
      <c r="IGR17" s="1"/>
      <c r="IGS17" s="1"/>
      <c r="IGT17" s="1"/>
      <c r="IGU17" s="1"/>
      <c r="IGV17" s="1"/>
      <c r="IGW17" s="1"/>
      <c r="IGX17" s="1"/>
      <c r="IGY17" s="1"/>
      <c r="IGZ17" s="1"/>
      <c r="IHA17" s="1"/>
      <c r="IHB17" s="1"/>
      <c r="IHC17" s="1"/>
      <c r="IHD17" s="1"/>
      <c r="IHE17" s="1"/>
      <c r="IHF17" s="1"/>
      <c r="IHG17" s="1"/>
      <c r="IHH17" s="1"/>
      <c r="IHI17" s="1"/>
      <c r="IHJ17" s="1"/>
      <c r="IHK17" s="1"/>
      <c r="IHL17" s="1"/>
      <c r="IHM17" s="1"/>
      <c r="IHN17" s="1"/>
      <c r="IHO17" s="1"/>
      <c r="IHP17" s="1"/>
      <c r="IHQ17" s="1"/>
      <c r="IHR17" s="1"/>
      <c r="IHS17" s="1"/>
      <c r="IHT17" s="1"/>
      <c r="IHU17" s="1"/>
      <c r="IHV17" s="1"/>
      <c r="IHW17" s="1"/>
      <c r="IHX17" s="1"/>
      <c r="IHY17" s="1"/>
      <c r="IHZ17" s="1"/>
      <c r="IIA17" s="1"/>
      <c r="IIB17" s="1"/>
      <c r="IIC17" s="1"/>
      <c r="IID17" s="1"/>
      <c r="IIE17" s="1"/>
      <c r="IIF17" s="1"/>
      <c r="IIG17" s="1"/>
      <c r="IIH17" s="1"/>
      <c r="III17" s="1"/>
      <c r="IIJ17" s="1"/>
      <c r="IIK17" s="1"/>
      <c r="IIL17" s="1"/>
      <c r="IIM17" s="1"/>
      <c r="IIN17" s="1"/>
      <c r="IIO17" s="1"/>
      <c r="IIP17" s="1"/>
      <c r="IIQ17" s="1"/>
      <c r="IIR17" s="1"/>
      <c r="IIS17" s="1"/>
      <c r="IIT17" s="1"/>
      <c r="IIU17" s="1"/>
      <c r="IIV17" s="1"/>
      <c r="IIW17" s="1"/>
      <c r="IIX17" s="1"/>
      <c r="IIY17" s="1"/>
      <c r="IIZ17" s="1"/>
      <c r="IJA17" s="1"/>
      <c r="IJB17" s="1"/>
      <c r="IJC17" s="1"/>
      <c r="IJD17" s="1"/>
      <c r="IJE17" s="1"/>
      <c r="IJF17" s="1"/>
      <c r="IJG17" s="1"/>
      <c r="IJH17" s="1"/>
      <c r="IJI17" s="1"/>
      <c r="IJJ17" s="1"/>
      <c r="IJK17" s="1"/>
      <c r="IJL17" s="1"/>
      <c r="IJM17" s="1"/>
      <c r="IJN17" s="1"/>
      <c r="IJO17" s="1"/>
      <c r="IJP17" s="1"/>
      <c r="IJQ17" s="1"/>
      <c r="IJR17" s="1"/>
      <c r="IJS17" s="1"/>
      <c r="IJT17" s="1"/>
      <c r="IJU17" s="1"/>
      <c r="IJV17" s="1"/>
      <c r="IJW17" s="1"/>
      <c r="IJX17" s="1"/>
      <c r="IJY17" s="1"/>
      <c r="IJZ17" s="1"/>
      <c r="IKA17" s="1"/>
      <c r="IKB17" s="1"/>
      <c r="IKC17" s="1"/>
      <c r="IKD17" s="1"/>
      <c r="IKE17" s="1"/>
      <c r="IKF17" s="1"/>
      <c r="IKG17" s="1"/>
      <c r="IKH17" s="1"/>
      <c r="IKI17" s="1"/>
      <c r="IKJ17" s="1"/>
      <c r="IKK17" s="1"/>
      <c r="IKL17" s="1"/>
      <c r="IKM17" s="1"/>
      <c r="IKN17" s="1"/>
      <c r="IKO17" s="1"/>
      <c r="IKP17" s="1"/>
      <c r="IKQ17" s="1"/>
      <c r="IKR17" s="1"/>
      <c r="IKS17" s="1"/>
      <c r="IKT17" s="1"/>
      <c r="IKU17" s="1"/>
      <c r="IKV17" s="1"/>
      <c r="IKW17" s="1"/>
      <c r="IKX17" s="1"/>
      <c r="IKY17" s="1"/>
      <c r="IKZ17" s="1"/>
      <c r="ILA17" s="1"/>
      <c r="ILB17" s="1"/>
      <c r="ILC17" s="1"/>
      <c r="ILD17" s="1"/>
      <c r="ILE17" s="1"/>
      <c r="ILF17" s="1"/>
      <c r="ILG17" s="1"/>
      <c r="ILH17" s="1"/>
      <c r="ILI17" s="1"/>
      <c r="ILJ17" s="1"/>
      <c r="ILK17" s="1"/>
      <c r="ILL17" s="1"/>
      <c r="ILM17" s="1"/>
      <c r="ILN17" s="1"/>
      <c r="ILO17" s="1"/>
      <c r="ILP17" s="1"/>
      <c r="ILQ17" s="1"/>
      <c r="ILR17" s="1"/>
      <c r="ILS17" s="1"/>
      <c r="ILT17" s="1"/>
      <c r="ILU17" s="1"/>
      <c r="ILV17" s="1"/>
      <c r="ILW17" s="1"/>
      <c r="ILX17" s="1"/>
      <c r="ILY17" s="1"/>
      <c r="ILZ17" s="1"/>
      <c r="IMA17" s="1"/>
      <c r="IMB17" s="1"/>
      <c r="IMC17" s="1"/>
      <c r="IMD17" s="1"/>
      <c r="IME17" s="1"/>
      <c r="IMF17" s="1"/>
      <c r="IMG17" s="1"/>
      <c r="IMH17" s="1"/>
      <c r="IMI17" s="1"/>
      <c r="IMJ17" s="1"/>
      <c r="IMK17" s="1"/>
      <c r="IML17" s="1"/>
      <c r="IMM17" s="1"/>
      <c r="IMN17" s="1"/>
      <c r="IMO17" s="1"/>
      <c r="IMP17" s="1"/>
      <c r="IMQ17" s="1"/>
      <c r="IMR17" s="1"/>
      <c r="IMS17" s="1"/>
      <c r="IMT17" s="1"/>
      <c r="IMU17" s="1"/>
      <c r="IMV17" s="1"/>
      <c r="IMW17" s="1"/>
      <c r="IMX17" s="1"/>
      <c r="IMY17" s="1"/>
      <c r="IMZ17" s="1"/>
      <c r="INA17" s="1"/>
      <c r="INB17" s="1"/>
      <c r="INC17" s="1"/>
      <c r="IND17" s="1"/>
      <c r="INE17" s="1"/>
      <c r="INF17" s="1"/>
      <c r="ING17" s="1"/>
      <c r="INH17" s="1"/>
      <c r="INI17" s="1"/>
      <c r="INJ17" s="1"/>
      <c r="INK17" s="1"/>
      <c r="INL17" s="1"/>
      <c r="INM17" s="1"/>
      <c r="INN17" s="1"/>
      <c r="INO17" s="1"/>
      <c r="INP17" s="1"/>
      <c r="INQ17" s="1"/>
      <c r="INR17" s="1"/>
      <c r="INS17" s="1"/>
      <c r="INT17" s="1"/>
      <c r="INU17" s="1"/>
      <c r="INV17" s="1"/>
      <c r="INW17" s="1"/>
      <c r="INX17" s="1"/>
      <c r="INY17" s="1"/>
      <c r="INZ17" s="1"/>
      <c r="IOA17" s="1"/>
      <c r="IOB17" s="1"/>
      <c r="IOC17" s="1"/>
      <c r="IOD17" s="1"/>
      <c r="IOE17" s="1"/>
      <c r="IOF17" s="1"/>
      <c r="IOG17" s="1"/>
      <c r="IOH17" s="1"/>
      <c r="IOI17" s="1"/>
      <c r="IOJ17" s="1"/>
      <c r="IOK17" s="1"/>
      <c r="IOL17" s="1"/>
      <c r="IOM17" s="1"/>
      <c r="ION17" s="1"/>
      <c r="IOO17" s="1"/>
      <c r="IOP17" s="1"/>
      <c r="IOQ17" s="1"/>
      <c r="IOR17" s="1"/>
      <c r="IOS17" s="1"/>
      <c r="IOT17" s="1"/>
      <c r="IOU17" s="1"/>
      <c r="IOV17" s="1"/>
      <c r="IOW17" s="1"/>
      <c r="IOX17" s="1"/>
      <c r="IOY17" s="1"/>
      <c r="IOZ17" s="1"/>
      <c r="IPA17" s="1"/>
      <c r="IPB17" s="1"/>
      <c r="IPC17" s="1"/>
      <c r="IPD17" s="1"/>
      <c r="IPE17" s="1"/>
      <c r="IPF17" s="1"/>
      <c r="IPG17" s="1"/>
      <c r="IPH17" s="1"/>
      <c r="IPI17" s="1"/>
      <c r="IPJ17" s="1"/>
      <c r="IPK17" s="1"/>
      <c r="IPL17" s="1"/>
      <c r="IPM17" s="1"/>
      <c r="IPN17" s="1"/>
      <c r="IPO17" s="1"/>
      <c r="IPP17" s="1"/>
      <c r="IPQ17" s="1"/>
      <c r="IPR17" s="1"/>
      <c r="IPS17" s="1"/>
      <c r="IPT17" s="1"/>
      <c r="IPU17" s="1"/>
      <c r="IPV17" s="1"/>
      <c r="IPW17" s="1"/>
      <c r="IPX17" s="1"/>
      <c r="IPY17" s="1"/>
      <c r="IPZ17" s="1"/>
      <c r="IQA17" s="1"/>
      <c r="IQB17" s="1"/>
      <c r="IQC17" s="1"/>
      <c r="IQD17" s="1"/>
      <c r="IQE17" s="1"/>
      <c r="IQF17" s="1"/>
      <c r="IQG17" s="1"/>
      <c r="IQH17" s="1"/>
      <c r="IQI17" s="1"/>
      <c r="IQJ17" s="1"/>
      <c r="IQK17" s="1"/>
      <c r="IQL17" s="1"/>
      <c r="IQM17" s="1"/>
      <c r="IQN17" s="1"/>
      <c r="IQO17" s="1"/>
      <c r="IQP17" s="1"/>
      <c r="IQQ17" s="1"/>
      <c r="IQR17" s="1"/>
      <c r="IQS17" s="1"/>
      <c r="IQT17" s="1"/>
      <c r="IQU17" s="1"/>
      <c r="IQV17" s="1"/>
      <c r="IQW17" s="1"/>
      <c r="IQX17" s="1"/>
      <c r="IQY17" s="1"/>
      <c r="IQZ17" s="1"/>
      <c r="IRA17" s="1"/>
      <c r="IRB17" s="1"/>
      <c r="IRC17" s="1"/>
      <c r="IRD17" s="1"/>
      <c r="IRE17" s="1"/>
      <c r="IRF17" s="1"/>
      <c r="IRG17" s="1"/>
      <c r="IRH17" s="1"/>
      <c r="IRI17" s="1"/>
      <c r="IRJ17" s="1"/>
      <c r="IRK17" s="1"/>
      <c r="IRL17" s="1"/>
      <c r="IRM17" s="1"/>
      <c r="IRN17" s="1"/>
      <c r="IRO17" s="1"/>
      <c r="IRP17" s="1"/>
      <c r="IRQ17" s="1"/>
      <c r="IRR17" s="1"/>
      <c r="IRS17" s="1"/>
      <c r="IRT17" s="1"/>
      <c r="IRU17" s="1"/>
      <c r="IRV17" s="1"/>
      <c r="IRW17" s="1"/>
      <c r="IRX17" s="1"/>
      <c r="IRY17" s="1"/>
      <c r="IRZ17" s="1"/>
      <c r="ISA17" s="1"/>
      <c r="ISB17" s="1"/>
      <c r="ISC17" s="1"/>
      <c r="ISD17" s="1"/>
      <c r="ISE17" s="1"/>
      <c r="ISF17" s="1"/>
      <c r="ISG17" s="1"/>
      <c r="ISH17" s="1"/>
      <c r="ISI17" s="1"/>
      <c r="ISJ17" s="1"/>
      <c r="ISK17" s="1"/>
      <c r="ISL17" s="1"/>
      <c r="ISM17" s="1"/>
      <c r="ISN17" s="1"/>
      <c r="ISO17" s="1"/>
      <c r="ISP17" s="1"/>
      <c r="ISQ17" s="1"/>
      <c r="ISR17" s="1"/>
      <c r="ISS17" s="1"/>
      <c r="IST17" s="1"/>
      <c r="ISU17" s="1"/>
      <c r="ISV17" s="1"/>
      <c r="ISW17" s="1"/>
      <c r="ISX17" s="1"/>
      <c r="ISY17" s="1"/>
      <c r="ISZ17" s="1"/>
      <c r="ITA17" s="1"/>
      <c r="ITB17" s="1"/>
      <c r="ITC17" s="1"/>
      <c r="ITD17" s="1"/>
      <c r="ITE17" s="1"/>
      <c r="ITF17" s="1"/>
      <c r="ITG17" s="1"/>
      <c r="ITH17" s="1"/>
      <c r="ITI17" s="1"/>
      <c r="ITJ17" s="1"/>
      <c r="ITK17" s="1"/>
      <c r="ITL17" s="1"/>
      <c r="ITM17" s="1"/>
      <c r="ITN17" s="1"/>
      <c r="ITO17" s="1"/>
      <c r="ITP17" s="1"/>
      <c r="ITQ17" s="1"/>
      <c r="ITR17" s="1"/>
      <c r="ITS17" s="1"/>
      <c r="ITT17" s="1"/>
      <c r="ITU17" s="1"/>
      <c r="ITV17" s="1"/>
      <c r="ITW17" s="1"/>
      <c r="ITX17" s="1"/>
      <c r="ITY17" s="1"/>
      <c r="ITZ17" s="1"/>
      <c r="IUA17" s="1"/>
      <c r="IUB17" s="1"/>
      <c r="IUC17" s="1"/>
      <c r="IUD17" s="1"/>
      <c r="IUE17" s="1"/>
      <c r="IUF17" s="1"/>
      <c r="IUG17" s="1"/>
      <c r="IUH17" s="1"/>
      <c r="IUI17" s="1"/>
      <c r="IUJ17" s="1"/>
      <c r="IUK17" s="1"/>
      <c r="IUL17" s="1"/>
      <c r="IUM17" s="1"/>
      <c r="IUN17" s="1"/>
      <c r="IUO17" s="1"/>
      <c r="IUP17" s="1"/>
      <c r="IUQ17" s="1"/>
      <c r="IUR17" s="1"/>
      <c r="IUS17" s="1"/>
      <c r="IUT17" s="1"/>
      <c r="IUU17" s="1"/>
      <c r="IUV17" s="1"/>
      <c r="IUW17" s="1"/>
      <c r="IUX17" s="1"/>
      <c r="IUY17" s="1"/>
      <c r="IUZ17" s="1"/>
      <c r="IVA17" s="1"/>
      <c r="IVB17" s="1"/>
      <c r="IVC17" s="1"/>
      <c r="IVD17" s="1"/>
      <c r="IVE17" s="1"/>
      <c r="IVF17" s="1"/>
      <c r="IVG17" s="1"/>
      <c r="IVH17" s="1"/>
      <c r="IVI17" s="1"/>
      <c r="IVJ17" s="1"/>
      <c r="IVK17" s="1"/>
      <c r="IVL17" s="1"/>
      <c r="IVM17" s="1"/>
      <c r="IVN17" s="1"/>
      <c r="IVO17" s="1"/>
      <c r="IVP17" s="1"/>
      <c r="IVQ17" s="1"/>
      <c r="IVR17" s="1"/>
      <c r="IVS17" s="1"/>
      <c r="IVT17" s="1"/>
      <c r="IVU17" s="1"/>
      <c r="IVV17" s="1"/>
      <c r="IVW17" s="1"/>
      <c r="IVX17" s="1"/>
      <c r="IVY17" s="1"/>
      <c r="IVZ17" s="1"/>
      <c r="IWA17" s="1"/>
      <c r="IWB17" s="1"/>
      <c r="IWC17" s="1"/>
      <c r="IWD17" s="1"/>
      <c r="IWE17" s="1"/>
      <c r="IWF17" s="1"/>
      <c r="IWG17" s="1"/>
      <c r="IWH17" s="1"/>
      <c r="IWI17" s="1"/>
      <c r="IWJ17" s="1"/>
      <c r="IWK17" s="1"/>
      <c r="IWL17" s="1"/>
      <c r="IWM17" s="1"/>
      <c r="IWN17" s="1"/>
      <c r="IWO17" s="1"/>
      <c r="IWP17" s="1"/>
      <c r="IWQ17" s="1"/>
      <c r="IWR17" s="1"/>
      <c r="IWS17" s="1"/>
      <c r="IWT17" s="1"/>
      <c r="IWU17" s="1"/>
      <c r="IWV17" s="1"/>
      <c r="IWW17" s="1"/>
      <c r="IWX17" s="1"/>
      <c r="IWY17" s="1"/>
      <c r="IWZ17" s="1"/>
      <c r="IXA17" s="1"/>
      <c r="IXB17" s="1"/>
      <c r="IXC17" s="1"/>
      <c r="IXD17" s="1"/>
      <c r="IXE17" s="1"/>
      <c r="IXF17" s="1"/>
      <c r="IXG17" s="1"/>
      <c r="IXH17" s="1"/>
      <c r="IXI17" s="1"/>
      <c r="IXJ17" s="1"/>
      <c r="IXK17" s="1"/>
      <c r="IXL17" s="1"/>
      <c r="IXM17" s="1"/>
      <c r="IXN17" s="1"/>
      <c r="IXO17" s="1"/>
      <c r="IXP17" s="1"/>
      <c r="IXQ17" s="1"/>
      <c r="IXR17" s="1"/>
      <c r="IXS17" s="1"/>
      <c r="IXT17" s="1"/>
      <c r="IXU17" s="1"/>
      <c r="IXV17" s="1"/>
      <c r="IXW17" s="1"/>
      <c r="IXX17" s="1"/>
      <c r="IXY17" s="1"/>
      <c r="IXZ17" s="1"/>
      <c r="IYA17" s="1"/>
      <c r="IYB17" s="1"/>
      <c r="IYC17" s="1"/>
      <c r="IYD17" s="1"/>
      <c r="IYE17" s="1"/>
      <c r="IYF17" s="1"/>
      <c r="IYG17" s="1"/>
      <c r="IYH17" s="1"/>
      <c r="IYI17" s="1"/>
      <c r="IYJ17" s="1"/>
      <c r="IYK17" s="1"/>
      <c r="IYL17" s="1"/>
      <c r="IYM17" s="1"/>
      <c r="IYN17" s="1"/>
      <c r="IYO17" s="1"/>
      <c r="IYP17" s="1"/>
      <c r="IYQ17" s="1"/>
      <c r="IYR17" s="1"/>
      <c r="IYS17" s="1"/>
      <c r="IYT17" s="1"/>
      <c r="IYU17" s="1"/>
      <c r="IYV17" s="1"/>
      <c r="IYW17" s="1"/>
      <c r="IYX17" s="1"/>
      <c r="IYY17" s="1"/>
      <c r="IYZ17" s="1"/>
      <c r="IZA17" s="1"/>
      <c r="IZB17" s="1"/>
      <c r="IZC17" s="1"/>
      <c r="IZD17" s="1"/>
      <c r="IZE17" s="1"/>
      <c r="IZF17" s="1"/>
      <c r="IZG17" s="1"/>
      <c r="IZH17" s="1"/>
      <c r="IZI17" s="1"/>
      <c r="IZJ17" s="1"/>
      <c r="IZK17" s="1"/>
      <c r="IZL17" s="1"/>
      <c r="IZM17" s="1"/>
      <c r="IZN17" s="1"/>
      <c r="IZO17" s="1"/>
      <c r="IZP17" s="1"/>
      <c r="IZQ17" s="1"/>
      <c r="IZR17" s="1"/>
      <c r="IZS17" s="1"/>
      <c r="IZT17" s="1"/>
      <c r="IZU17" s="1"/>
      <c r="IZV17" s="1"/>
      <c r="IZW17" s="1"/>
      <c r="IZX17" s="1"/>
      <c r="IZY17" s="1"/>
      <c r="IZZ17" s="1"/>
      <c r="JAA17" s="1"/>
      <c r="JAB17" s="1"/>
      <c r="JAC17" s="1"/>
      <c r="JAD17" s="1"/>
      <c r="JAE17" s="1"/>
      <c r="JAF17" s="1"/>
      <c r="JAG17" s="1"/>
      <c r="JAH17" s="1"/>
      <c r="JAI17" s="1"/>
      <c r="JAJ17" s="1"/>
      <c r="JAK17" s="1"/>
      <c r="JAL17" s="1"/>
      <c r="JAM17" s="1"/>
      <c r="JAN17" s="1"/>
      <c r="JAO17" s="1"/>
      <c r="JAP17" s="1"/>
      <c r="JAQ17" s="1"/>
      <c r="JAR17" s="1"/>
      <c r="JAS17" s="1"/>
      <c r="JAT17" s="1"/>
      <c r="JAU17" s="1"/>
      <c r="JAV17" s="1"/>
      <c r="JAW17" s="1"/>
      <c r="JAX17" s="1"/>
      <c r="JAY17" s="1"/>
      <c r="JAZ17" s="1"/>
      <c r="JBA17" s="1"/>
      <c r="JBB17" s="1"/>
      <c r="JBC17" s="1"/>
      <c r="JBD17" s="1"/>
      <c r="JBE17" s="1"/>
      <c r="JBF17" s="1"/>
      <c r="JBG17" s="1"/>
      <c r="JBH17" s="1"/>
      <c r="JBI17" s="1"/>
      <c r="JBJ17" s="1"/>
      <c r="JBK17" s="1"/>
      <c r="JBL17" s="1"/>
      <c r="JBM17" s="1"/>
      <c r="JBN17" s="1"/>
      <c r="JBO17" s="1"/>
      <c r="JBP17" s="1"/>
      <c r="JBQ17" s="1"/>
      <c r="JBR17" s="1"/>
      <c r="JBS17" s="1"/>
      <c r="JBT17" s="1"/>
      <c r="JBU17" s="1"/>
      <c r="JBV17" s="1"/>
      <c r="JBW17" s="1"/>
      <c r="JBX17" s="1"/>
      <c r="JBY17" s="1"/>
      <c r="JBZ17" s="1"/>
      <c r="JCA17" s="1"/>
      <c r="JCB17" s="1"/>
      <c r="JCC17" s="1"/>
      <c r="JCD17" s="1"/>
      <c r="JCE17" s="1"/>
      <c r="JCF17" s="1"/>
      <c r="JCG17" s="1"/>
      <c r="JCH17" s="1"/>
      <c r="JCI17" s="1"/>
      <c r="JCJ17" s="1"/>
      <c r="JCK17" s="1"/>
      <c r="JCL17" s="1"/>
      <c r="JCM17" s="1"/>
      <c r="JCN17" s="1"/>
      <c r="JCO17" s="1"/>
      <c r="JCP17" s="1"/>
      <c r="JCQ17" s="1"/>
      <c r="JCR17" s="1"/>
      <c r="JCS17" s="1"/>
      <c r="JCT17" s="1"/>
      <c r="JCU17" s="1"/>
      <c r="JCV17" s="1"/>
      <c r="JCW17" s="1"/>
      <c r="JCX17" s="1"/>
      <c r="JCY17" s="1"/>
      <c r="JCZ17" s="1"/>
      <c r="JDA17" s="1"/>
      <c r="JDB17" s="1"/>
      <c r="JDC17" s="1"/>
      <c r="JDD17" s="1"/>
      <c r="JDE17" s="1"/>
      <c r="JDF17" s="1"/>
      <c r="JDG17" s="1"/>
      <c r="JDH17" s="1"/>
      <c r="JDI17" s="1"/>
      <c r="JDJ17" s="1"/>
      <c r="JDK17" s="1"/>
      <c r="JDL17" s="1"/>
      <c r="JDM17" s="1"/>
      <c r="JDN17" s="1"/>
      <c r="JDO17" s="1"/>
      <c r="JDP17" s="1"/>
      <c r="JDQ17" s="1"/>
      <c r="JDR17" s="1"/>
      <c r="JDS17" s="1"/>
      <c r="JDT17" s="1"/>
      <c r="JDU17" s="1"/>
      <c r="JDV17" s="1"/>
      <c r="JDW17" s="1"/>
      <c r="JDX17" s="1"/>
      <c r="JDY17" s="1"/>
      <c r="JDZ17" s="1"/>
      <c r="JEA17" s="1"/>
      <c r="JEB17" s="1"/>
      <c r="JEC17" s="1"/>
      <c r="JED17" s="1"/>
      <c r="JEE17" s="1"/>
      <c r="JEF17" s="1"/>
      <c r="JEG17" s="1"/>
      <c r="JEH17" s="1"/>
      <c r="JEI17" s="1"/>
      <c r="JEJ17" s="1"/>
      <c r="JEK17" s="1"/>
      <c r="JEL17" s="1"/>
      <c r="JEM17" s="1"/>
      <c r="JEN17" s="1"/>
      <c r="JEO17" s="1"/>
      <c r="JEP17" s="1"/>
      <c r="JEQ17" s="1"/>
      <c r="JER17" s="1"/>
      <c r="JES17" s="1"/>
      <c r="JET17" s="1"/>
      <c r="JEU17" s="1"/>
      <c r="JEV17" s="1"/>
      <c r="JEW17" s="1"/>
      <c r="JEX17" s="1"/>
      <c r="JEY17" s="1"/>
      <c r="JEZ17" s="1"/>
      <c r="JFA17" s="1"/>
      <c r="JFB17" s="1"/>
      <c r="JFC17" s="1"/>
      <c r="JFD17" s="1"/>
      <c r="JFE17" s="1"/>
      <c r="JFF17" s="1"/>
      <c r="JFG17" s="1"/>
      <c r="JFH17" s="1"/>
      <c r="JFI17" s="1"/>
      <c r="JFJ17" s="1"/>
      <c r="JFK17" s="1"/>
      <c r="JFL17" s="1"/>
      <c r="JFM17" s="1"/>
      <c r="JFN17" s="1"/>
      <c r="JFO17" s="1"/>
      <c r="JFP17" s="1"/>
      <c r="JFQ17" s="1"/>
      <c r="JFR17" s="1"/>
      <c r="JFS17" s="1"/>
      <c r="JFT17" s="1"/>
      <c r="JFU17" s="1"/>
      <c r="JFV17" s="1"/>
      <c r="JFW17" s="1"/>
      <c r="JFX17" s="1"/>
      <c r="JFY17" s="1"/>
      <c r="JFZ17" s="1"/>
      <c r="JGA17" s="1"/>
      <c r="JGB17" s="1"/>
      <c r="JGC17" s="1"/>
      <c r="JGD17" s="1"/>
      <c r="JGE17" s="1"/>
      <c r="JGF17" s="1"/>
      <c r="JGG17" s="1"/>
      <c r="JGH17" s="1"/>
      <c r="JGI17" s="1"/>
      <c r="JGJ17" s="1"/>
      <c r="JGK17" s="1"/>
      <c r="JGL17" s="1"/>
      <c r="JGM17" s="1"/>
      <c r="JGN17" s="1"/>
      <c r="JGO17" s="1"/>
      <c r="JGP17" s="1"/>
      <c r="JGQ17" s="1"/>
      <c r="JGR17" s="1"/>
      <c r="JGS17" s="1"/>
      <c r="JGT17" s="1"/>
      <c r="JGU17" s="1"/>
      <c r="JGV17" s="1"/>
      <c r="JGW17" s="1"/>
      <c r="JGX17" s="1"/>
      <c r="JGY17" s="1"/>
      <c r="JGZ17" s="1"/>
      <c r="JHA17" s="1"/>
      <c r="JHB17" s="1"/>
      <c r="JHC17" s="1"/>
      <c r="JHD17" s="1"/>
      <c r="JHE17" s="1"/>
      <c r="JHF17" s="1"/>
      <c r="JHG17" s="1"/>
      <c r="JHH17" s="1"/>
      <c r="JHI17" s="1"/>
      <c r="JHJ17" s="1"/>
      <c r="JHK17" s="1"/>
      <c r="JHL17" s="1"/>
      <c r="JHM17" s="1"/>
      <c r="JHN17" s="1"/>
      <c r="JHO17" s="1"/>
      <c r="JHP17" s="1"/>
      <c r="JHQ17" s="1"/>
      <c r="JHR17" s="1"/>
      <c r="JHS17" s="1"/>
      <c r="JHT17" s="1"/>
      <c r="JHU17" s="1"/>
      <c r="JHV17" s="1"/>
      <c r="JHW17" s="1"/>
      <c r="JHX17" s="1"/>
      <c r="JHY17" s="1"/>
      <c r="JHZ17" s="1"/>
      <c r="JIA17" s="1"/>
      <c r="JIB17" s="1"/>
      <c r="JIC17" s="1"/>
      <c r="JID17" s="1"/>
      <c r="JIE17" s="1"/>
      <c r="JIF17" s="1"/>
      <c r="JIG17" s="1"/>
      <c r="JIH17" s="1"/>
      <c r="JII17" s="1"/>
      <c r="JIJ17" s="1"/>
      <c r="JIK17" s="1"/>
      <c r="JIL17" s="1"/>
      <c r="JIM17" s="1"/>
      <c r="JIN17" s="1"/>
      <c r="JIO17" s="1"/>
      <c r="JIP17" s="1"/>
      <c r="JIQ17" s="1"/>
      <c r="JIR17" s="1"/>
      <c r="JIS17" s="1"/>
      <c r="JIT17" s="1"/>
      <c r="JIU17" s="1"/>
      <c r="JIV17" s="1"/>
      <c r="JIW17" s="1"/>
      <c r="JIX17" s="1"/>
      <c r="JIY17" s="1"/>
      <c r="JIZ17" s="1"/>
      <c r="JJA17" s="1"/>
      <c r="JJB17" s="1"/>
      <c r="JJC17" s="1"/>
      <c r="JJD17" s="1"/>
      <c r="JJE17" s="1"/>
      <c r="JJF17" s="1"/>
      <c r="JJG17" s="1"/>
      <c r="JJH17" s="1"/>
      <c r="JJI17" s="1"/>
      <c r="JJJ17" s="1"/>
      <c r="JJK17" s="1"/>
      <c r="JJL17" s="1"/>
      <c r="JJM17" s="1"/>
      <c r="JJN17" s="1"/>
      <c r="JJO17" s="1"/>
      <c r="JJP17" s="1"/>
      <c r="JJQ17" s="1"/>
      <c r="JJR17" s="1"/>
      <c r="JJS17" s="1"/>
      <c r="JJT17" s="1"/>
      <c r="JJU17" s="1"/>
      <c r="JJV17" s="1"/>
      <c r="JJW17" s="1"/>
      <c r="JJX17" s="1"/>
      <c r="JJY17" s="1"/>
      <c r="JJZ17" s="1"/>
      <c r="JKA17" s="1"/>
      <c r="JKB17" s="1"/>
      <c r="JKC17" s="1"/>
      <c r="JKD17" s="1"/>
      <c r="JKE17" s="1"/>
      <c r="JKF17" s="1"/>
      <c r="JKG17" s="1"/>
      <c r="JKH17" s="1"/>
      <c r="JKI17" s="1"/>
      <c r="JKJ17" s="1"/>
      <c r="JKK17" s="1"/>
      <c r="JKL17" s="1"/>
      <c r="JKM17" s="1"/>
      <c r="JKN17" s="1"/>
      <c r="JKO17" s="1"/>
      <c r="JKP17" s="1"/>
      <c r="JKQ17" s="1"/>
      <c r="JKR17" s="1"/>
      <c r="JKS17" s="1"/>
      <c r="JKT17" s="1"/>
      <c r="JKU17" s="1"/>
      <c r="JKV17" s="1"/>
      <c r="JKW17" s="1"/>
      <c r="JKX17" s="1"/>
      <c r="JKY17" s="1"/>
      <c r="JKZ17" s="1"/>
      <c r="JLA17" s="1"/>
      <c r="JLB17" s="1"/>
      <c r="JLC17" s="1"/>
      <c r="JLD17" s="1"/>
      <c r="JLE17" s="1"/>
      <c r="JLF17" s="1"/>
      <c r="JLG17" s="1"/>
      <c r="JLH17" s="1"/>
      <c r="JLI17" s="1"/>
      <c r="JLJ17" s="1"/>
      <c r="JLK17" s="1"/>
      <c r="JLL17" s="1"/>
      <c r="JLM17" s="1"/>
      <c r="JLN17" s="1"/>
      <c r="JLO17" s="1"/>
      <c r="JLP17" s="1"/>
      <c r="JLQ17" s="1"/>
      <c r="JLR17" s="1"/>
      <c r="JLS17" s="1"/>
      <c r="JLT17" s="1"/>
      <c r="JLU17" s="1"/>
      <c r="JLV17" s="1"/>
      <c r="JLW17" s="1"/>
      <c r="JLX17" s="1"/>
      <c r="JLY17" s="1"/>
      <c r="JLZ17" s="1"/>
      <c r="JMA17" s="1"/>
      <c r="JMB17" s="1"/>
      <c r="JMC17" s="1"/>
      <c r="JMD17" s="1"/>
      <c r="JME17" s="1"/>
      <c r="JMF17" s="1"/>
      <c r="JMG17" s="1"/>
      <c r="JMH17" s="1"/>
      <c r="JMI17" s="1"/>
      <c r="JMJ17" s="1"/>
      <c r="JMK17" s="1"/>
      <c r="JML17" s="1"/>
      <c r="JMM17" s="1"/>
      <c r="JMN17" s="1"/>
      <c r="JMO17" s="1"/>
      <c r="JMP17" s="1"/>
      <c r="JMQ17" s="1"/>
      <c r="JMR17" s="1"/>
      <c r="JMS17" s="1"/>
      <c r="JMT17" s="1"/>
      <c r="JMU17" s="1"/>
      <c r="JMV17" s="1"/>
      <c r="JMW17" s="1"/>
      <c r="JMX17" s="1"/>
      <c r="JMY17" s="1"/>
      <c r="JMZ17" s="1"/>
      <c r="JNA17" s="1"/>
      <c r="JNB17" s="1"/>
      <c r="JNC17" s="1"/>
      <c r="JND17" s="1"/>
      <c r="JNE17" s="1"/>
      <c r="JNF17" s="1"/>
      <c r="JNG17" s="1"/>
      <c r="JNH17" s="1"/>
      <c r="JNI17" s="1"/>
      <c r="JNJ17" s="1"/>
      <c r="JNK17" s="1"/>
      <c r="JNL17" s="1"/>
      <c r="JNM17" s="1"/>
      <c r="JNN17" s="1"/>
      <c r="JNO17" s="1"/>
      <c r="JNP17" s="1"/>
      <c r="JNQ17" s="1"/>
      <c r="JNR17" s="1"/>
      <c r="JNS17" s="1"/>
      <c r="JNT17" s="1"/>
      <c r="JNU17" s="1"/>
      <c r="JNV17" s="1"/>
      <c r="JNW17" s="1"/>
      <c r="JNX17" s="1"/>
      <c r="JNY17" s="1"/>
      <c r="JNZ17" s="1"/>
      <c r="JOA17" s="1"/>
      <c r="JOB17" s="1"/>
      <c r="JOC17" s="1"/>
      <c r="JOD17" s="1"/>
      <c r="JOE17" s="1"/>
      <c r="JOF17" s="1"/>
      <c r="JOG17" s="1"/>
      <c r="JOH17" s="1"/>
      <c r="JOI17" s="1"/>
      <c r="JOJ17" s="1"/>
      <c r="JOK17" s="1"/>
      <c r="JOL17" s="1"/>
      <c r="JOM17" s="1"/>
      <c r="JON17" s="1"/>
      <c r="JOO17" s="1"/>
      <c r="JOP17" s="1"/>
      <c r="JOQ17" s="1"/>
      <c r="JOR17" s="1"/>
      <c r="JOS17" s="1"/>
      <c r="JOT17" s="1"/>
      <c r="JOU17" s="1"/>
      <c r="JOV17" s="1"/>
      <c r="JOW17" s="1"/>
      <c r="JOX17" s="1"/>
      <c r="JOY17" s="1"/>
      <c r="JOZ17" s="1"/>
      <c r="JPA17" s="1"/>
      <c r="JPB17" s="1"/>
      <c r="JPC17" s="1"/>
      <c r="JPD17" s="1"/>
      <c r="JPE17" s="1"/>
      <c r="JPF17" s="1"/>
      <c r="JPG17" s="1"/>
      <c r="JPH17" s="1"/>
      <c r="JPI17" s="1"/>
      <c r="JPJ17" s="1"/>
      <c r="JPK17" s="1"/>
      <c r="JPL17" s="1"/>
      <c r="JPM17" s="1"/>
      <c r="JPN17" s="1"/>
      <c r="JPO17" s="1"/>
      <c r="JPP17" s="1"/>
      <c r="JPQ17" s="1"/>
      <c r="JPR17" s="1"/>
      <c r="JPS17" s="1"/>
      <c r="JPT17" s="1"/>
      <c r="JPU17" s="1"/>
      <c r="JPV17" s="1"/>
      <c r="JPW17" s="1"/>
      <c r="JPX17" s="1"/>
      <c r="JPY17" s="1"/>
      <c r="JPZ17" s="1"/>
      <c r="JQA17" s="1"/>
      <c r="JQB17" s="1"/>
      <c r="JQC17" s="1"/>
      <c r="JQD17" s="1"/>
      <c r="JQE17" s="1"/>
      <c r="JQF17" s="1"/>
      <c r="JQG17" s="1"/>
      <c r="JQH17" s="1"/>
      <c r="JQI17" s="1"/>
      <c r="JQJ17" s="1"/>
      <c r="JQK17" s="1"/>
      <c r="JQL17" s="1"/>
      <c r="JQM17" s="1"/>
      <c r="JQN17" s="1"/>
      <c r="JQO17" s="1"/>
      <c r="JQP17" s="1"/>
      <c r="JQQ17" s="1"/>
      <c r="JQR17" s="1"/>
      <c r="JQS17" s="1"/>
      <c r="JQT17" s="1"/>
      <c r="JQU17" s="1"/>
      <c r="JQV17" s="1"/>
      <c r="JQW17" s="1"/>
      <c r="JQX17" s="1"/>
      <c r="JQY17" s="1"/>
      <c r="JQZ17" s="1"/>
      <c r="JRA17" s="1"/>
      <c r="JRB17" s="1"/>
      <c r="JRC17" s="1"/>
      <c r="JRD17" s="1"/>
      <c r="JRE17" s="1"/>
      <c r="JRF17" s="1"/>
      <c r="JRG17" s="1"/>
      <c r="JRH17" s="1"/>
      <c r="JRI17" s="1"/>
      <c r="JRJ17" s="1"/>
      <c r="JRK17" s="1"/>
      <c r="JRL17" s="1"/>
      <c r="JRM17" s="1"/>
      <c r="JRN17" s="1"/>
      <c r="JRO17" s="1"/>
      <c r="JRP17" s="1"/>
      <c r="JRQ17" s="1"/>
      <c r="JRR17" s="1"/>
      <c r="JRS17" s="1"/>
      <c r="JRT17" s="1"/>
      <c r="JRU17" s="1"/>
      <c r="JRV17" s="1"/>
      <c r="JRW17" s="1"/>
      <c r="JRX17" s="1"/>
      <c r="JRY17" s="1"/>
      <c r="JRZ17" s="1"/>
      <c r="JSA17" s="1"/>
      <c r="JSB17" s="1"/>
      <c r="JSC17" s="1"/>
      <c r="JSD17" s="1"/>
      <c r="JSE17" s="1"/>
      <c r="JSF17" s="1"/>
      <c r="JSG17" s="1"/>
      <c r="JSH17" s="1"/>
      <c r="JSI17" s="1"/>
      <c r="JSJ17" s="1"/>
      <c r="JSK17" s="1"/>
      <c r="JSL17" s="1"/>
      <c r="JSM17" s="1"/>
      <c r="JSN17" s="1"/>
      <c r="JSO17" s="1"/>
      <c r="JSP17" s="1"/>
      <c r="JSQ17" s="1"/>
      <c r="JSR17" s="1"/>
      <c r="JSS17" s="1"/>
      <c r="JST17" s="1"/>
      <c r="JSU17" s="1"/>
      <c r="JSV17" s="1"/>
      <c r="JSW17" s="1"/>
      <c r="JSX17" s="1"/>
      <c r="JSY17" s="1"/>
      <c r="JSZ17" s="1"/>
      <c r="JTA17" s="1"/>
      <c r="JTB17" s="1"/>
      <c r="JTC17" s="1"/>
      <c r="JTD17" s="1"/>
      <c r="JTE17" s="1"/>
      <c r="JTF17" s="1"/>
      <c r="JTG17" s="1"/>
      <c r="JTH17" s="1"/>
      <c r="JTI17" s="1"/>
      <c r="JTJ17" s="1"/>
      <c r="JTK17" s="1"/>
      <c r="JTL17" s="1"/>
      <c r="JTM17" s="1"/>
      <c r="JTN17" s="1"/>
      <c r="JTO17" s="1"/>
      <c r="JTP17" s="1"/>
      <c r="JTQ17" s="1"/>
      <c r="JTR17" s="1"/>
      <c r="JTS17" s="1"/>
      <c r="JTT17" s="1"/>
      <c r="JTU17" s="1"/>
      <c r="JTV17" s="1"/>
      <c r="JTW17" s="1"/>
      <c r="JTX17" s="1"/>
      <c r="JTY17" s="1"/>
      <c r="JTZ17" s="1"/>
      <c r="JUA17" s="1"/>
      <c r="JUB17" s="1"/>
      <c r="JUC17" s="1"/>
      <c r="JUD17" s="1"/>
      <c r="JUE17" s="1"/>
      <c r="JUF17" s="1"/>
      <c r="JUG17" s="1"/>
      <c r="JUH17" s="1"/>
      <c r="JUI17" s="1"/>
      <c r="JUJ17" s="1"/>
      <c r="JUK17" s="1"/>
      <c r="JUL17" s="1"/>
      <c r="JUM17" s="1"/>
      <c r="JUN17" s="1"/>
      <c r="JUO17" s="1"/>
      <c r="JUP17" s="1"/>
      <c r="JUQ17" s="1"/>
      <c r="JUR17" s="1"/>
      <c r="JUS17" s="1"/>
      <c r="JUT17" s="1"/>
      <c r="JUU17" s="1"/>
      <c r="JUV17" s="1"/>
      <c r="JUW17" s="1"/>
      <c r="JUX17" s="1"/>
      <c r="JUY17" s="1"/>
      <c r="JUZ17" s="1"/>
      <c r="JVA17" s="1"/>
      <c r="JVB17" s="1"/>
      <c r="JVC17" s="1"/>
      <c r="JVD17" s="1"/>
      <c r="JVE17" s="1"/>
      <c r="JVF17" s="1"/>
      <c r="JVG17" s="1"/>
      <c r="JVH17" s="1"/>
      <c r="JVI17" s="1"/>
      <c r="JVJ17" s="1"/>
      <c r="JVK17" s="1"/>
      <c r="JVL17" s="1"/>
      <c r="JVM17" s="1"/>
      <c r="JVN17" s="1"/>
      <c r="JVO17" s="1"/>
      <c r="JVP17" s="1"/>
      <c r="JVQ17" s="1"/>
      <c r="JVR17" s="1"/>
      <c r="JVS17" s="1"/>
      <c r="JVT17" s="1"/>
      <c r="JVU17" s="1"/>
      <c r="JVV17" s="1"/>
      <c r="JVW17" s="1"/>
      <c r="JVX17" s="1"/>
      <c r="JVY17" s="1"/>
      <c r="JVZ17" s="1"/>
      <c r="JWA17" s="1"/>
      <c r="JWB17" s="1"/>
      <c r="JWC17" s="1"/>
      <c r="JWD17" s="1"/>
      <c r="JWE17" s="1"/>
      <c r="JWF17" s="1"/>
      <c r="JWG17" s="1"/>
      <c r="JWH17" s="1"/>
      <c r="JWI17" s="1"/>
      <c r="JWJ17" s="1"/>
      <c r="JWK17" s="1"/>
      <c r="JWL17" s="1"/>
      <c r="JWM17" s="1"/>
      <c r="JWN17" s="1"/>
      <c r="JWO17" s="1"/>
      <c r="JWP17" s="1"/>
      <c r="JWQ17" s="1"/>
      <c r="JWR17" s="1"/>
      <c r="JWS17" s="1"/>
      <c r="JWT17" s="1"/>
      <c r="JWU17" s="1"/>
      <c r="JWV17" s="1"/>
      <c r="JWW17" s="1"/>
      <c r="JWX17" s="1"/>
      <c r="JWY17" s="1"/>
      <c r="JWZ17" s="1"/>
      <c r="JXA17" s="1"/>
      <c r="JXB17" s="1"/>
      <c r="JXC17" s="1"/>
      <c r="JXD17" s="1"/>
      <c r="JXE17" s="1"/>
      <c r="JXF17" s="1"/>
      <c r="JXG17" s="1"/>
      <c r="JXH17" s="1"/>
      <c r="JXI17" s="1"/>
      <c r="JXJ17" s="1"/>
      <c r="JXK17" s="1"/>
      <c r="JXL17" s="1"/>
      <c r="JXM17" s="1"/>
      <c r="JXN17" s="1"/>
      <c r="JXO17" s="1"/>
      <c r="JXP17" s="1"/>
      <c r="JXQ17" s="1"/>
      <c r="JXR17" s="1"/>
      <c r="JXS17" s="1"/>
      <c r="JXT17" s="1"/>
      <c r="JXU17" s="1"/>
      <c r="JXV17" s="1"/>
      <c r="JXW17" s="1"/>
      <c r="JXX17" s="1"/>
      <c r="JXY17" s="1"/>
      <c r="JXZ17" s="1"/>
      <c r="JYA17" s="1"/>
      <c r="JYB17" s="1"/>
      <c r="JYC17" s="1"/>
      <c r="JYD17" s="1"/>
      <c r="JYE17" s="1"/>
      <c r="JYF17" s="1"/>
      <c r="JYG17" s="1"/>
      <c r="JYH17" s="1"/>
      <c r="JYI17" s="1"/>
      <c r="JYJ17" s="1"/>
      <c r="JYK17" s="1"/>
      <c r="JYL17" s="1"/>
      <c r="JYM17" s="1"/>
      <c r="JYN17" s="1"/>
      <c r="JYO17" s="1"/>
      <c r="JYP17" s="1"/>
      <c r="JYQ17" s="1"/>
      <c r="JYR17" s="1"/>
      <c r="JYS17" s="1"/>
      <c r="JYT17" s="1"/>
      <c r="JYU17" s="1"/>
      <c r="JYV17" s="1"/>
      <c r="JYW17" s="1"/>
      <c r="JYX17" s="1"/>
      <c r="JYY17" s="1"/>
      <c r="JYZ17" s="1"/>
      <c r="JZA17" s="1"/>
      <c r="JZB17" s="1"/>
      <c r="JZC17" s="1"/>
      <c r="JZD17" s="1"/>
      <c r="JZE17" s="1"/>
      <c r="JZF17" s="1"/>
      <c r="JZG17" s="1"/>
      <c r="JZH17" s="1"/>
      <c r="JZI17" s="1"/>
      <c r="JZJ17" s="1"/>
      <c r="JZK17" s="1"/>
      <c r="JZL17" s="1"/>
      <c r="JZM17" s="1"/>
      <c r="JZN17" s="1"/>
      <c r="JZO17" s="1"/>
      <c r="JZP17" s="1"/>
      <c r="JZQ17" s="1"/>
      <c r="JZR17" s="1"/>
      <c r="JZS17" s="1"/>
      <c r="JZT17" s="1"/>
      <c r="JZU17" s="1"/>
      <c r="JZV17" s="1"/>
      <c r="JZW17" s="1"/>
      <c r="JZX17" s="1"/>
      <c r="JZY17" s="1"/>
      <c r="JZZ17" s="1"/>
      <c r="KAA17" s="1"/>
      <c r="KAB17" s="1"/>
      <c r="KAC17" s="1"/>
      <c r="KAD17" s="1"/>
      <c r="KAE17" s="1"/>
      <c r="KAF17" s="1"/>
      <c r="KAG17" s="1"/>
      <c r="KAH17" s="1"/>
      <c r="KAI17" s="1"/>
      <c r="KAJ17" s="1"/>
      <c r="KAK17" s="1"/>
      <c r="KAL17" s="1"/>
      <c r="KAM17" s="1"/>
      <c r="KAN17" s="1"/>
      <c r="KAO17" s="1"/>
      <c r="KAP17" s="1"/>
      <c r="KAQ17" s="1"/>
      <c r="KAR17" s="1"/>
      <c r="KAS17" s="1"/>
      <c r="KAT17" s="1"/>
      <c r="KAU17" s="1"/>
      <c r="KAV17" s="1"/>
      <c r="KAW17" s="1"/>
      <c r="KAX17" s="1"/>
      <c r="KAY17" s="1"/>
      <c r="KAZ17" s="1"/>
      <c r="KBA17" s="1"/>
      <c r="KBB17" s="1"/>
      <c r="KBC17" s="1"/>
      <c r="KBD17" s="1"/>
      <c r="KBE17" s="1"/>
      <c r="KBF17" s="1"/>
      <c r="KBG17" s="1"/>
      <c r="KBH17" s="1"/>
      <c r="KBI17" s="1"/>
      <c r="KBJ17" s="1"/>
      <c r="KBK17" s="1"/>
      <c r="KBL17" s="1"/>
      <c r="KBM17" s="1"/>
      <c r="KBN17" s="1"/>
      <c r="KBO17" s="1"/>
      <c r="KBP17" s="1"/>
      <c r="KBQ17" s="1"/>
      <c r="KBR17" s="1"/>
      <c r="KBS17" s="1"/>
      <c r="KBT17" s="1"/>
      <c r="KBU17" s="1"/>
      <c r="KBV17" s="1"/>
      <c r="KBW17" s="1"/>
      <c r="KBX17" s="1"/>
      <c r="KBY17" s="1"/>
      <c r="KBZ17" s="1"/>
      <c r="KCA17" s="1"/>
      <c r="KCB17" s="1"/>
      <c r="KCC17" s="1"/>
      <c r="KCD17" s="1"/>
      <c r="KCE17" s="1"/>
      <c r="KCF17" s="1"/>
      <c r="KCG17" s="1"/>
      <c r="KCH17" s="1"/>
      <c r="KCI17" s="1"/>
      <c r="KCJ17" s="1"/>
      <c r="KCK17" s="1"/>
      <c r="KCL17" s="1"/>
      <c r="KCM17" s="1"/>
      <c r="KCN17" s="1"/>
      <c r="KCO17" s="1"/>
      <c r="KCP17" s="1"/>
      <c r="KCQ17" s="1"/>
      <c r="KCR17" s="1"/>
      <c r="KCS17" s="1"/>
      <c r="KCT17" s="1"/>
      <c r="KCU17" s="1"/>
      <c r="KCV17" s="1"/>
      <c r="KCW17" s="1"/>
      <c r="KCX17" s="1"/>
      <c r="KCY17" s="1"/>
      <c r="KCZ17" s="1"/>
      <c r="KDA17" s="1"/>
      <c r="KDB17" s="1"/>
      <c r="KDC17" s="1"/>
      <c r="KDD17" s="1"/>
      <c r="KDE17" s="1"/>
      <c r="KDF17" s="1"/>
      <c r="KDG17" s="1"/>
      <c r="KDH17" s="1"/>
      <c r="KDI17" s="1"/>
      <c r="KDJ17" s="1"/>
      <c r="KDK17" s="1"/>
      <c r="KDL17" s="1"/>
      <c r="KDM17" s="1"/>
      <c r="KDN17" s="1"/>
      <c r="KDO17" s="1"/>
      <c r="KDP17" s="1"/>
      <c r="KDQ17" s="1"/>
      <c r="KDR17" s="1"/>
      <c r="KDS17" s="1"/>
      <c r="KDT17" s="1"/>
      <c r="KDU17" s="1"/>
      <c r="KDV17" s="1"/>
      <c r="KDW17" s="1"/>
      <c r="KDX17" s="1"/>
      <c r="KDY17" s="1"/>
      <c r="KDZ17" s="1"/>
      <c r="KEA17" s="1"/>
      <c r="KEB17" s="1"/>
      <c r="KEC17" s="1"/>
      <c r="KED17" s="1"/>
      <c r="KEE17" s="1"/>
      <c r="KEF17" s="1"/>
      <c r="KEG17" s="1"/>
      <c r="KEH17" s="1"/>
      <c r="KEI17" s="1"/>
      <c r="KEJ17" s="1"/>
      <c r="KEK17" s="1"/>
      <c r="KEL17" s="1"/>
      <c r="KEM17" s="1"/>
      <c r="KEN17" s="1"/>
      <c r="KEO17" s="1"/>
      <c r="KEP17" s="1"/>
      <c r="KEQ17" s="1"/>
      <c r="KER17" s="1"/>
      <c r="KES17" s="1"/>
      <c r="KET17" s="1"/>
      <c r="KEU17" s="1"/>
      <c r="KEV17" s="1"/>
      <c r="KEW17" s="1"/>
      <c r="KEX17" s="1"/>
      <c r="KEY17" s="1"/>
      <c r="KEZ17" s="1"/>
      <c r="KFA17" s="1"/>
      <c r="KFB17" s="1"/>
      <c r="KFC17" s="1"/>
      <c r="KFD17" s="1"/>
      <c r="KFE17" s="1"/>
      <c r="KFF17" s="1"/>
      <c r="KFG17" s="1"/>
      <c r="KFH17" s="1"/>
      <c r="KFI17" s="1"/>
      <c r="KFJ17" s="1"/>
      <c r="KFK17" s="1"/>
      <c r="KFL17" s="1"/>
      <c r="KFM17" s="1"/>
      <c r="KFN17" s="1"/>
      <c r="KFO17" s="1"/>
      <c r="KFP17" s="1"/>
      <c r="KFQ17" s="1"/>
      <c r="KFR17" s="1"/>
      <c r="KFS17" s="1"/>
      <c r="KFT17" s="1"/>
      <c r="KFU17" s="1"/>
      <c r="KFV17" s="1"/>
      <c r="KFW17" s="1"/>
      <c r="KFX17" s="1"/>
      <c r="KFY17" s="1"/>
      <c r="KFZ17" s="1"/>
      <c r="KGA17" s="1"/>
      <c r="KGB17" s="1"/>
      <c r="KGC17" s="1"/>
      <c r="KGD17" s="1"/>
      <c r="KGE17" s="1"/>
      <c r="KGF17" s="1"/>
      <c r="KGG17" s="1"/>
      <c r="KGH17" s="1"/>
      <c r="KGI17" s="1"/>
      <c r="KGJ17" s="1"/>
      <c r="KGK17" s="1"/>
      <c r="KGL17" s="1"/>
      <c r="KGM17" s="1"/>
      <c r="KGN17" s="1"/>
      <c r="KGO17" s="1"/>
      <c r="KGP17" s="1"/>
      <c r="KGQ17" s="1"/>
      <c r="KGR17" s="1"/>
      <c r="KGS17" s="1"/>
      <c r="KGT17" s="1"/>
      <c r="KGU17" s="1"/>
      <c r="KGV17" s="1"/>
      <c r="KGW17" s="1"/>
      <c r="KGX17" s="1"/>
      <c r="KGY17" s="1"/>
      <c r="KGZ17" s="1"/>
      <c r="KHA17" s="1"/>
      <c r="KHB17" s="1"/>
      <c r="KHC17" s="1"/>
      <c r="KHD17" s="1"/>
      <c r="KHE17" s="1"/>
      <c r="KHF17" s="1"/>
      <c r="KHG17" s="1"/>
      <c r="KHH17" s="1"/>
      <c r="KHI17" s="1"/>
      <c r="KHJ17" s="1"/>
      <c r="KHK17" s="1"/>
      <c r="KHL17" s="1"/>
      <c r="KHM17" s="1"/>
      <c r="KHN17" s="1"/>
      <c r="KHO17" s="1"/>
      <c r="KHP17" s="1"/>
      <c r="KHQ17" s="1"/>
      <c r="KHR17" s="1"/>
      <c r="KHS17" s="1"/>
      <c r="KHT17" s="1"/>
      <c r="KHU17" s="1"/>
      <c r="KHV17" s="1"/>
      <c r="KHW17" s="1"/>
      <c r="KHX17" s="1"/>
      <c r="KHY17" s="1"/>
      <c r="KHZ17" s="1"/>
      <c r="KIA17" s="1"/>
      <c r="KIB17" s="1"/>
      <c r="KIC17" s="1"/>
      <c r="KID17" s="1"/>
      <c r="KIE17" s="1"/>
      <c r="KIF17" s="1"/>
      <c r="KIG17" s="1"/>
      <c r="KIH17" s="1"/>
      <c r="KII17" s="1"/>
      <c r="KIJ17" s="1"/>
      <c r="KIK17" s="1"/>
      <c r="KIL17" s="1"/>
      <c r="KIM17" s="1"/>
      <c r="KIN17" s="1"/>
      <c r="KIO17" s="1"/>
      <c r="KIP17" s="1"/>
      <c r="KIQ17" s="1"/>
      <c r="KIR17" s="1"/>
      <c r="KIS17" s="1"/>
      <c r="KIT17" s="1"/>
      <c r="KIU17" s="1"/>
      <c r="KIV17" s="1"/>
      <c r="KIW17" s="1"/>
      <c r="KIX17" s="1"/>
      <c r="KIY17" s="1"/>
      <c r="KIZ17" s="1"/>
      <c r="KJA17" s="1"/>
      <c r="KJB17" s="1"/>
      <c r="KJC17" s="1"/>
      <c r="KJD17" s="1"/>
      <c r="KJE17" s="1"/>
      <c r="KJF17" s="1"/>
      <c r="KJG17" s="1"/>
      <c r="KJH17" s="1"/>
      <c r="KJI17" s="1"/>
      <c r="KJJ17" s="1"/>
      <c r="KJK17" s="1"/>
      <c r="KJL17" s="1"/>
      <c r="KJM17" s="1"/>
      <c r="KJN17" s="1"/>
      <c r="KJO17" s="1"/>
      <c r="KJP17" s="1"/>
      <c r="KJQ17" s="1"/>
      <c r="KJR17" s="1"/>
      <c r="KJS17" s="1"/>
      <c r="KJT17" s="1"/>
      <c r="KJU17" s="1"/>
      <c r="KJV17" s="1"/>
      <c r="KJW17" s="1"/>
      <c r="KJX17" s="1"/>
      <c r="KJY17" s="1"/>
      <c r="KJZ17" s="1"/>
      <c r="KKA17" s="1"/>
      <c r="KKB17" s="1"/>
      <c r="KKC17" s="1"/>
      <c r="KKD17" s="1"/>
      <c r="KKE17" s="1"/>
      <c r="KKF17" s="1"/>
      <c r="KKG17" s="1"/>
      <c r="KKH17" s="1"/>
      <c r="KKI17" s="1"/>
      <c r="KKJ17" s="1"/>
      <c r="KKK17" s="1"/>
      <c r="KKL17" s="1"/>
      <c r="KKM17" s="1"/>
      <c r="KKN17" s="1"/>
      <c r="KKO17" s="1"/>
      <c r="KKP17" s="1"/>
      <c r="KKQ17" s="1"/>
      <c r="KKR17" s="1"/>
      <c r="KKS17" s="1"/>
      <c r="KKT17" s="1"/>
      <c r="KKU17" s="1"/>
      <c r="KKV17" s="1"/>
      <c r="KKW17" s="1"/>
      <c r="KKX17" s="1"/>
      <c r="KKY17" s="1"/>
      <c r="KKZ17" s="1"/>
      <c r="KLA17" s="1"/>
      <c r="KLB17" s="1"/>
      <c r="KLC17" s="1"/>
      <c r="KLD17" s="1"/>
      <c r="KLE17" s="1"/>
      <c r="KLF17" s="1"/>
      <c r="KLG17" s="1"/>
      <c r="KLH17" s="1"/>
      <c r="KLI17" s="1"/>
      <c r="KLJ17" s="1"/>
      <c r="KLK17" s="1"/>
      <c r="KLL17" s="1"/>
      <c r="KLM17" s="1"/>
      <c r="KLN17" s="1"/>
      <c r="KLO17" s="1"/>
      <c r="KLP17" s="1"/>
      <c r="KLQ17" s="1"/>
      <c r="KLR17" s="1"/>
      <c r="KLS17" s="1"/>
      <c r="KLT17" s="1"/>
      <c r="KLU17" s="1"/>
      <c r="KLV17" s="1"/>
      <c r="KLW17" s="1"/>
      <c r="KLX17" s="1"/>
      <c r="KLY17" s="1"/>
      <c r="KLZ17" s="1"/>
      <c r="KMA17" s="1"/>
      <c r="KMB17" s="1"/>
      <c r="KMC17" s="1"/>
      <c r="KMD17" s="1"/>
      <c r="KME17" s="1"/>
      <c r="KMF17" s="1"/>
      <c r="KMG17" s="1"/>
      <c r="KMH17" s="1"/>
      <c r="KMI17" s="1"/>
      <c r="KMJ17" s="1"/>
      <c r="KMK17" s="1"/>
      <c r="KML17" s="1"/>
      <c r="KMM17" s="1"/>
      <c r="KMN17" s="1"/>
      <c r="KMO17" s="1"/>
      <c r="KMP17" s="1"/>
      <c r="KMQ17" s="1"/>
      <c r="KMR17" s="1"/>
      <c r="KMS17" s="1"/>
      <c r="KMT17" s="1"/>
      <c r="KMU17" s="1"/>
      <c r="KMV17" s="1"/>
      <c r="KMW17" s="1"/>
      <c r="KMX17" s="1"/>
      <c r="KMY17" s="1"/>
      <c r="KMZ17" s="1"/>
      <c r="KNA17" s="1"/>
      <c r="KNB17" s="1"/>
      <c r="KNC17" s="1"/>
      <c r="KND17" s="1"/>
      <c r="KNE17" s="1"/>
      <c r="KNF17" s="1"/>
      <c r="KNG17" s="1"/>
      <c r="KNH17" s="1"/>
      <c r="KNI17" s="1"/>
      <c r="KNJ17" s="1"/>
      <c r="KNK17" s="1"/>
      <c r="KNL17" s="1"/>
      <c r="KNM17" s="1"/>
      <c r="KNN17" s="1"/>
      <c r="KNO17" s="1"/>
      <c r="KNP17" s="1"/>
      <c r="KNQ17" s="1"/>
      <c r="KNR17" s="1"/>
      <c r="KNS17" s="1"/>
      <c r="KNT17" s="1"/>
      <c r="KNU17" s="1"/>
      <c r="KNV17" s="1"/>
      <c r="KNW17" s="1"/>
      <c r="KNX17" s="1"/>
      <c r="KNY17" s="1"/>
      <c r="KNZ17" s="1"/>
      <c r="KOA17" s="1"/>
      <c r="KOB17" s="1"/>
      <c r="KOC17" s="1"/>
      <c r="KOD17" s="1"/>
      <c r="KOE17" s="1"/>
      <c r="KOF17" s="1"/>
      <c r="KOG17" s="1"/>
      <c r="KOH17" s="1"/>
      <c r="KOI17" s="1"/>
      <c r="KOJ17" s="1"/>
      <c r="KOK17" s="1"/>
      <c r="KOL17" s="1"/>
      <c r="KOM17" s="1"/>
      <c r="KON17" s="1"/>
      <c r="KOO17" s="1"/>
      <c r="KOP17" s="1"/>
      <c r="KOQ17" s="1"/>
      <c r="KOR17" s="1"/>
      <c r="KOS17" s="1"/>
      <c r="KOT17" s="1"/>
      <c r="KOU17" s="1"/>
      <c r="KOV17" s="1"/>
      <c r="KOW17" s="1"/>
      <c r="KOX17" s="1"/>
      <c r="KOY17" s="1"/>
      <c r="KOZ17" s="1"/>
      <c r="KPA17" s="1"/>
      <c r="KPB17" s="1"/>
      <c r="KPC17" s="1"/>
      <c r="KPD17" s="1"/>
      <c r="KPE17" s="1"/>
      <c r="KPF17" s="1"/>
      <c r="KPG17" s="1"/>
      <c r="KPH17" s="1"/>
      <c r="KPI17" s="1"/>
      <c r="KPJ17" s="1"/>
      <c r="KPK17" s="1"/>
      <c r="KPL17" s="1"/>
      <c r="KPM17" s="1"/>
      <c r="KPN17" s="1"/>
      <c r="KPO17" s="1"/>
      <c r="KPP17" s="1"/>
      <c r="KPQ17" s="1"/>
      <c r="KPR17" s="1"/>
      <c r="KPS17" s="1"/>
      <c r="KPT17" s="1"/>
      <c r="KPU17" s="1"/>
      <c r="KPV17" s="1"/>
      <c r="KPW17" s="1"/>
      <c r="KPX17" s="1"/>
      <c r="KPY17" s="1"/>
      <c r="KPZ17" s="1"/>
      <c r="KQA17" s="1"/>
      <c r="KQB17" s="1"/>
      <c r="KQC17" s="1"/>
      <c r="KQD17" s="1"/>
      <c r="KQE17" s="1"/>
      <c r="KQF17" s="1"/>
      <c r="KQG17" s="1"/>
      <c r="KQH17" s="1"/>
      <c r="KQI17" s="1"/>
      <c r="KQJ17" s="1"/>
      <c r="KQK17" s="1"/>
      <c r="KQL17" s="1"/>
      <c r="KQM17" s="1"/>
      <c r="KQN17" s="1"/>
      <c r="KQO17" s="1"/>
      <c r="KQP17" s="1"/>
      <c r="KQQ17" s="1"/>
      <c r="KQR17" s="1"/>
      <c r="KQS17" s="1"/>
      <c r="KQT17" s="1"/>
      <c r="KQU17" s="1"/>
      <c r="KQV17" s="1"/>
      <c r="KQW17" s="1"/>
      <c r="KQX17" s="1"/>
      <c r="KQY17" s="1"/>
      <c r="KQZ17" s="1"/>
      <c r="KRA17" s="1"/>
      <c r="KRB17" s="1"/>
      <c r="KRC17" s="1"/>
      <c r="KRD17" s="1"/>
      <c r="KRE17" s="1"/>
      <c r="KRF17" s="1"/>
      <c r="KRG17" s="1"/>
      <c r="KRH17" s="1"/>
      <c r="KRI17" s="1"/>
      <c r="KRJ17" s="1"/>
      <c r="KRK17" s="1"/>
      <c r="KRL17" s="1"/>
      <c r="KRM17" s="1"/>
      <c r="KRN17" s="1"/>
      <c r="KRO17" s="1"/>
      <c r="KRP17" s="1"/>
      <c r="KRQ17" s="1"/>
      <c r="KRR17" s="1"/>
      <c r="KRS17" s="1"/>
      <c r="KRT17" s="1"/>
      <c r="KRU17" s="1"/>
      <c r="KRV17" s="1"/>
      <c r="KRW17" s="1"/>
      <c r="KRX17" s="1"/>
      <c r="KRY17" s="1"/>
      <c r="KRZ17" s="1"/>
      <c r="KSA17" s="1"/>
      <c r="KSB17" s="1"/>
      <c r="KSC17" s="1"/>
      <c r="KSD17" s="1"/>
      <c r="KSE17" s="1"/>
      <c r="KSF17" s="1"/>
      <c r="KSG17" s="1"/>
      <c r="KSH17" s="1"/>
      <c r="KSI17" s="1"/>
      <c r="KSJ17" s="1"/>
      <c r="KSK17" s="1"/>
      <c r="KSL17" s="1"/>
      <c r="KSM17" s="1"/>
      <c r="KSN17" s="1"/>
      <c r="KSO17" s="1"/>
      <c r="KSP17" s="1"/>
      <c r="KSQ17" s="1"/>
      <c r="KSR17" s="1"/>
      <c r="KSS17" s="1"/>
      <c r="KST17" s="1"/>
      <c r="KSU17" s="1"/>
      <c r="KSV17" s="1"/>
      <c r="KSW17" s="1"/>
      <c r="KSX17" s="1"/>
      <c r="KSY17" s="1"/>
      <c r="KSZ17" s="1"/>
      <c r="KTA17" s="1"/>
      <c r="KTB17" s="1"/>
      <c r="KTC17" s="1"/>
      <c r="KTD17" s="1"/>
      <c r="KTE17" s="1"/>
      <c r="KTF17" s="1"/>
      <c r="KTG17" s="1"/>
      <c r="KTH17" s="1"/>
      <c r="KTI17" s="1"/>
      <c r="KTJ17" s="1"/>
      <c r="KTK17" s="1"/>
      <c r="KTL17" s="1"/>
      <c r="KTM17" s="1"/>
      <c r="KTN17" s="1"/>
      <c r="KTO17" s="1"/>
      <c r="KTP17" s="1"/>
      <c r="KTQ17" s="1"/>
      <c r="KTR17" s="1"/>
      <c r="KTS17" s="1"/>
      <c r="KTT17" s="1"/>
      <c r="KTU17" s="1"/>
      <c r="KTV17" s="1"/>
      <c r="KTW17" s="1"/>
      <c r="KTX17" s="1"/>
      <c r="KTY17" s="1"/>
      <c r="KTZ17" s="1"/>
      <c r="KUA17" s="1"/>
      <c r="KUB17" s="1"/>
      <c r="KUC17" s="1"/>
      <c r="KUD17" s="1"/>
      <c r="KUE17" s="1"/>
      <c r="KUF17" s="1"/>
      <c r="KUG17" s="1"/>
      <c r="KUH17" s="1"/>
      <c r="KUI17" s="1"/>
      <c r="KUJ17" s="1"/>
      <c r="KUK17" s="1"/>
      <c r="KUL17" s="1"/>
      <c r="KUM17" s="1"/>
      <c r="KUN17" s="1"/>
      <c r="KUO17" s="1"/>
      <c r="KUP17" s="1"/>
      <c r="KUQ17" s="1"/>
      <c r="KUR17" s="1"/>
      <c r="KUS17" s="1"/>
      <c r="KUT17" s="1"/>
      <c r="KUU17" s="1"/>
      <c r="KUV17" s="1"/>
      <c r="KUW17" s="1"/>
      <c r="KUX17" s="1"/>
      <c r="KUY17" s="1"/>
      <c r="KUZ17" s="1"/>
      <c r="KVA17" s="1"/>
      <c r="KVB17" s="1"/>
      <c r="KVC17" s="1"/>
      <c r="KVD17" s="1"/>
      <c r="KVE17" s="1"/>
      <c r="KVF17" s="1"/>
      <c r="KVG17" s="1"/>
      <c r="KVH17" s="1"/>
      <c r="KVI17" s="1"/>
      <c r="KVJ17" s="1"/>
      <c r="KVK17" s="1"/>
      <c r="KVL17" s="1"/>
      <c r="KVM17" s="1"/>
      <c r="KVN17" s="1"/>
      <c r="KVO17" s="1"/>
      <c r="KVP17" s="1"/>
      <c r="KVQ17" s="1"/>
      <c r="KVR17" s="1"/>
      <c r="KVS17" s="1"/>
      <c r="KVT17" s="1"/>
      <c r="KVU17" s="1"/>
      <c r="KVV17" s="1"/>
      <c r="KVW17" s="1"/>
      <c r="KVX17" s="1"/>
      <c r="KVY17" s="1"/>
      <c r="KVZ17" s="1"/>
      <c r="KWA17" s="1"/>
      <c r="KWB17" s="1"/>
      <c r="KWC17" s="1"/>
      <c r="KWD17" s="1"/>
      <c r="KWE17" s="1"/>
      <c r="KWF17" s="1"/>
      <c r="KWG17" s="1"/>
      <c r="KWH17" s="1"/>
      <c r="KWI17" s="1"/>
      <c r="KWJ17" s="1"/>
      <c r="KWK17" s="1"/>
      <c r="KWL17" s="1"/>
      <c r="KWM17" s="1"/>
      <c r="KWN17" s="1"/>
      <c r="KWO17" s="1"/>
      <c r="KWP17" s="1"/>
      <c r="KWQ17" s="1"/>
      <c r="KWR17" s="1"/>
      <c r="KWS17" s="1"/>
      <c r="KWT17" s="1"/>
      <c r="KWU17" s="1"/>
      <c r="KWV17" s="1"/>
      <c r="KWW17" s="1"/>
      <c r="KWX17" s="1"/>
      <c r="KWY17" s="1"/>
      <c r="KWZ17" s="1"/>
      <c r="KXA17" s="1"/>
      <c r="KXB17" s="1"/>
      <c r="KXC17" s="1"/>
      <c r="KXD17" s="1"/>
      <c r="KXE17" s="1"/>
      <c r="KXF17" s="1"/>
      <c r="KXG17" s="1"/>
      <c r="KXH17" s="1"/>
      <c r="KXI17" s="1"/>
      <c r="KXJ17" s="1"/>
      <c r="KXK17" s="1"/>
      <c r="KXL17" s="1"/>
      <c r="KXM17" s="1"/>
      <c r="KXN17" s="1"/>
      <c r="KXO17" s="1"/>
      <c r="KXP17" s="1"/>
      <c r="KXQ17" s="1"/>
      <c r="KXR17" s="1"/>
      <c r="KXS17" s="1"/>
      <c r="KXT17" s="1"/>
      <c r="KXU17" s="1"/>
      <c r="KXV17" s="1"/>
      <c r="KXW17" s="1"/>
      <c r="KXX17" s="1"/>
      <c r="KXY17" s="1"/>
      <c r="KXZ17" s="1"/>
      <c r="KYA17" s="1"/>
      <c r="KYB17" s="1"/>
      <c r="KYC17" s="1"/>
      <c r="KYD17" s="1"/>
      <c r="KYE17" s="1"/>
      <c r="KYF17" s="1"/>
      <c r="KYG17" s="1"/>
      <c r="KYH17" s="1"/>
      <c r="KYI17" s="1"/>
      <c r="KYJ17" s="1"/>
      <c r="KYK17" s="1"/>
      <c r="KYL17" s="1"/>
      <c r="KYM17" s="1"/>
      <c r="KYN17" s="1"/>
      <c r="KYO17" s="1"/>
      <c r="KYP17" s="1"/>
      <c r="KYQ17" s="1"/>
      <c r="KYR17" s="1"/>
      <c r="KYS17" s="1"/>
      <c r="KYT17" s="1"/>
      <c r="KYU17" s="1"/>
      <c r="KYV17" s="1"/>
      <c r="KYW17" s="1"/>
      <c r="KYX17" s="1"/>
      <c r="KYY17" s="1"/>
      <c r="KYZ17" s="1"/>
      <c r="KZA17" s="1"/>
      <c r="KZB17" s="1"/>
      <c r="KZC17" s="1"/>
      <c r="KZD17" s="1"/>
      <c r="KZE17" s="1"/>
      <c r="KZF17" s="1"/>
      <c r="KZG17" s="1"/>
      <c r="KZH17" s="1"/>
      <c r="KZI17" s="1"/>
      <c r="KZJ17" s="1"/>
      <c r="KZK17" s="1"/>
      <c r="KZL17" s="1"/>
      <c r="KZM17" s="1"/>
      <c r="KZN17" s="1"/>
      <c r="KZO17" s="1"/>
      <c r="KZP17" s="1"/>
      <c r="KZQ17" s="1"/>
      <c r="KZR17" s="1"/>
      <c r="KZS17" s="1"/>
      <c r="KZT17" s="1"/>
      <c r="KZU17" s="1"/>
      <c r="KZV17" s="1"/>
      <c r="KZW17" s="1"/>
      <c r="KZX17" s="1"/>
      <c r="KZY17" s="1"/>
      <c r="KZZ17" s="1"/>
      <c r="LAA17" s="1"/>
      <c r="LAB17" s="1"/>
      <c r="LAC17" s="1"/>
      <c r="LAD17" s="1"/>
      <c r="LAE17" s="1"/>
      <c r="LAF17" s="1"/>
      <c r="LAG17" s="1"/>
      <c r="LAH17" s="1"/>
      <c r="LAI17" s="1"/>
      <c r="LAJ17" s="1"/>
      <c r="LAK17" s="1"/>
      <c r="LAL17" s="1"/>
      <c r="LAM17" s="1"/>
      <c r="LAN17" s="1"/>
      <c r="LAO17" s="1"/>
      <c r="LAP17" s="1"/>
      <c r="LAQ17" s="1"/>
      <c r="LAR17" s="1"/>
      <c r="LAS17" s="1"/>
      <c r="LAT17" s="1"/>
      <c r="LAU17" s="1"/>
      <c r="LAV17" s="1"/>
      <c r="LAW17" s="1"/>
      <c r="LAX17" s="1"/>
      <c r="LAY17" s="1"/>
      <c r="LAZ17" s="1"/>
      <c r="LBA17" s="1"/>
      <c r="LBB17" s="1"/>
      <c r="LBC17" s="1"/>
      <c r="LBD17" s="1"/>
      <c r="LBE17" s="1"/>
      <c r="LBF17" s="1"/>
      <c r="LBG17" s="1"/>
      <c r="LBH17" s="1"/>
      <c r="LBI17" s="1"/>
      <c r="LBJ17" s="1"/>
      <c r="LBK17" s="1"/>
      <c r="LBL17" s="1"/>
      <c r="LBM17" s="1"/>
      <c r="LBN17" s="1"/>
      <c r="LBO17" s="1"/>
      <c r="LBP17" s="1"/>
      <c r="LBQ17" s="1"/>
      <c r="LBR17" s="1"/>
      <c r="LBS17" s="1"/>
      <c r="LBT17" s="1"/>
      <c r="LBU17" s="1"/>
      <c r="LBV17" s="1"/>
      <c r="LBW17" s="1"/>
      <c r="LBX17" s="1"/>
      <c r="LBY17" s="1"/>
      <c r="LBZ17" s="1"/>
      <c r="LCA17" s="1"/>
      <c r="LCB17" s="1"/>
      <c r="LCC17" s="1"/>
      <c r="LCD17" s="1"/>
      <c r="LCE17" s="1"/>
      <c r="LCF17" s="1"/>
      <c r="LCG17" s="1"/>
      <c r="LCH17" s="1"/>
      <c r="LCI17" s="1"/>
      <c r="LCJ17" s="1"/>
      <c r="LCK17" s="1"/>
      <c r="LCL17" s="1"/>
      <c r="LCM17" s="1"/>
      <c r="LCN17" s="1"/>
      <c r="LCO17" s="1"/>
      <c r="LCP17" s="1"/>
      <c r="LCQ17" s="1"/>
      <c r="LCR17" s="1"/>
      <c r="LCS17" s="1"/>
      <c r="LCT17" s="1"/>
      <c r="LCU17" s="1"/>
      <c r="LCV17" s="1"/>
      <c r="LCW17" s="1"/>
      <c r="LCX17" s="1"/>
      <c r="LCY17" s="1"/>
      <c r="LCZ17" s="1"/>
      <c r="LDA17" s="1"/>
      <c r="LDB17" s="1"/>
      <c r="LDC17" s="1"/>
      <c r="LDD17" s="1"/>
      <c r="LDE17" s="1"/>
      <c r="LDF17" s="1"/>
      <c r="LDG17" s="1"/>
      <c r="LDH17" s="1"/>
      <c r="LDI17" s="1"/>
      <c r="LDJ17" s="1"/>
      <c r="LDK17" s="1"/>
      <c r="LDL17" s="1"/>
      <c r="LDM17" s="1"/>
      <c r="LDN17" s="1"/>
      <c r="LDO17" s="1"/>
      <c r="LDP17" s="1"/>
      <c r="LDQ17" s="1"/>
      <c r="LDR17" s="1"/>
      <c r="LDS17" s="1"/>
      <c r="LDT17" s="1"/>
      <c r="LDU17" s="1"/>
      <c r="LDV17" s="1"/>
      <c r="LDW17" s="1"/>
      <c r="LDX17" s="1"/>
      <c r="LDY17" s="1"/>
      <c r="LDZ17" s="1"/>
      <c r="LEA17" s="1"/>
      <c r="LEB17" s="1"/>
      <c r="LEC17" s="1"/>
      <c r="LED17" s="1"/>
      <c r="LEE17" s="1"/>
      <c r="LEF17" s="1"/>
      <c r="LEG17" s="1"/>
      <c r="LEH17" s="1"/>
      <c r="LEI17" s="1"/>
      <c r="LEJ17" s="1"/>
      <c r="LEK17" s="1"/>
      <c r="LEL17" s="1"/>
      <c r="LEM17" s="1"/>
      <c r="LEN17" s="1"/>
      <c r="LEO17" s="1"/>
      <c r="LEP17" s="1"/>
      <c r="LEQ17" s="1"/>
      <c r="LER17" s="1"/>
      <c r="LES17" s="1"/>
      <c r="LET17" s="1"/>
      <c r="LEU17" s="1"/>
      <c r="LEV17" s="1"/>
      <c r="LEW17" s="1"/>
      <c r="LEX17" s="1"/>
      <c r="LEY17" s="1"/>
      <c r="LEZ17" s="1"/>
      <c r="LFA17" s="1"/>
      <c r="LFB17" s="1"/>
      <c r="LFC17" s="1"/>
      <c r="LFD17" s="1"/>
      <c r="LFE17" s="1"/>
      <c r="LFF17" s="1"/>
      <c r="LFG17" s="1"/>
      <c r="LFH17" s="1"/>
      <c r="LFI17" s="1"/>
      <c r="LFJ17" s="1"/>
      <c r="LFK17" s="1"/>
      <c r="LFL17" s="1"/>
      <c r="LFM17" s="1"/>
      <c r="LFN17" s="1"/>
      <c r="LFO17" s="1"/>
      <c r="LFP17" s="1"/>
      <c r="LFQ17" s="1"/>
      <c r="LFR17" s="1"/>
      <c r="LFS17" s="1"/>
      <c r="LFT17" s="1"/>
      <c r="LFU17" s="1"/>
      <c r="LFV17" s="1"/>
      <c r="LFW17" s="1"/>
      <c r="LFX17" s="1"/>
      <c r="LFY17" s="1"/>
      <c r="LFZ17" s="1"/>
      <c r="LGA17" s="1"/>
      <c r="LGB17" s="1"/>
      <c r="LGC17" s="1"/>
      <c r="LGD17" s="1"/>
      <c r="LGE17" s="1"/>
      <c r="LGF17" s="1"/>
      <c r="LGG17" s="1"/>
      <c r="LGH17" s="1"/>
      <c r="LGI17" s="1"/>
      <c r="LGJ17" s="1"/>
      <c r="LGK17" s="1"/>
      <c r="LGL17" s="1"/>
      <c r="LGM17" s="1"/>
      <c r="LGN17" s="1"/>
      <c r="LGO17" s="1"/>
      <c r="LGP17" s="1"/>
      <c r="LGQ17" s="1"/>
      <c r="LGR17" s="1"/>
      <c r="LGS17" s="1"/>
      <c r="LGT17" s="1"/>
      <c r="LGU17" s="1"/>
      <c r="LGV17" s="1"/>
      <c r="LGW17" s="1"/>
      <c r="LGX17" s="1"/>
      <c r="LGY17" s="1"/>
      <c r="LGZ17" s="1"/>
      <c r="LHA17" s="1"/>
      <c r="LHB17" s="1"/>
      <c r="LHC17" s="1"/>
      <c r="LHD17" s="1"/>
      <c r="LHE17" s="1"/>
      <c r="LHF17" s="1"/>
      <c r="LHG17" s="1"/>
      <c r="LHH17" s="1"/>
      <c r="LHI17" s="1"/>
      <c r="LHJ17" s="1"/>
      <c r="LHK17" s="1"/>
      <c r="LHL17" s="1"/>
      <c r="LHM17" s="1"/>
      <c r="LHN17" s="1"/>
      <c r="LHO17" s="1"/>
      <c r="LHP17" s="1"/>
      <c r="LHQ17" s="1"/>
      <c r="LHR17" s="1"/>
      <c r="LHS17" s="1"/>
      <c r="LHT17" s="1"/>
      <c r="LHU17" s="1"/>
      <c r="LHV17" s="1"/>
      <c r="LHW17" s="1"/>
      <c r="LHX17" s="1"/>
      <c r="LHY17" s="1"/>
      <c r="LHZ17" s="1"/>
      <c r="LIA17" s="1"/>
      <c r="LIB17" s="1"/>
      <c r="LIC17" s="1"/>
      <c r="LID17" s="1"/>
      <c r="LIE17" s="1"/>
      <c r="LIF17" s="1"/>
      <c r="LIG17" s="1"/>
      <c r="LIH17" s="1"/>
      <c r="LII17" s="1"/>
      <c r="LIJ17" s="1"/>
      <c r="LIK17" s="1"/>
      <c r="LIL17" s="1"/>
      <c r="LIM17" s="1"/>
      <c r="LIN17" s="1"/>
      <c r="LIO17" s="1"/>
      <c r="LIP17" s="1"/>
      <c r="LIQ17" s="1"/>
      <c r="LIR17" s="1"/>
      <c r="LIS17" s="1"/>
      <c r="LIT17" s="1"/>
      <c r="LIU17" s="1"/>
      <c r="LIV17" s="1"/>
      <c r="LIW17" s="1"/>
      <c r="LIX17" s="1"/>
      <c r="LIY17" s="1"/>
      <c r="LIZ17" s="1"/>
      <c r="LJA17" s="1"/>
      <c r="LJB17" s="1"/>
      <c r="LJC17" s="1"/>
      <c r="LJD17" s="1"/>
      <c r="LJE17" s="1"/>
      <c r="LJF17" s="1"/>
      <c r="LJG17" s="1"/>
      <c r="LJH17" s="1"/>
      <c r="LJI17" s="1"/>
      <c r="LJJ17" s="1"/>
      <c r="LJK17" s="1"/>
      <c r="LJL17" s="1"/>
      <c r="LJM17" s="1"/>
      <c r="LJN17" s="1"/>
      <c r="LJO17" s="1"/>
      <c r="LJP17" s="1"/>
      <c r="LJQ17" s="1"/>
      <c r="LJR17" s="1"/>
      <c r="LJS17" s="1"/>
      <c r="LJT17" s="1"/>
      <c r="LJU17" s="1"/>
      <c r="LJV17" s="1"/>
      <c r="LJW17" s="1"/>
      <c r="LJX17" s="1"/>
      <c r="LJY17" s="1"/>
      <c r="LJZ17" s="1"/>
      <c r="LKA17" s="1"/>
      <c r="LKB17" s="1"/>
      <c r="LKC17" s="1"/>
      <c r="LKD17" s="1"/>
      <c r="LKE17" s="1"/>
      <c r="LKF17" s="1"/>
      <c r="LKG17" s="1"/>
      <c r="LKH17" s="1"/>
      <c r="LKI17" s="1"/>
      <c r="LKJ17" s="1"/>
      <c r="LKK17" s="1"/>
      <c r="LKL17" s="1"/>
      <c r="LKM17" s="1"/>
      <c r="LKN17" s="1"/>
      <c r="LKO17" s="1"/>
      <c r="LKP17" s="1"/>
      <c r="LKQ17" s="1"/>
      <c r="LKR17" s="1"/>
      <c r="LKS17" s="1"/>
      <c r="LKT17" s="1"/>
      <c r="LKU17" s="1"/>
      <c r="LKV17" s="1"/>
      <c r="LKW17" s="1"/>
      <c r="LKX17" s="1"/>
      <c r="LKY17" s="1"/>
      <c r="LKZ17" s="1"/>
      <c r="LLA17" s="1"/>
      <c r="LLB17" s="1"/>
      <c r="LLC17" s="1"/>
      <c r="LLD17" s="1"/>
      <c r="LLE17" s="1"/>
      <c r="LLF17" s="1"/>
      <c r="LLG17" s="1"/>
      <c r="LLH17" s="1"/>
      <c r="LLI17" s="1"/>
      <c r="LLJ17" s="1"/>
      <c r="LLK17" s="1"/>
      <c r="LLL17" s="1"/>
      <c r="LLM17" s="1"/>
      <c r="LLN17" s="1"/>
      <c r="LLO17" s="1"/>
      <c r="LLP17" s="1"/>
      <c r="LLQ17" s="1"/>
      <c r="LLR17" s="1"/>
      <c r="LLS17" s="1"/>
      <c r="LLT17" s="1"/>
      <c r="LLU17" s="1"/>
      <c r="LLV17" s="1"/>
      <c r="LLW17" s="1"/>
      <c r="LLX17" s="1"/>
      <c r="LLY17" s="1"/>
      <c r="LLZ17" s="1"/>
      <c r="LMA17" s="1"/>
      <c r="LMB17" s="1"/>
      <c r="LMC17" s="1"/>
      <c r="LMD17" s="1"/>
      <c r="LME17" s="1"/>
      <c r="LMF17" s="1"/>
      <c r="LMG17" s="1"/>
      <c r="LMH17" s="1"/>
      <c r="LMI17" s="1"/>
      <c r="LMJ17" s="1"/>
      <c r="LMK17" s="1"/>
      <c r="LML17" s="1"/>
      <c r="LMM17" s="1"/>
      <c r="LMN17" s="1"/>
      <c r="LMO17" s="1"/>
      <c r="LMP17" s="1"/>
      <c r="LMQ17" s="1"/>
      <c r="LMR17" s="1"/>
      <c r="LMS17" s="1"/>
      <c r="LMT17" s="1"/>
      <c r="LMU17" s="1"/>
      <c r="LMV17" s="1"/>
      <c r="LMW17" s="1"/>
      <c r="LMX17" s="1"/>
      <c r="LMY17" s="1"/>
      <c r="LMZ17" s="1"/>
      <c r="LNA17" s="1"/>
      <c r="LNB17" s="1"/>
      <c r="LNC17" s="1"/>
      <c r="LND17" s="1"/>
      <c r="LNE17" s="1"/>
      <c r="LNF17" s="1"/>
      <c r="LNG17" s="1"/>
      <c r="LNH17" s="1"/>
      <c r="LNI17" s="1"/>
      <c r="LNJ17" s="1"/>
      <c r="LNK17" s="1"/>
      <c r="LNL17" s="1"/>
      <c r="LNM17" s="1"/>
      <c r="LNN17" s="1"/>
      <c r="LNO17" s="1"/>
      <c r="LNP17" s="1"/>
      <c r="LNQ17" s="1"/>
      <c r="LNR17" s="1"/>
      <c r="LNS17" s="1"/>
      <c r="LNT17" s="1"/>
      <c r="LNU17" s="1"/>
      <c r="LNV17" s="1"/>
      <c r="LNW17" s="1"/>
      <c r="LNX17" s="1"/>
      <c r="LNY17" s="1"/>
      <c r="LNZ17" s="1"/>
      <c r="LOA17" s="1"/>
      <c r="LOB17" s="1"/>
      <c r="LOC17" s="1"/>
      <c r="LOD17" s="1"/>
      <c r="LOE17" s="1"/>
      <c r="LOF17" s="1"/>
      <c r="LOG17" s="1"/>
      <c r="LOH17" s="1"/>
      <c r="LOI17" s="1"/>
      <c r="LOJ17" s="1"/>
      <c r="LOK17" s="1"/>
      <c r="LOL17" s="1"/>
      <c r="LOM17" s="1"/>
      <c r="LON17" s="1"/>
      <c r="LOO17" s="1"/>
      <c r="LOP17" s="1"/>
      <c r="LOQ17" s="1"/>
      <c r="LOR17" s="1"/>
      <c r="LOS17" s="1"/>
      <c r="LOT17" s="1"/>
      <c r="LOU17" s="1"/>
      <c r="LOV17" s="1"/>
      <c r="LOW17" s="1"/>
      <c r="LOX17" s="1"/>
      <c r="LOY17" s="1"/>
      <c r="LOZ17" s="1"/>
      <c r="LPA17" s="1"/>
      <c r="LPB17" s="1"/>
      <c r="LPC17" s="1"/>
      <c r="LPD17" s="1"/>
      <c r="LPE17" s="1"/>
      <c r="LPF17" s="1"/>
      <c r="LPG17" s="1"/>
      <c r="LPH17" s="1"/>
      <c r="LPI17" s="1"/>
      <c r="LPJ17" s="1"/>
      <c r="LPK17" s="1"/>
      <c r="LPL17" s="1"/>
      <c r="LPM17" s="1"/>
      <c r="LPN17" s="1"/>
      <c r="LPO17" s="1"/>
      <c r="LPP17" s="1"/>
      <c r="LPQ17" s="1"/>
      <c r="LPR17" s="1"/>
      <c r="LPS17" s="1"/>
      <c r="LPT17" s="1"/>
      <c r="LPU17" s="1"/>
      <c r="LPV17" s="1"/>
      <c r="LPW17" s="1"/>
      <c r="LPX17" s="1"/>
      <c r="LPY17" s="1"/>
      <c r="LPZ17" s="1"/>
      <c r="LQA17" s="1"/>
      <c r="LQB17" s="1"/>
      <c r="LQC17" s="1"/>
      <c r="LQD17" s="1"/>
      <c r="LQE17" s="1"/>
      <c r="LQF17" s="1"/>
      <c r="LQG17" s="1"/>
      <c r="LQH17" s="1"/>
      <c r="LQI17" s="1"/>
      <c r="LQJ17" s="1"/>
      <c r="LQK17" s="1"/>
      <c r="LQL17" s="1"/>
      <c r="LQM17" s="1"/>
      <c r="LQN17" s="1"/>
      <c r="LQO17" s="1"/>
      <c r="LQP17" s="1"/>
      <c r="LQQ17" s="1"/>
      <c r="LQR17" s="1"/>
      <c r="LQS17" s="1"/>
      <c r="LQT17" s="1"/>
      <c r="LQU17" s="1"/>
      <c r="LQV17" s="1"/>
      <c r="LQW17" s="1"/>
      <c r="LQX17" s="1"/>
      <c r="LQY17" s="1"/>
      <c r="LQZ17" s="1"/>
      <c r="LRA17" s="1"/>
      <c r="LRB17" s="1"/>
      <c r="LRC17" s="1"/>
      <c r="LRD17" s="1"/>
      <c r="LRE17" s="1"/>
      <c r="LRF17" s="1"/>
      <c r="LRG17" s="1"/>
      <c r="LRH17" s="1"/>
      <c r="LRI17" s="1"/>
      <c r="LRJ17" s="1"/>
      <c r="LRK17" s="1"/>
      <c r="LRL17" s="1"/>
      <c r="LRM17" s="1"/>
      <c r="LRN17" s="1"/>
      <c r="LRO17" s="1"/>
      <c r="LRP17" s="1"/>
      <c r="LRQ17" s="1"/>
      <c r="LRR17" s="1"/>
      <c r="LRS17" s="1"/>
      <c r="LRT17" s="1"/>
      <c r="LRU17" s="1"/>
      <c r="LRV17" s="1"/>
      <c r="LRW17" s="1"/>
      <c r="LRX17" s="1"/>
      <c r="LRY17" s="1"/>
      <c r="LRZ17" s="1"/>
      <c r="LSA17" s="1"/>
      <c r="LSB17" s="1"/>
      <c r="LSC17" s="1"/>
      <c r="LSD17" s="1"/>
      <c r="LSE17" s="1"/>
      <c r="LSF17" s="1"/>
      <c r="LSG17" s="1"/>
      <c r="LSH17" s="1"/>
      <c r="LSI17" s="1"/>
      <c r="LSJ17" s="1"/>
      <c r="LSK17" s="1"/>
      <c r="LSL17" s="1"/>
      <c r="LSM17" s="1"/>
      <c r="LSN17" s="1"/>
      <c r="LSO17" s="1"/>
      <c r="LSP17" s="1"/>
      <c r="LSQ17" s="1"/>
      <c r="LSR17" s="1"/>
      <c r="LSS17" s="1"/>
      <c r="LST17" s="1"/>
      <c r="LSU17" s="1"/>
      <c r="LSV17" s="1"/>
      <c r="LSW17" s="1"/>
      <c r="LSX17" s="1"/>
      <c r="LSY17" s="1"/>
      <c r="LSZ17" s="1"/>
      <c r="LTA17" s="1"/>
      <c r="LTB17" s="1"/>
      <c r="LTC17" s="1"/>
      <c r="LTD17" s="1"/>
      <c r="LTE17" s="1"/>
      <c r="LTF17" s="1"/>
      <c r="LTG17" s="1"/>
      <c r="LTH17" s="1"/>
      <c r="LTI17" s="1"/>
      <c r="LTJ17" s="1"/>
      <c r="LTK17" s="1"/>
      <c r="LTL17" s="1"/>
      <c r="LTM17" s="1"/>
      <c r="LTN17" s="1"/>
      <c r="LTO17" s="1"/>
      <c r="LTP17" s="1"/>
      <c r="LTQ17" s="1"/>
      <c r="LTR17" s="1"/>
      <c r="LTS17" s="1"/>
      <c r="LTT17" s="1"/>
      <c r="LTU17" s="1"/>
      <c r="LTV17" s="1"/>
      <c r="LTW17" s="1"/>
      <c r="LTX17" s="1"/>
      <c r="LTY17" s="1"/>
      <c r="LTZ17" s="1"/>
      <c r="LUA17" s="1"/>
      <c r="LUB17" s="1"/>
      <c r="LUC17" s="1"/>
      <c r="LUD17" s="1"/>
      <c r="LUE17" s="1"/>
      <c r="LUF17" s="1"/>
      <c r="LUG17" s="1"/>
      <c r="LUH17" s="1"/>
      <c r="LUI17" s="1"/>
      <c r="LUJ17" s="1"/>
      <c r="LUK17" s="1"/>
      <c r="LUL17" s="1"/>
      <c r="LUM17" s="1"/>
      <c r="LUN17" s="1"/>
      <c r="LUO17" s="1"/>
      <c r="LUP17" s="1"/>
      <c r="LUQ17" s="1"/>
      <c r="LUR17" s="1"/>
      <c r="LUS17" s="1"/>
      <c r="LUT17" s="1"/>
      <c r="LUU17" s="1"/>
      <c r="LUV17" s="1"/>
      <c r="LUW17" s="1"/>
      <c r="LUX17" s="1"/>
      <c r="LUY17" s="1"/>
      <c r="LUZ17" s="1"/>
      <c r="LVA17" s="1"/>
      <c r="LVB17" s="1"/>
      <c r="LVC17" s="1"/>
      <c r="LVD17" s="1"/>
      <c r="LVE17" s="1"/>
      <c r="LVF17" s="1"/>
      <c r="LVG17" s="1"/>
      <c r="LVH17" s="1"/>
      <c r="LVI17" s="1"/>
      <c r="LVJ17" s="1"/>
      <c r="LVK17" s="1"/>
      <c r="LVL17" s="1"/>
      <c r="LVM17" s="1"/>
      <c r="LVN17" s="1"/>
      <c r="LVO17" s="1"/>
      <c r="LVP17" s="1"/>
      <c r="LVQ17" s="1"/>
      <c r="LVR17" s="1"/>
      <c r="LVS17" s="1"/>
      <c r="LVT17" s="1"/>
      <c r="LVU17" s="1"/>
      <c r="LVV17" s="1"/>
      <c r="LVW17" s="1"/>
      <c r="LVX17" s="1"/>
      <c r="LVY17" s="1"/>
      <c r="LVZ17" s="1"/>
      <c r="LWA17" s="1"/>
      <c r="LWB17" s="1"/>
      <c r="LWC17" s="1"/>
      <c r="LWD17" s="1"/>
      <c r="LWE17" s="1"/>
      <c r="LWF17" s="1"/>
      <c r="LWG17" s="1"/>
      <c r="LWH17" s="1"/>
      <c r="LWI17" s="1"/>
      <c r="LWJ17" s="1"/>
      <c r="LWK17" s="1"/>
      <c r="LWL17" s="1"/>
      <c r="LWM17" s="1"/>
      <c r="LWN17" s="1"/>
      <c r="LWO17" s="1"/>
      <c r="LWP17" s="1"/>
      <c r="LWQ17" s="1"/>
      <c r="LWR17" s="1"/>
      <c r="LWS17" s="1"/>
      <c r="LWT17" s="1"/>
      <c r="LWU17" s="1"/>
      <c r="LWV17" s="1"/>
      <c r="LWW17" s="1"/>
      <c r="LWX17" s="1"/>
      <c r="LWY17" s="1"/>
      <c r="LWZ17" s="1"/>
      <c r="LXA17" s="1"/>
      <c r="LXB17" s="1"/>
      <c r="LXC17" s="1"/>
      <c r="LXD17" s="1"/>
      <c r="LXE17" s="1"/>
      <c r="LXF17" s="1"/>
      <c r="LXG17" s="1"/>
      <c r="LXH17" s="1"/>
      <c r="LXI17" s="1"/>
      <c r="LXJ17" s="1"/>
      <c r="LXK17" s="1"/>
      <c r="LXL17" s="1"/>
      <c r="LXM17" s="1"/>
      <c r="LXN17" s="1"/>
      <c r="LXO17" s="1"/>
      <c r="LXP17" s="1"/>
      <c r="LXQ17" s="1"/>
      <c r="LXR17" s="1"/>
      <c r="LXS17" s="1"/>
      <c r="LXT17" s="1"/>
      <c r="LXU17" s="1"/>
      <c r="LXV17" s="1"/>
      <c r="LXW17" s="1"/>
      <c r="LXX17" s="1"/>
      <c r="LXY17" s="1"/>
      <c r="LXZ17" s="1"/>
      <c r="LYA17" s="1"/>
      <c r="LYB17" s="1"/>
      <c r="LYC17" s="1"/>
      <c r="LYD17" s="1"/>
      <c r="LYE17" s="1"/>
      <c r="LYF17" s="1"/>
      <c r="LYG17" s="1"/>
      <c r="LYH17" s="1"/>
      <c r="LYI17" s="1"/>
      <c r="LYJ17" s="1"/>
      <c r="LYK17" s="1"/>
      <c r="LYL17" s="1"/>
      <c r="LYM17" s="1"/>
      <c r="LYN17" s="1"/>
      <c r="LYO17" s="1"/>
      <c r="LYP17" s="1"/>
      <c r="LYQ17" s="1"/>
      <c r="LYR17" s="1"/>
      <c r="LYS17" s="1"/>
      <c r="LYT17" s="1"/>
      <c r="LYU17" s="1"/>
      <c r="LYV17" s="1"/>
      <c r="LYW17" s="1"/>
      <c r="LYX17" s="1"/>
      <c r="LYY17" s="1"/>
      <c r="LYZ17" s="1"/>
      <c r="LZA17" s="1"/>
      <c r="LZB17" s="1"/>
      <c r="LZC17" s="1"/>
      <c r="LZD17" s="1"/>
      <c r="LZE17" s="1"/>
      <c r="LZF17" s="1"/>
      <c r="LZG17" s="1"/>
      <c r="LZH17" s="1"/>
      <c r="LZI17" s="1"/>
      <c r="LZJ17" s="1"/>
      <c r="LZK17" s="1"/>
      <c r="LZL17" s="1"/>
      <c r="LZM17" s="1"/>
      <c r="LZN17" s="1"/>
      <c r="LZO17" s="1"/>
      <c r="LZP17" s="1"/>
      <c r="LZQ17" s="1"/>
      <c r="LZR17" s="1"/>
      <c r="LZS17" s="1"/>
      <c r="LZT17" s="1"/>
      <c r="LZU17" s="1"/>
      <c r="LZV17" s="1"/>
      <c r="LZW17" s="1"/>
      <c r="LZX17" s="1"/>
      <c r="LZY17" s="1"/>
      <c r="LZZ17" s="1"/>
      <c r="MAA17" s="1"/>
      <c r="MAB17" s="1"/>
      <c r="MAC17" s="1"/>
      <c r="MAD17" s="1"/>
      <c r="MAE17" s="1"/>
      <c r="MAF17" s="1"/>
      <c r="MAG17" s="1"/>
      <c r="MAH17" s="1"/>
      <c r="MAI17" s="1"/>
      <c r="MAJ17" s="1"/>
      <c r="MAK17" s="1"/>
      <c r="MAL17" s="1"/>
      <c r="MAM17" s="1"/>
      <c r="MAN17" s="1"/>
      <c r="MAO17" s="1"/>
      <c r="MAP17" s="1"/>
      <c r="MAQ17" s="1"/>
      <c r="MAR17" s="1"/>
      <c r="MAS17" s="1"/>
      <c r="MAT17" s="1"/>
      <c r="MAU17" s="1"/>
      <c r="MAV17" s="1"/>
      <c r="MAW17" s="1"/>
      <c r="MAX17" s="1"/>
      <c r="MAY17" s="1"/>
      <c r="MAZ17" s="1"/>
      <c r="MBA17" s="1"/>
      <c r="MBB17" s="1"/>
      <c r="MBC17" s="1"/>
      <c r="MBD17" s="1"/>
      <c r="MBE17" s="1"/>
      <c r="MBF17" s="1"/>
      <c r="MBG17" s="1"/>
      <c r="MBH17" s="1"/>
      <c r="MBI17" s="1"/>
      <c r="MBJ17" s="1"/>
      <c r="MBK17" s="1"/>
      <c r="MBL17" s="1"/>
      <c r="MBM17" s="1"/>
      <c r="MBN17" s="1"/>
      <c r="MBO17" s="1"/>
      <c r="MBP17" s="1"/>
      <c r="MBQ17" s="1"/>
      <c r="MBR17" s="1"/>
      <c r="MBS17" s="1"/>
      <c r="MBT17" s="1"/>
      <c r="MBU17" s="1"/>
      <c r="MBV17" s="1"/>
      <c r="MBW17" s="1"/>
      <c r="MBX17" s="1"/>
      <c r="MBY17" s="1"/>
      <c r="MBZ17" s="1"/>
      <c r="MCA17" s="1"/>
      <c r="MCB17" s="1"/>
      <c r="MCC17" s="1"/>
      <c r="MCD17" s="1"/>
      <c r="MCE17" s="1"/>
      <c r="MCF17" s="1"/>
      <c r="MCG17" s="1"/>
      <c r="MCH17" s="1"/>
      <c r="MCI17" s="1"/>
      <c r="MCJ17" s="1"/>
      <c r="MCK17" s="1"/>
      <c r="MCL17" s="1"/>
      <c r="MCM17" s="1"/>
      <c r="MCN17" s="1"/>
      <c r="MCO17" s="1"/>
      <c r="MCP17" s="1"/>
      <c r="MCQ17" s="1"/>
      <c r="MCR17" s="1"/>
      <c r="MCS17" s="1"/>
      <c r="MCT17" s="1"/>
      <c r="MCU17" s="1"/>
      <c r="MCV17" s="1"/>
      <c r="MCW17" s="1"/>
      <c r="MCX17" s="1"/>
      <c r="MCY17" s="1"/>
      <c r="MCZ17" s="1"/>
      <c r="MDA17" s="1"/>
      <c r="MDB17" s="1"/>
      <c r="MDC17" s="1"/>
      <c r="MDD17" s="1"/>
      <c r="MDE17" s="1"/>
      <c r="MDF17" s="1"/>
      <c r="MDG17" s="1"/>
      <c r="MDH17" s="1"/>
      <c r="MDI17" s="1"/>
      <c r="MDJ17" s="1"/>
      <c r="MDK17" s="1"/>
      <c r="MDL17" s="1"/>
      <c r="MDM17" s="1"/>
      <c r="MDN17" s="1"/>
      <c r="MDO17" s="1"/>
      <c r="MDP17" s="1"/>
      <c r="MDQ17" s="1"/>
      <c r="MDR17" s="1"/>
      <c r="MDS17" s="1"/>
      <c r="MDT17" s="1"/>
      <c r="MDU17" s="1"/>
      <c r="MDV17" s="1"/>
      <c r="MDW17" s="1"/>
      <c r="MDX17" s="1"/>
      <c r="MDY17" s="1"/>
      <c r="MDZ17" s="1"/>
      <c r="MEA17" s="1"/>
      <c r="MEB17" s="1"/>
      <c r="MEC17" s="1"/>
      <c r="MED17" s="1"/>
      <c r="MEE17" s="1"/>
      <c r="MEF17" s="1"/>
      <c r="MEG17" s="1"/>
      <c r="MEH17" s="1"/>
      <c r="MEI17" s="1"/>
      <c r="MEJ17" s="1"/>
      <c r="MEK17" s="1"/>
      <c r="MEL17" s="1"/>
      <c r="MEM17" s="1"/>
      <c r="MEN17" s="1"/>
      <c r="MEO17" s="1"/>
      <c r="MEP17" s="1"/>
      <c r="MEQ17" s="1"/>
      <c r="MER17" s="1"/>
      <c r="MES17" s="1"/>
      <c r="MET17" s="1"/>
      <c r="MEU17" s="1"/>
      <c r="MEV17" s="1"/>
      <c r="MEW17" s="1"/>
      <c r="MEX17" s="1"/>
      <c r="MEY17" s="1"/>
      <c r="MEZ17" s="1"/>
      <c r="MFA17" s="1"/>
      <c r="MFB17" s="1"/>
      <c r="MFC17" s="1"/>
      <c r="MFD17" s="1"/>
      <c r="MFE17" s="1"/>
      <c r="MFF17" s="1"/>
      <c r="MFG17" s="1"/>
      <c r="MFH17" s="1"/>
      <c r="MFI17" s="1"/>
      <c r="MFJ17" s="1"/>
      <c r="MFK17" s="1"/>
      <c r="MFL17" s="1"/>
      <c r="MFM17" s="1"/>
      <c r="MFN17" s="1"/>
      <c r="MFO17" s="1"/>
      <c r="MFP17" s="1"/>
      <c r="MFQ17" s="1"/>
      <c r="MFR17" s="1"/>
      <c r="MFS17" s="1"/>
      <c r="MFT17" s="1"/>
      <c r="MFU17" s="1"/>
      <c r="MFV17" s="1"/>
      <c r="MFW17" s="1"/>
      <c r="MFX17" s="1"/>
      <c r="MFY17" s="1"/>
      <c r="MFZ17" s="1"/>
      <c r="MGA17" s="1"/>
      <c r="MGB17" s="1"/>
      <c r="MGC17" s="1"/>
      <c r="MGD17" s="1"/>
      <c r="MGE17" s="1"/>
      <c r="MGF17" s="1"/>
      <c r="MGG17" s="1"/>
      <c r="MGH17" s="1"/>
      <c r="MGI17" s="1"/>
      <c r="MGJ17" s="1"/>
      <c r="MGK17" s="1"/>
      <c r="MGL17" s="1"/>
      <c r="MGM17" s="1"/>
      <c r="MGN17" s="1"/>
      <c r="MGO17" s="1"/>
      <c r="MGP17" s="1"/>
      <c r="MGQ17" s="1"/>
      <c r="MGR17" s="1"/>
      <c r="MGS17" s="1"/>
      <c r="MGT17" s="1"/>
      <c r="MGU17" s="1"/>
      <c r="MGV17" s="1"/>
      <c r="MGW17" s="1"/>
      <c r="MGX17" s="1"/>
      <c r="MGY17" s="1"/>
      <c r="MGZ17" s="1"/>
      <c r="MHA17" s="1"/>
      <c r="MHB17" s="1"/>
      <c r="MHC17" s="1"/>
      <c r="MHD17" s="1"/>
      <c r="MHE17" s="1"/>
      <c r="MHF17" s="1"/>
      <c r="MHG17" s="1"/>
      <c r="MHH17" s="1"/>
      <c r="MHI17" s="1"/>
      <c r="MHJ17" s="1"/>
      <c r="MHK17" s="1"/>
      <c r="MHL17" s="1"/>
      <c r="MHM17" s="1"/>
      <c r="MHN17" s="1"/>
      <c r="MHO17" s="1"/>
      <c r="MHP17" s="1"/>
      <c r="MHQ17" s="1"/>
      <c r="MHR17" s="1"/>
      <c r="MHS17" s="1"/>
      <c r="MHT17" s="1"/>
      <c r="MHU17" s="1"/>
      <c r="MHV17" s="1"/>
      <c r="MHW17" s="1"/>
      <c r="MHX17" s="1"/>
      <c r="MHY17" s="1"/>
      <c r="MHZ17" s="1"/>
      <c r="MIA17" s="1"/>
      <c r="MIB17" s="1"/>
      <c r="MIC17" s="1"/>
      <c r="MID17" s="1"/>
      <c r="MIE17" s="1"/>
      <c r="MIF17" s="1"/>
      <c r="MIG17" s="1"/>
      <c r="MIH17" s="1"/>
      <c r="MII17" s="1"/>
      <c r="MIJ17" s="1"/>
      <c r="MIK17" s="1"/>
      <c r="MIL17" s="1"/>
      <c r="MIM17" s="1"/>
      <c r="MIN17" s="1"/>
      <c r="MIO17" s="1"/>
      <c r="MIP17" s="1"/>
      <c r="MIQ17" s="1"/>
      <c r="MIR17" s="1"/>
      <c r="MIS17" s="1"/>
      <c r="MIT17" s="1"/>
      <c r="MIU17" s="1"/>
      <c r="MIV17" s="1"/>
      <c r="MIW17" s="1"/>
      <c r="MIX17" s="1"/>
      <c r="MIY17" s="1"/>
      <c r="MIZ17" s="1"/>
      <c r="MJA17" s="1"/>
      <c r="MJB17" s="1"/>
      <c r="MJC17" s="1"/>
      <c r="MJD17" s="1"/>
      <c r="MJE17" s="1"/>
      <c r="MJF17" s="1"/>
      <c r="MJG17" s="1"/>
      <c r="MJH17" s="1"/>
      <c r="MJI17" s="1"/>
      <c r="MJJ17" s="1"/>
      <c r="MJK17" s="1"/>
      <c r="MJL17" s="1"/>
      <c r="MJM17" s="1"/>
      <c r="MJN17" s="1"/>
      <c r="MJO17" s="1"/>
      <c r="MJP17" s="1"/>
      <c r="MJQ17" s="1"/>
      <c r="MJR17" s="1"/>
      <c r="MJS17" s="1"/>
      <c r="MJT17" s="1"/>
      <c r="MJU17" s="1"/>
      <c r="MJV17" s="1"/>
      <c r="MJW17" s="1"/>
      <c r="MJX17" s="1"/>
      <c r="MJY17" s="1"/>
      <c r="MJZ17" s="1"/>
      <c r="MKA17" s="1"/>
      <c r="MKB17" s="1"/>
      <c r="MKC17" s="1"/>
      <c r="MKD17" s="1"/>
      <c r="MKE17" s="1"/>
      <c r="MKF17" s="1"/>
      <c r="MKG17" s="1"/>
      <c r="MKH17" s="1"/>
      <c r="MKI17" s="1"/>
      <c r="MKJ17" s="1"/>
      <c r="MKK17" s="1"/>
      <c r="MKL17" s="1"/>
      <c r="MKM17" s="1"/>
      <c r="MKN17" s="1"/>
      <c r="MKO17" s="1"/>
      <c r="MKP17" s="1"/>
      <c r="MKQ17" s="1"/>
      <c r="MKR17" s="1"/>
      <c r="MKS17" s="1"/>
      <c r="MKT17" s="1"/>
      <c r="MKU17" s="1"/>
      <c r="MKV17" s="1"/>
      <c r="MKW17" s="1"/>
      <c r="MKX17" s="1"/>
      <c r="MKY17" s="1"/>
      <c r="MKZ17" s="1"/>
      <c r="MLA17" s="1"/>
      <c r="MLB17" s="1"/>
      <c r="MLC17" s="1"/>
      <c r="MLD17" s="1"/>
      <c r="MLE17" s="1"/>
      <c r="MLF17" s="1"/>
      <c r="MLG17" s="1"/>
      <c r="MLH17" s="1"/>
      <c r="MLI17" s="1"/>
      <c r="MLJ17" s="1"/>
      <c r="MLK17" s="1"/>
      <c r="MLL17" s="1"/>
      <c r="MLM17" s="1"/>
      <c r="MLN17" s="1"/>
      <c r="MLO17" s="1"/>
      <c r="MLP17" s="1"/>
      <c r="MLQ17" s="1"/>
      <c r="MLR17" s="1"/>
      <c r="MLS17" s="1"/>
      <c r="MLT17" s="1"/>
      <c r="MLU17" s="1"/>
      <c r="MLV17" s="1"/>
      <c r="MLW17" s="1"/>
      <c r="MLX17" s="1"/>
      <c r="MLY17" s="1"/>
      <c r="MLZ17" s="1"/>
      <c r="MMA17" s="1"/>
      <c r="MMB17" s="1"/>
      <c r="MMC17" s="1"/>
      <c r="MMD17" s="1"/>
      <c r="MME17" s="1"/>
      <c r="MMF17" s="1"/>
      <c r="MMG17" s="1"/>
      <c r="MMH17" s="1"/>
      <c r="MMI17" s="1"/>
      <c r="MMJ17" s="1"/>
      <c r="MMK17" s="1"/>
      <c r="MML17" s="1"/>
      <c r="MMM17" s="1"/>
      <c r="MMN17" s="1"/>
      <c r="MMO17" s="1"/>
      <c r="MMP17" s="1"/>
      <c r="MMQ17" s="1"/>
      <c r="MMR17" s="1"/>
      <c r="MMS17" s="1"/>
      <c r="MMT17" s="1"/>
      <c r="MMU17" s="1"/>
      <c r="MMV17" s="1"/>
      <c r="MMW17" s="1"/>
      <c r="MMX17" s="1"/>
      <c r="MMY17" s="1"/>
      <c r="MMZ17" s="1"/>
      <c r="MNA17" s="1"/>
      <c r="MNB17" s="1"/>
      <c r="MNC17" s="1"/>
      <c r="MND17" s="1"/>
      <c r="MNE17" s="1"/>
      <c r="MNF17" s="1"/>
      <c r="MNG17" s="1"/>
      <c r="MNH17" s="1"/>
      <c r="MNI17" s="1"/>
      <c r="MNJ17" s="1"/>
      <c r="MNK17" s="1"/>
      <c r="MNL17" s="1"/>
      <c r="MNM17" s="1"/>
      <c r="MNN17" s="1"/>
      <c r="MNO17" s="1"/>
      <c r="MNP17" s="1"/>
      <c r="MNQ17" s="1"/>
      <c r="MNR17" s="1"/>
      <c r="MNS17" s="1"/>
      <c r="MNT17" s="1"/>
      <c r="MNU17" s="1"/>
      <c r="MNV17" s="1"/>
      <c r="MNW17" s="1"/>
      <c r="MNX17" s="1"/>
      <c r="MNY17" s="1"/>
      <c r="MNZ17" s="1"/>
      <c r="MOA17" s="1"/>
      <c r="MOB17" s="1"/>
      <c r="MOC17" s="1"/>
      <c r="MOD17" s="1"/>
      <c r="MOE17" s="1"/>
      <c r="MOF17" s="1"/>
      <c r="MOG17" s="1"/>
      <c r="MOH17" s="1"/>
      <c r="MOI17" s="1"/>
      <c r="MOJ17" s="1"/>
      <c r="MOK17" s="1"/>
      <c r="MOL17" s="1"/>
      <c r="MOM17" s="1"/>
      <c r="MON17" s="1"/>
      <c r="MOO17" s="1"/>
      <c r="MOP17" s="1"/>
      <c r="MOQ17" s="1"/>
      <c r="MOR17" s="1"/>
      <c r="MOS17" s="1"/>
      <c r="MOT17" s="1"/>
      <c r="MOU17" s="1"/>
      <c r="MOV17" s="1"/>
      <c r="MOW17" s="1"/>
      <c r="MOX17" s="1"/>
      <c r="MOY17" s="1"/>
      <c r="MOZ17" s="1"/>
      <c r="MPA17" s="1"/>
      <c r="MPB17" s="1"/>
      <c r="MPC17" s="1"/>
      <c r="MPD17" s="1"/>
      <c r="MPE17" s="1"/>
      <c r="MPF17" s="1"/>
      <c r="MPG17" s="1"/>
      <c r="MPH17" s="1"/>
      <c r="MPI17" s="1"/>
      <c r="MPJ17" s="1"/>
      <c r="MPK17" s="1"/>
      <c r="MPL17" s="1"/>
      <c r="MPM17" s="1"/>
      <c r="MPN17" s="1"/>
      <c r="MPO17" s="1"/>
      <c r="MPP17" s="1"/>
      <c r="MPQ17" s="1"/>
      <c r="MPR17" s="1"/>
      <c r="MPS17" s="1"/>
      <c r="MPT17" s="1"/>
      <c r="MPU17" s="1"/>
      <c r="MPV17" s="1"/>
      <c r="MPW17" s="1"/>
      <c r="MPX17" s="1"/>
      <c r="MPY17" s="1"/>
      <c r="MPZ17" s="1"/>
      <c r="MQA17" s="1"/>
      <c r="MQB17" s="1"/>
      <c r="MQC17" s="1"/>
      <c r="MQD17" s="1"/>
      <c r="MQE17" s="1"/>
      <c r="MQF17" s="1"/>
      <c r="MQG17" s="1"/>
      <c r="MQH17" s="1"/>
      <c r="MQI17" s="1"/>
      <c r="MQJ17" s="1"/>
      <c r="MQK17" s="1"/>
      <c r="MQL17" s="1"/>
      <c r="MQM17" s="1"/>
      <c r="MQN17" s="1"/>
      <c r="MQO17" s="1"/>
      <c r="MQP17" s="1"/>
      <c r="MQQ17" s="1"/>
      <c r="MQR17" s="1"/>
      <c r="MQS17" s="1"/>
      <c r="MQT17" s="1"/>
      <c r="MQU17" s="1"/>
      <c r="MQV17" s="1"/>
      <c r="MQW17" s="1"/>
      <c r="MQX17" s="1"/>
      <c r="MQY17" s="1"/>
      <c r="MQZ17" s="1"/>
      <c r="MRA17" s="1"/>
      <c r="MRB17" s="1"/>
      <c r="MRC17" s="1"/>
      <c r="MRD17" s="1"/>
      <c r="MRE17" s="1"/>
      <c r="MRF17" s="1"/>
      <c r="MRG17" s="1"/>
      <c r="MRH17" s="1"/>
      <c r="MRI17" s="1"/>
      <c r="MRJ17" s="1"/>
      <c r="MRK17" s="1"/>
      <c r="MRL17" s="1"/>
      <c r="MRM17" s="1"/>
      <c r="MRN17" s="1"/>
      <c r="MRO17" s="1"/>
      <c r="MRP17" s="1"/>
      <c r="MRQ17" s="1"/>
      <c r="MRR17" s="1"/>
      <c r="MRS17" s="1"/>
      <c r="MRT17" s="1"/>
      <c r="MRU17" s="1"/>
      <c r="MRV17" s="1"/>
      <c r="MRW17" s="1"/>
      <c r="MRX17" s="1"/>
      <c r="MRY17" s="1"/>
      <c r="MRZ17" s="1"/>
      <c r="MSA17" s="1"/>
      <c r="MSB17" s="1"/>
      <c r="MSC17" s="1"/>
      <c r="MSD17" s="1"/>
      <c r="MSE17" s="1"/>
      <c r="MSF17" s="1"/>
      <c r="MSG17" s="1"/>
      <c r="MSH17" s="1"/>
      <c r="MSI17" s="1"/>
      <c r="MSJ17" s="1"/>
      <c r="MSK17" s="1"/>
      <c r="MSL17" s="1"/>
      <c r="MSM17" s="1"/>
      <c r="MSN17" s="1"/>
      <c r="MSO17" s="1"/>
      <c r="MSP17" s="1"/>
      <c r="MSQ17" s="1"/>
      <c r="MSR17" s="1"/>
      <c r="MSS17" s="1"/>
      <c r="MST17" s="1"/>
      <c r="MSU17" s="1"/>
      <c r="MSV17" s="1"/>
      <c r="MSW17" s="1"/>
      <c r="MSX17" s="1"/>
      <c r="MSY17" s="1"/>
      <c r="MSZ17" s="1"/>
      <c r="MTA17" s="1"/>
      <c r="MTB17" s="1"/>
      <c r="MTC17" s="1"/>
      <c r="MTD17" s="1"/>
      <c r="MTE17" s="1"/>
      <c r="MTF17" s="1"/>
      <c r="MTG17" s="1"/>
      <c r="MTH17" s="1"/>
      <c r="MTI17" s="1"/>
      <c r="MTJ17" s="1"/>
      <c r="MTK17" s="1"/>
      <c r="MTL17" s="1"/>
      <c r="MTM17" s="1"/>
      <c r="MTN17" s="1"/>
      <c r="MTO17" s="1"/>
      <c r="MTP17" s="1"/>
      <c r="MTQ17" s="1"/>
      <c r="MTR17" s="1"/>
      <c r="MTS17" s="1"/>
      <c r="MTT17" s="1"/>
      <c r="MTU17" s="1"/>
      <c r="MTV17" s="1"/>
      <c r="MTW17" s="1"/>
      <c r="MTX17" s="1"/>
      <c r="MTY17" s="1"/>
      <c r="MTZ17" s="1"/>
      <c r="MUA17" s="1"/>
      <c r="MUB17" s="1"/>
      <c r="MUC17" s="1"/>
      <c r="MUD17" s="1"/>
      <c r="MUE17" s="1"/>
      <c r="MUF17" s="1"/>
      <c r="MUG17" s="1"/>
      <c r="MUH17" s="1"/>
      <c r="MUI17" s="1"/>
      <c r="MUJ17" s="1"/>
      <c r="MUK17" s="1"/>
      <c r="MUL17" s="1"/>
      <c r="MUM17" s="1"/>
      <c r="MUN17" s="1"/>
      <c r="MUO17" s="1"/>
      <c r="MUP17" s="1"/>
      <c r="MUQ17" s="1"/>
      <c r="MUR17" s="1"/>
      <c r="MUS17" s="1"/>
      <c r="MUT17" s="1"/>
      <c r="MUU17" s="1"/>
      <c r="MUV17" s="1"/>
      <c r="MUW17" s="1"/>
      <c r="MUX17" s="1"/>
      <c r="MUY17" s="1"/>
      <c r="MUZ17" s="1"/>
      <c r="MVA17" s="1"/>
      <c r="MVB17" s="1"/>
      <c r="MVC17" s="1"/>
      <c r="MVD17" s="1"/>
      <c r="MVE17" s="1"/>
      <c r="MVF17" s="1"/>
      <c r="MVG17" s="1"/>
      <c r="MVH17" s="1"/>
      <c r="MVI17" s="1"/>
      <c r="MVJ17" s="1"/>
      <c r="MVK17" s="1"/>
      <c r="MVL17" s="1"/>
      <c r="MVM17" s="1"/>
      <c r="MVN17" s="1"/>
      <c r="MVO17" s="1"/>
      <c r="MVP17" s="1"/>
      <c r="MVQ17" s="1"/>
      <c r="MVR17" s="1"/>
      <c r="MVS17" s="1"/>
      <c r="MVT17" s="1"/>
      <c r="MVU17" s="1"/>
      <c r="MVV17" s="1"/>
      <c r="MVW17" s="1"/>
      <c r="MVX17" s="1"/>
      <c r="MVY17" s="1"/>
      <c r="MVZ17" s="1"/>
      <c r="MWA17" s="1"/>
      <c r="MWB17" s="1"/>
      <c r="MWC17" s="1"/>
      <c r="MWD17" s="1"/>
      <c r="MWE17" s="1"/>
      <c r="MWF17" s="1"/>
      <c r="MWG17" s="1"/>
      <c r="MWH17" s="1"/>
      <c r="MWI17" s="1"/>
      <c r="MWJ17" s="1"/>
      <c r="MWK17" s="1"/>
      <c r="MWL17" s="1"/>
      <c r="MWM17" s="1"/>
      <c r="MWN17" s="1"/>
      <c r="MWO17" s="1"/>
      <c r="MWP17" s="1"/>
      <c r="MWQ17" s="1"/>
      <c r="MWR17" s="1"/>
      <c r="MWS17" s="1"/>
      <c r="MWT17" s="1"/>
      <c r="MWU17" s="1"/>
      <c r="MWV17" s="1"/>
      <c r="MWW17" s="1"/>
      <c r="MWX17" s="1"/>
      <c r="MWY17" s="1"/>
      <c r="MWZ17" s="1"/>
      <c r="MXA17" s="1"/>
      <c r="MXB17" s="1"/>
      <c r="MXC17" s="1"/>
      <c r="MXD17" s="1"/>
      <c r="MXE17" s="1"/>
      <c r="MXF17" s="1"/>
      <c r="MXG17" s="1"/>
      <c r="MXH17" s="1"/>
      <c r="MXI17" s="1"/>
      <c r="MXJ17" s="1"/>
      <c r="MXK17" s="1"/>
      <c r="MXL17" s="1"/>
      <c r="MXM17" s="1"/>
      <c r="MXN17" s="1"/>
      <c r="MXO17" s="1"/>
      <c r="MXP17" s="1"/>
      <c r="MXQ17" s="1"/>
      <c r="MXR17" s="1"/>
      <c r="MXS17" s="1"/>
      <c r="MXT17" s="1"/>
      <c r="MXU17" s="1"/>
      <c r="MXV17" s="1"/>
      <c r="MXW17" s="1"/>
      <c r="MXX17" s="1"/>
      <c r="MXY17" s="1"/>
      <c r="MXZ17" s="1"/>
      <c r="MYA17" s="1"/>
      <c r="MYB17" s="1"/>
      <c r="MYC17" s="1"/>
      <c r="MYD17" s="1"/>
      <c r="MYE17" s="1"/>
      <c r="MYF17" s="1"/>
      <c r="MYG17" s="1"/>
      <c r="MYH17" s="1"/>
      <c r="MYI17" s="1"/>
      <c r="MYJ17" s="1"/>
      <c r="MYK17" s="1"/>
      <c r="MYL17" s="1"/>
      <c r="MYM17" s="1"/>
      <c r="MYN17" s="1"/>
      <c r="MYO17" s="1"/>
      <c r="MYP17" s="1"/>
      <c r="MYQ17" s="1"/>
      <c r="MYR17" s="1"/>
      <c r="MYS17" s="1"/>
      <c r="MYT17" s="1"/>
      <c r="MYU17" s="1"/>
      <c r="MYV17" s="1"/>
      <c r="MYW17" s="1"/>
      <c r="MYX17" s="1"/>
      <c r="MYY17" s="1"/>
      <c r="MYZ17" s="1"/>
      <c r="MZA17" s="1"/>
      <c r="MZB17" s="1"/>
      <c r="MZC17" s="1"/>
      <c r="MZD17" s="1"/>
      <c r="MZE17" s="1"/>
      <c r="MZF17" s="1"/>
      <c r="MZG17" s="1"/>
      <c r="MZH17" s="1"/>
      <c r="MZI17" s="1"/>
      <c r="MZJ17" s="1"/>
      <c r="MZK17" s="1"/>
      <c r="MZL17" s="1"/>
      <c r="MZM17" s="1"/>
      <c r="MZN17" s="1"/>
      <c r="MZO17" s="1"/>
      <c r="MZP17" s="1"/>
      <c r="MZQ17" s="1"/>
      <c r="MZR17" s="1"/>
      <c r="MZS17" s="1"/>
      <c r="MZT17" s="1"/>
      <c r="MZU17" s="1"/>
      <c r="MZV17" s="1"/>
      <c r="MZW17" s="1"/>
      <c r="MZX17" s="1"/>
      <c r="MZY17" s="1"/>
      <c r="MZZ17" s="1"/>
      <c r="NAA17" s="1"/>
      <c r="NAB17" s="1"/>
      <c r="NAC17" s="1"/>
      <c r="NAD17" s="1"/>
      <c r="NAE17" s="1"/>
      <c r="NAF17" s="1"/>
      <c r="NAG17" s="1"/>
      <c r="NAH17" s="1"/>
      <c r="NAI17" s="1"/>
      <c r="NAJ17" s="1"/>
      <c r="NAK17" s="1"/>
      <c r="NAL17" s="1"/>
      <c r="NAM17" s="1"/>
      <c r="NAN17" s="1"/>
      <c r="NAO17" s="1"/>
      <c r="NAP17" s="1"/>
      <c r="NAQ17" s="1"/>
      <c r="NAR17" s="1"/>
      <c r="NAS17" s="1"/>
      <c r="NAT17" s="1"/>
      <c r="NAU17" s="1"/>
      <c r="NAV17" s="1"/>
      <c r="NAW17" s="1"/>
      <c r="NAX17" s="1"/>
      <c r="NAY17" s="1"/>
      <c r="NAZ17" s="1"/>
      <c r="NBA17" s="1"/>
      <c r="NBB17" s="1"/>
      <c r="NBC17" s="1"/>
      <c r="NBD17" s="1"/>
      <c r="NBE17" s="1"/>
      <c r="NBF17" s="1"/>
      <c r="NBG17" s="1"/>
      <c r="NBH17" s="1"/>
      <c r="NBI17" s="1"/>
      <c r="NBJ17" s="1"/>
      <c r="NBK17" s="1"/>
      <c r="NBL17" s="1"/>
      <c r="NBM17" s="1"/>
      <c r="NBN17" s="1"/>
      <c r="NBO17" s="1"/>
      <c r="NBP17" s="1"/>
      <c r="NBQ17" s="1"/>
      <c r="NBR17" s="1"/>
      <c r="NBS17" s="1"/>
      <c r="NBT17" s="1"/>
      <c r="NBU17" s="1"/>
      <c r="NBV17" s="1"/>
      <c r="NBW17" s="1"/>
      <c r="NBX17" s="1"/>
      <c r="NBY17" s="1"/>
      <c r="NBZ17" s="1"/>
      <c r="NCA17" s="1"/>
      <c r="NCB17" s="1"/>
      <c r="NCC17" s="1"/>
      <c r="NCD17" s="1"/>
      <c r="NCE17" s="1"/>
      <c r="NCF17" s="1"/>
      <c r="NCG17" s="1"/>
      <c r="NCH17" s="1"/>
      <c r="NCI17" s="1"/>
      <c r="NCJ17" s="1"/>
      <c r="NCK17" s="1"/>
      <c r="NCL17" s="1"/>
      <c r="NCM17" s="1"/>
      <c r="NCN17" s="1"/>
      <c r="NCO17" s="1"/>
      <c r="NCP17" s="1"/>
      <c r="NCQ17" s="1"/>
      <c r="NCR17" s="1"/>
      <c r="NCS17" s="1"/>
      <c r="NCT17" s="1"/>
      <c r="NCU17" s="1"/>
      <c r="NCV17" s="1"/>
      <c r="NCW17" s="1"/>
      <c r="NCX17" s="1"/>
      <c r="NCY17" s="1"/>
      <c r="NCZ17" s="1"/>
      <c r="NDA17" s="1"/>
      <c r="NDB17" s="1"/>
      <c r="NDC17" s="1"/>
      <c r="NDD17" s="1"/>
      <c r="NDE17" s="1"/>
      <c r="NDF17" s="1"/>
      <c r="NDG17" s="1"/>
      <c r="NDH17" s="1"/>
      <c r="NDI17" s="1"/>
      <c r="NDJ17" s="1"/>
      <c r="NDK17" s="1"/>
      <c r="NDL17" s="1"/>
      <c r="NDM17" s="1"/>
      <c r="NDN17" s="1"/>
      <c r="NDO17" s="1"/>
      <c r="NDP17" s="1"/>
      <c r="NDQ17" s="1"/>
      <c r="NDR17" s="1"/>
      <c r="NDS17" s="1"/>
      <c r="NDT17" s="1"/>
      <c r="NDU17" s="1"/>
      <c r="NDV17" s="1"/>
      <c r="NDW17" s="1"/>
      <c r="NDX17" s="1"/>
      <c r="NDY17" s="1"/>
      <c r="NDZ17" s="1"/>
      <c r="NEA17" s="1"/>
      <c r="NEB17" s="1"/>
      <c r="NEC17" s="1"/>
      <c r="NED17" s="1"/>
      <c r="NEE17" s="1"/>
      <c r="NEF17" s="1"/>
      <c r="NEG17" s="1"/>
      <c r="NEH17" s="1"/>
      <c r="NEI17" s="1"/>
      <c r="NEJ17" s="1"/>
      <c r="NEK17" s="1"/>
      <c r="NEL17" s="1"/>
      <c r="NEM17" s="1"/>
      <c r="NEN17" s="1"/>
      <c r="NEO17" s="1"/>
      <c r="NEP17" s="1"/>
      <c r="NEQ17" s="1"/>
      <c r="NER17" s="1"/>
      <c r="NES17" s="1"/>
      <c r="NET17" s="1"/>
      <c r="NEU17" s="1"/>
      <c r="NEV17" s="1"/>
      <c r="NEW17" s="1"/>
      <c r="NEX17" s="1"/>
      <c r="NEY17" s="1"/>
      <c r="NEZ17" s="1"/>
      <c r="NFA17" s="1"/>
      <c r="NFB17" s="1"/>
      <c r="NFC17" s="1"/>
      <c r="NFD17" s="1"/>
      <c r="NFE17" s="1"/>
      <c r="NFF17" s="1"/>
      <c r="NFG17" s="1"/>
      <c r="NFH17" s="1"/>
      <c r="NFI17" s="1"/>
      <c r="NFJ17" s="1"/>
      <c r="NFK17" s="1"/>
      <c r="NFL17" s="1"/>
      <c r="NFM17" s="1"/>
      <c r="NFN17" s="1"/>
      <c r="NFO17" s="1"/>
      <c r="NFP17" s="1"/>
      <c r="NFQ17" s="1"/>
      <c r="NFR17" s="1"/>
      <c r="NFS17" s="1"/>
      <c r="NFT17" s="1"/>
      <c r="NFU17" s="1"/>
      <c r="NFV17" s="1"/>
      <c r="NFW17" s="1"/>
      <c r="NFX17" s="1"/>
      <c r="NFY17" s="1"/>
      <c r="NFZ17" s="1"/>
      <c r="NGA17" s="1"/>
      <c r="NGB17" s="1"/>
      <c r="NGC17" s="1"/>
      <c r="NGD17" s="1"/>
      <c r="NGE17" s="1"/>
      <c r="NGF17" s="1"/>
      <c r="NGG17" s="1"/>
      <c r="NGH17" s="1"/>
      <c r="NGI17" s="1"/>
      <c r="NGJ17" s="1"/>
      <c r="NGK17" s="1"/>
      <c r="NGL17" s="1"/>
      <c r="NGM17" s="1"/>
      <c r="NGN17" s="1"/>
      <c r="NGO17" s="1"/>
      <c r="NGP17" s="1"/>
      <c r="NGQ17" s="1"/>
      <c r="NGR17" s="1"/>
      <c r="NGS17" s="1"/>
      <c r="NGT17" s="1"/>
      <c r="NGU17" s="1"/>
      <c r="NGV17" s="1"/>
      <c r="NGW17" s="1"/>
      <c r="NGX17" s="1"/>
      <c r="NGY17" s="1"/>
      <c r="NGZ17" s="1"/>
      <c r="NHA17" s="1"/>
      <c r="NHB17" s="1"/>
      <c r="NHC17" s="1"/>
      <c r="NHD17" s="1"/>
      <c r="NHE17" s="1"/>
      <c r="NHF17" s="1"/>
      <c r="NHG17" s="1"/>
      <c r="NHH17" s="1"/>
      <c r="NHI17" s="1"/>
      <c r="NHJ17" s="1"/>
      <c r="NHK17" s="1"/>
      <c r="NHL17" s="1"/>
      <c r="NHM17" s="1"/>
      <c r="NHN17" s="1"/>
      <c r="NHO17" s="1"/>
      <c r="NHP17" s="1"/>
      <c r="NHQ17" s="1"/>
      <c r="NHR17" s="1"/>
      <c r="NHS17" s="1"/>
      <c r="NHT17" s="1"/>
      <c r="NHU17" s="1"/>
      <c r="NHV17" s="1"/>
      <c r="NHW17" s="1"/>
      <c r="NHX17" s="1"/>
      <c r="NHY17" s="1"/>
      <c r="NHZ17" s="1"/>
      <c r="NIA17" s="1"/>
      <c r="NIB17" s="1"/>
      <c r="NIC17" s="1"/>
      <c r="NID17" s="1"/>
      <c r="NIE17" s="1"/>
      <c r="NIF17" s="1"/>
      <c r="NIG17" s="1"/>
      <c r="NIH17" s="1"/>
      <c r="NII17" s="1"/>
      <c r="NIJ17" s="1"/>
      <c r="NIK17" s="1"/>
      <c r="NIL17" s="1"/>
      <c r="NIM17" s="1"/>
      <c r="NIN17" s="1"/>
      <c r="NIO17" s="1"/>
      <c r="NIP17" s="1"/>
      <c r="NIQ17" s="1"/>
      <c r="NIR17" s="1"/>
      <c r="NIS17" s="1"/>
      <c r="NIT17" s="1"/>
      <c r="NIU17" s="1"/>
      <c r="NIV17" s="1"/>
      <c r="NIW17" s="1"/>
      <c r="NIX17" s="1"/>
      <c r="NIY17" s="1"/>
      <c r="NIZ17" s="1"/>
      <c r="NJA17" s="1"/>
      <c r="NJB17" s="1"/>
      <c r="NJC17" s="1"/>
      <c r="NJD17" s="1"/>
      <c r="NJE17" s="1"/>
      <c r="NJF17" s="1"/>
      <c r="NJG17" s="1"/>
      <c r="NJH17" s="1"/>
      <c r="NJI17" s="1"/>
      <c r="NJJ17" s="1"/>
      <c r="NJK17" s="1"/>
      <c r="NJL17" s="1"/>
      <c r="NJM17" s="1"/>
      <c r="NJN17" s="1"/>
      <c r="NJO17" s="1"/>
      <c r="NJP17" s="1"/>
      <c r="NJQ17" s="1"/>
      <c r="NJR17" s="1"/>
      <c r="NJS17" s="1"/>
      <c r="NJT17" s="1"/>
      <c r="NJU17" s="1"/>
      <c r="NJV17" s="1"/>
      <c r="NJW17" s="1"/>
      <c r="NJX17" s="1"/>
      <c r="NJY17" s="1"/>
      <c r="NJZ17" s="1"/>
      <c r="NKA17" s="1"/>
      <c r="NKB17" s="1"/>
      <c r="NKC17" s="1"/>
      <c r="NKD17" s="1"/>
      <c r="NKE17" s="1"/>
      <c r="NKF17" s="1"/>
      <c r="NKG17" s="1"/>
      <c r="NKH17" s="1"/>
      <c r="NKI17" s="1"/>
      <c r="NKJ17" s="1"/>
      <c r="NKK17" s="1"/>
      <c r="NKL17" s="1"/>
      <c r="NKM17" s="1"/>
      <c r="NKN17" s="1"/>
      <c r="NKO17" s="1"/>
      <c r="NKP17" s="1"/>
      <c r="NKQ17" s="1"/>
      <c r="NKR17" s="1"/>
      <c r="NKS17" s="1"/>
      <c r="NKT17" s="1"/>
      <c r="NKU17" s="1"/>
      <c r="NKV17" s="1"/>
      <c r="NKW17" s="1"/>
      <c r="NKX17" s="1"/>
      <c r="NKY17" s="1"/>
      <c r="NKZ17" s="1"/>
      <c r="NLA17" s="1"/>
      <c r="NLB17" s="1"/>
      <c r="NLC17" s="1"/>
      <c r="NLD17" s="1"/>
      <c r="NLE17" s="1"/>
      <c r="NLF17" s="1"/>
      <c r="NLG17" s="1"/>
      <c r="NLH17" s="1"/>
      <c r="NLI17" s="1"/>
      <c r="NLJ17" s="1"/>
      <c r="NLK17" s="1"/>
      <c r="NLL17" s="1"/>
      <c r="NLM17" s="1"/>
      <c r="NLN17" s="1"/>
      <c r="NLO17" s="1"/>
      <c r="NLP17" s="1"/>
      <c r="NLQ17" s="1"/>
      <c r="NLR17" s="1"/>
      <c r="NLS17" s="1"/>
      <c r="NLT17" s="1"/>
      <c r="NLU17" s="1"/>
      <c r="NLV17" s="1"/>
      <c r="NLW17" s="1"/>
      <c r="NLX17" s="1"/>
      <c r="NLY17" s="1"/>
      <c r="NLZ17" s="1"/>
      <c r="NMA17" s="1"/>
      <c r="NMB17" s="1"/>
      <c r="NMC17" s="1"/>
      <c r="NMD17" s="1"/>
      <c r="NME17" s="1"/>
      <c r="NMF17" s="1"/>
      <c r="NMG17" s="1"/>
      <c r="NMH17" s="1"/>
      <c r="NMI17" s="1"/>
      <c r="NMJ17" s="1"/>
      <c r="NMK17" s="1"/>
      <c r="NML17" s="1"/>
      <c r="NMM17" s="1"/>
      <c r="NMN17" s="1"/>
      <c r="NMO17" s="1"/>
      <c r="NMP17" s="1"/>
      <c r="NMQ17" s="1"/>
      <c r="NMR17" s="1"/>
      <c r="NMS17" s="1"/>
      <c r="NMT17" s="1"/>
      <c r="NMU17" s="1"/>
      <c r="NMV17" s="1"/>
      <c r="NMW17" s="1"/>
      <c r="NMX17" s="1"/>
      <c r="NMY17" s="1"/>
      <c r="NMZ17" s="1"/>
      <c r="NNA17" s="1"/>
      <c r="NNB17" s="1"/>
      <c r="NNC17" s="1"/>
      <c r="NND17" s="1"/>
      <c r="NNE17" s="1"/>
      <c r="NNF17" s="1"/>
      <c r="NNG17" s="1"/>
      <c r="NNH17" s="1"/>
      <c r="NNI17" s="1"/>
      <c r="NNJ17" s="1"/>
      <c r="NNK17" s="1"/>
      <c r="NNL17" s="1"/>
      <c r="NNM17" s="1"/>
      <c r="NNN17" s="1"/>
      <c r="NNO17" s="1"/>
      <c r="NNP17" s="1"/>
      <c r="NNQ17" s="1"/>
      <c r="NNR17" s="1"/>
      <c r="NNS17" s="1"/>
      <c r="NNT17" s="1"/>
      <c r="NNU17" s="1"/>
      <c r="NNV17" s="1"/>
      <c r="NNW17" s="1"/>
      <c r="NNX17" s="1"/>
      <c r="NNY17" s="1"/>
      <c r="NNZ17" s="1"/>
      <c r="NOA17" s="1"/>
      <c r="NOB17" s="1"/>
      <c r="NOC17" s="1"/>
      <c r="NOD17" s="1"/>
      <c r="NOE17" s="1"/>
      <c r="NOF17" s="1"/>
      <c r="NOG17" s="1"/>
      <c r="NOH17" s="1"/>
      <c r="NOI17" s="1"/>
      <c r="NOJ17" s="1"/>
      <c r="NOK17" s="1"/>
      <c r="NOL17" s="1"/>
      <c r="NOM17" s="1"/>
      <c r="NON17" s="1"/>
      <c r="NOO17" s="1"/>
      <c r="NOP17" s="1"/>
      <c r="NOQ17" s="1"/>
      <c r="NOR17" s="1"/>
      <c r="NOS17" s="1"/>
      <c r="NOT17" s="1"/>
      <c r="NOU17" s="1"/>
      <c r="NOV17" s="1"/>
      <c r="NOW17" s="1"/>
      <c r="NOX17" s="1"/>
      <c r="NOY17" s="1"/>
      <c r="NOZ17" s="1"/>
      <c r="NPA17" s="1"/>
      <c r="NPB17" s="1"/>
      <c r="NPC17" s="1"/>
      <c r="NPD17" s="1"/>
      <c r="NPE17" s="1"/>
      <c r="NPF17" s="1"/>
      <c r="NPG17" s="1"/>
      <c r="NPH17" s="1"/>
      <c r="NPI17" s="1"/>
      <c r="NPJ17" s="1"/>
      <c r="NPK17" s="1"/>
      <c r="NPL17" s="1"/>
      <c r="NPM17" s="1"/>
      <c r="NPN17" s="1"/>
      <c r="NPO17" s="1"/>
      <c r="NPP17" s="1"/>
      <c r="NPQ17" s="1"/>
      <c r="NPR17" s="1"/>
      <c r="NPS17" s="1"/>
      <c r="NPT17" s="1"/>
      <c r="NPU17" s="1"/>
      <c r="NPV17" s="1"/>
      <c r="NPW17" s="1"/>
      <c r="NPX17" s="1"/>
      <c r="NPY17" s="1"/>
      <c r="NPZ17" s="1"/>
      <c r="NQA17" s="1"/>
      <c r="NQB17" s="1"/>
      <c r="NQC17" s="1"/>
      <c r="NQD17" s="1"/>
      <c r="NQE17" s="1"/>
      <c r="NQF17" s="1"/>
      <c r="NQG17" s="1"/>
      <c r="NQH17" s="1"/>
      <c r="NQI17" s="1"/>
      <c r="NQJ17" s="1"/>
      <c r="NQK17" s="1"/>
      <c r="NQL17" s="1"/>
      <c r="NQM17" s="1"/>
      <c r="NQN17" s="1"/>
      <c r="NQO17" s="1"/>
      <c r="NQP17" s="1"/>
      <c r="NQQ17" s="1"/>
      <c r="NQR17" s="1"/>
      <c r="NQS17" s="1"/>
      <c r="NQT17" s="1"/>
      <c r="NQU17" s="1"/>
      <c r="NQV17" s="1"/>
      <c r="NQW17" s="1"/>
      <c r="NQX17" s="1"/>
      <c r="NQY17" s="1"/>
      <c r="NQZ17" s="1"/>
      <c r="NRA17" s="1"/>
      <c r="NRB17" s="1"/>
      <c r="NRC17" s="1"/>
      <c r="NRD17" s="1"/>
      <c r="NRE17" s="1"/>
      <c r="NRF17" s="1"/>
      <c r="NRG17" s="1"/>
      <c r="NRH17" s="1"/>
      <c r="NRI17" s="1"/>
      <c r="NRJ17" s="1"/>
      <c r="NRK17" s="1"/>
      <c r="NRL17" s="1"/>
      <c r="NRM17" s="1"/>
      <c r="NRN17" s="1"/>
      <c r="NRO17" s="1"/>
      <c r="NRP17" s="1"/>
      <c r="NRQ17" s="1"/>
      <c r="NRR17" s="1"/>
      <c r="NRS17" s="1"/>
      <c r="NRT17" s="1"/>
      <c r="NRU17" s="1"/>
      <c r="NRV17" s="1"/>
      <c r="NRW17" s="1"/>
      <c r="NRX17" s="1"/>
      <c r="NRY17" s="1"/>
      <c r="NRZ17" s="1"/>
      <c r="NSA17" s="1"/>
      <c r="NSB17" s="1"/>
      <c r="NSC17" s="1"/>
      <c r="NSD17" s="1"/>
      <c r="NSE17" s="1"/>
      <c r="NSF17" s="1"/>
      <c r="NSG17" s="1"/>
      <c r="NSH17" s="1"/>
      <c r="NSI17" s="1"/>
      <c r="NSJ17" s="1"/>
      <c r="NSK17" s="1"/>
      <c r="NSL17" s="1"/>
      <c r="NSM17" s="1"/>
      <c r="NSN17" s="1"/>
      <c r="NSO17" s="1"/>
      <c r="NSP17" s="1"/>
      <c r="NSQ17" s="1"/>
      <c r="NSR17" s="1"/>
      <c r="NSS17" s="1"/>
      <c r="NST17" s="1"/>
      <c r="NSU17" s="1"/>
      <c r="NSV17" s="1"/>
      <c r="NSW17" s="1"/>
      <c r="NSX17" s="1"/>
      <c r="NSY17" s="1"/>
      <c r="NSZ17" s="1"/>
      <c r="NTA17" s="1"/>
      <c r="NTB17" s="1"/>
      <c r="NTC17" s="1"/>
      <c r="NTD17" s="1"/>
      <c r="NTE17" s="1"/>
      <c r="NTF17" s="1"/>
      <c r="NTG17" s="1"/>
      <c r="NTH17" s="1"/>
      <c r="NTI17" s="1"/>
      <c r="NTJ17" s="1"/>
      <c r="NTK17" s="1"/>
      <c r="NTL17" s="1"/>
      <c r="NTM17" s="1"/>
      <c r="NTN17" s="1"/>
      <c r="NTO17" s="1"/>
      <c r="NTP17" s="1"/>
      <c r="NTQ17" s="1"/>
      <c r="NTR17" s="1"/>
      <c r="NTS17" s="1"/>
      <c r="NTT17" s="1"/>
      <c r="NTU17" s="1"/>
      <c r="NTV17" s="1"/>
      <c r="NTW17" s="1"/>
      <c r="NTX17" s="1"/>
      <c r="NTY17" s="1"/>
      <c r="NTZ17" s="1"/>
      <c r="NUA17" s="1"/>
      <c r="NUB17" s="1"/>
      <c r="NUC17" s="1"/>
      <c r="NUD17" s="1"/>
      <c r="NUE17" s="1"/>
      <c r="NUF17" s="1"/>
      <c r="NUG17" s="1"/>
      <c r="NUH17" s="1"/>
      <c r="NUI17" s="1"/>
      <c r="NUJ17" s="1"/>
      <c r="NUK17" s="1"/>
      <c r="NUL17" s="1"/>
      <c r="NUM17" s="1"/>
      <c r="NUN17" s="1"/>
      <c r="NUO17" s="1"/>
      <c r="NUP17" s="1"/>
      <c r="NUQ17" s="1"/>
      <c r="NUR17" s="1"/>
      <c r="NUS17" s="1"/>
      <c r="NUT17" s="1"/>
      <c r="NUU17" s="1"/>
      <c r="NUV17" s="1"/>
      <c r="NUW17" s="1"/>
      <c r="NUX17" s="1"/>
      <c r="NUY17" s="1"/>
      <c r="NUZ17" s="1"/>
      <c r="NVA17" s="1"/>
      <c r="NVB17" s="1"/>
      <c r="NVC17" s="1"/>
      <c r="NVD17" s="1"/>
      <c r="NVE17" s="1"/>
      <c r="NVF17" s="1"/>
      <c r="NVG17" s="1"/>
      <c r="NVH17" s="1"/>
      <c r="NVI17" s="1"/>
      <c r="NVJ17" s="1"/>
      <c r="NVK17" s="1"/>
      <c r="NVL17" s="1"/>
      <c r="NVM17" s="1"/>
      <c r="NVN17" s="1"/>
      <c r="NVO17" s="1"/>
      <c r="NVP17" s="1"/>
      <c r="NVQ17" s="1"/>
      <c r="NVR17" s="1"/>
      <c r="NVS17" s="1"/>
      <c r="NVT17" s="1"/>
      <c r="NVU17" s="1"/>
      <c r="NVV17" s="1"/>
      <c r="NVW17" s="1"/>
      <c r="NVX17" s="1"/>
      <c r="NVY17" s="1"/>
      <c r="NVZ17" s="1"/>
      <c r="NWA17" s="1"/>
      <c r="NWB17" s="1"/>
      <c r="NWC17" s="1"/>
      <c r="NWD17" s="1"/>
      <c r="NWE17" s="1"/>
      <c r="NWF17" s="1"/>
      <c r="NWG17" s="1"/>
      <c r="NWH17" s="1"/>
      <c r="NWI17" s="1"/>
      <c r="NWJ17" s="1"/>
      <c r="NWK17" s="1"/>
      <c r="NWL17" s="1"/>
      <c r="NWM17" s="1"/>
      <c r="NWN17" s="1"/>
      <c r="NWO17" s="1"/>
      <c r="NWP17" s="1"/>
      <c r="NWQ17" s="1"/>
      <c r="NWR17" s="1"/>
      <c r="NWS17" s="1"/>
      <c r="NWT17" s="1"/>
      <c r="NWU17" s="1"/>
      <c r="NWV17" s="1"/>
      <c r="NWW17" s="1"/>
      <c r="NWX17" s="1"/>
      <c r="NWY17" s="1"/>
      <c r="NWZ17" s="1"/>
      <c r="NXA17" s="1"/>
      <c r="NXB17" s="1"/>
      <c r="NXC17" s="1"/>
      <c r="NXD17" s="1"/>
      <c r="NXE17" s="1"/>
      <c r="NXF17" s="1"/>
      <c r="NXG17" s="1"/>
      <c r="NXH17" s="1"/>
      <c r="NXI17" s="1"/>
      <c r="NXJ17" s="1"/>
      <c r="NXK17" s="1"/>
      <c r="NXL17" s="1"/>
      <c r="NXM17" s="1"/>
      <c r="NXN17" s="1"/>
      <c r="NXO17" s="1"/>
      <c r="NXP17" s="1"/>
      <c r="NXQ17" s="1"/>
      <c r="NXR17" s="1"/>
      <c r="NXS17" s="1"/>
      <c r="NXT17" s="1"/>
      <c r="NXU17" s="1"/>
      <c r="NXV17" s="1"/>
      <c r="NXW17" s="1"/>
      <c r="NXX17" s="1"/>
      <c r="NXY17" s="1"/>
      <c r="NXZ17" s="1"/>
      <c r="NYA17" s="1"/>
      <c r="NYB17" s="1"/>
      <c r="NYC17" s="1"/>
      <c r="NYD17" s="1"/>
      <c r="NYE17" s="1"/>
      <c r="NYF17" s="1"/>
      <c r="NYG17" s="1"/>
      <c r="NYH17" s="1"/>
      <c r="NYI17" s="1"/>
      <c r="NYJ17" s="1"/>
      <c r="NYK17" s="1"/>
      <c r="NYL17" s="1"/>
      <c r="NYM17" s="1"/>
      <c r="NYN17" s="1"/>
      <c r="NYO17" s="1"/>
      <c r="NYP17" s="1"/>
      <c r="NYQ17" s="1"/>
      <c r="NYR17" s="1"/>
      <c r="NYS17" s="1"/>
      <c r="NYT17" s="1"/>
      <c r="NYU17" s="1"/>
      <c r="NYV17" s="1"/>
      <c r="NYW17" s="1"/>
      <c r="NYX17" s="1"/>
      <c r="NYY17" s="1"/>
      <c r="NYZ17" s="1"/>
      <c r="NZA17" s="1"/>
      <c r="NZB17" s="1"/>
      <c r="NZC17" s="1"/>
      <c r="NZD17" s="1"/>
      <c r="NZE17" s="1"/>
      <c r="NZF17" s="1"/>
      <c r="NZG17" s="1"/>
      <c r="NZH17" s="1"/>
      <c r="NZI17" s="1"/>
      <c r="NZJ17" s="1"/>
      <c r="NZK17" s="1"/>
      <c r="NZL17" s="1"/>
      <c r="NZM17" s="1"/>
      <c r="NZN17" s="1"/>
      <c r="NZO17" s="1"/>
      <c r="NZP17" s="1"/>
      <c r="NZQ17" s="1"/>
      <c r="NZR17" s="1"/>
      <c r="NZS17" s="1"/>
      <c r="NZT17" s="1"/>
      <c r="NZU17" s="1"/>
      <c r="NZV17" s="1"/>
      <c r="NZW17" s="1"/>
      <c r="NZX17" s="1"/>
      <c r="NZY17" s="1"/>
      <c r="NZZ17" s="1"/>
      <c r="OAA17" s="1"/>
      <c r="OAB17" s="1"/>
      <c r="OAC17" s="1"/>
      <c r="OAD17" s="1"/>
      <c r="OAE17" s="1"/>
      <c r="OAF17" s="1"/>
      <c r="OAG17" s="1"/>
      <c r="OAH17" s="1"/>
      <c r="OAI17" s="1"/>
      <c r="OAJ17" s="1"/>
      <c r="OAK17" s="1"/>
      <c r="OAL17" s="1"/>
      <c r="OAM17" s="1"/>
      <c r="OAN17" s="1"/>
      <c r="OAO17" s="1"/>
      <c r="OAP17" s="1"/>
      <c r="OAQ17" s="1"/>
      <c r="OAR17" s="1"/>
      <c r="OAS17" s="1"/>
      <c r="OAT17" s="1"/>
      <c r="OAU17" s="1"/>
      <c r="OAV17" s="1"/>
      <c r="OAW17" s="1"/>
      <c r="OAX17" s="1"/>
      <c r="OAY17" s="1"/>
      <c r="OAZ17" s="1"/>
      <c r="OBA17" s="1"/>
      <c r="OBB17" s="1"/>
      <c r="OBC17" s="1"/>
      <c r="OBD17" s="1"/>
      <c r="OBE17" s="1"/>
      <c r="OBF17" s="1"/>
      <c r="OBG17" s="1"/>
      <c r="OBH17" s="1"/>
      <c r="OBI17" s="1"/>
      <c r="OBJ17" s="1"/>
      <c r="OBK17" s="1"/>
      <c r="OBL17" s="1"/>
      <c r="OBM17" s="1"/>
      <c r="OBN17" s="1"/>
      <c r="OBO17" s="1"/>
      <c r="OBP17" s="1"/>
      <c r="OBQ17" s="1"/>
      <c r="OBR17" s="1"/>
      <c r="OBS17" s="1"/>
      <c r="OBT17" s="1"/>
      <c r="OBU17" s="1"/>
      <c r="OBV17" s="1"/>
      <c r="OBW17" s="1"/>
      <c r="OBX17" s="1"/>
      <c r="OBY17" s="1"/>
      <c r="OBZ17" s="1"/>
      <c r="OCA17" s="1"/>
      <c r="OCB17" s="1"/>
      <c r="OCC17" s="1"/>
      <c r="OCD17" s="1"/>
      <c r="OCE17" s="1"/>
      <c r="OCF17" s="1"/>
      <c r="OCG17" s="1"/>
      <c r="OCH17" s="1"/>
      <c r="OCI17" s="1"/>
      <c r="OCJ17" s="1"/>
      <c r="OCK17" s="1"/>
      <c r="OCL17" s="1"/>
      <c r="OCM17" s="1"/>
      <c r="OCN17" s="1"/>
      <c r="OCO17" s="1"/>
      <c r="OCP17" s="1"/>
      <c r="OCQ17" s="1"/>
      <c r="OCR17" s="1"/>
      <c r="OCS17" s="1"/>
      <c r="OCT17" s="1"/>
      <c r="OCU17" s="1"/>
      <c r="OCV17" s="1"/>
      <c r="OCW17" s="1"/>
      <c r="OCX17" s="1"/>
      <c r="OCY17" s="1"/>
      <c r="OCZ17" s="1"/>
      <c r="ODA17" s="1"/>
      <c r="ODB17" s="1"/>
      <c r="ODC17" s="1"/>
      <c r="ODD17" s="1"/>
      <c r="ODE17" s="1"/>
      <c r="ODF17" s="1"/>
      <c r="ODG17" s="1"/>
      <c r="ODH17" s="1"/>
      <c r="ODI17" s="1"/>
      <c r="ODJ17" s="1"/>
      <c r="ODK17" s="1"/>
      <c r="ODL17" s="1"/>
      <c r="ODM17" s="1"/>
      <c r="ODN17" s="1"/>
      <c r="ODO17" s="1"/>
      <c r="ODP17" s="1"/>
      <c r="ODQ17" s="1"/>
      <c r="ODR17" s="1"/>
      <c r="ODS17" s="1"/>
      <c r="ODT17" s="1"/>
      <c r="ODU17" s="1"/>
      <c r="ODV17" s="1"/>
      <c r="ODW17" s="1"/>
      <c r="ODX17" s="1"/>
      <c r="ODY17" s="1"/>
      <c r="ODZ17" s="1"/>
      <c r="OEA17" s="1"/>
      <c r="OEB17" s="1"/>
      <c r="OEC17" s="1"/>
      <c r="OED17" s="1"/>
      <c r="OEE17" s="1"/>
      <c r="OEF17" s="1"/>
      <c r="OEG17" s="1"/>
      <c r="OEH17" s="1"/>
      <c r="OEI17" s="1"/>
      <c r="OEJ17" s="1"/>
      <c r="OEK17" s="1"/>
      <c r="OEL17" s="1"/>
      <c r="OEM17" s="1"/>
      <c r="OEN17" s="1"/>
      <c r="OEO17" s="1"/>
      <c r="OEP17" s="1"/>
      <c r="OEQ17" s="1"/>
      <c r="OER17" s="1"/>
      <c r="OES17" s="1"/>
      <c r="OET17" s="1"/>
      <c r="OEU17" s="1"/>
      <c r="OEV17" s="1"/>
      <c r="OEW17" s="1"/>
      <c r="OEX17" s="1"/>
      <c r="OEY17" s="1"/>
      <c r="OEZ17" s="1"/>
      <c r="OFA17" s="1"/>
      <c r="OFB17" s="1"/>
      <c r="OFC17" s="1"/>
      <c r="OFD17" s="1"/>
      <c r="OFE17" s="1"/>
      <c r="OFF17" s="1"/>
      <c r="OFG17" s="1"/>
      <c r="OFH17" s="1"/>
      <c r="OFI17" s="1"/>
      <c r="OFJ17" s="1"/>
      <c r="OFK17" s="1"/>
      <c r="OFL17" s="1"/>
      <c r="OFM17" s="1"/>
      <c r="OFN17" s="1"/>
      <c r="OFO17" s="1"/>
      <c r="OFP17" s="1"/>
      <c r="OFQ17" s="1"/>
      <c r="OFR17" s="1"/>
      <c r="OFS17" s="1"/>
      <c r="OFT17" s="1"/>
      <c r="OFU17" s="1"/>
      <c r="OFV17" s="1"/>
      <c r="OFW17" s="1"/>
      <c r="OFX17" s="1"/>
      <c r="OFY17" s="1"/>
      <c r="OFZ17" s="1"/>
      <c r="OGA17" s="1"/>
      <c r="OGB17" s="1"/>
      <c r="OGC17" s="1"/>
      <c r="OGD17" s="1"/>
      <c r="OGE17" s="1"/>
      <c r="OGF17" s="1"/>
      <c r="OGG17" s="1"/>
      <c r="OGH17" s="1"/>
      <c r="OGI17" s="1"/>
      <c r="OGJ17" s="1"/>
      <c r="OGK17" s="1"/>
      <c r="OGL17" s="1"/>
      <c r="OGM17" s="1"/>
      <c r="OGN17" s="1"/>
      <c r="OGO17" s="1"/>
      <c r="OGP17" s="1"/>
      <c r="OGQ17" s="1"/>
      <c r="OGR17" s="1"/>
      <c r="OGS17" s="1"/>
      <c r="OGT17" s="1"/>
      <c r="OGU17" s="1"/>
      <c r="OGV17" s="1"/>
      <c r="OGW17" s="1"/>
      <c r="OGX17" s="1"/>
      <c r="OGY17" s="1"/>
      <c r="OGZ17" s="1"/>
      <c r="OHA17" s="1"/>
      <c r="OHB17" s="1"/>
      <c r="OHC17" s="1"/>
      <c r="OHD17" s="1"/>
      <c r="OHE17" s="1"/>
      <c r="OHF17" s="1"/>
      <c r="OHG17" s="1"/>
      <c r="OHH17" s="1"/>
      <c r="OHI17" s="1"/>
      <c r="OHJ17" s="1"/>
      <c r="OHK17" s="1"/>
      <c r="OHL17" s="1"/>
      <c r="OHM17" s="1"/>
      <c r="OHN17" s="1"/>
      <c r="OHO17" s="1"/>
      <c r="OHP17" s="1"/>
      <c r="OHQ17" s="1"/>
      <c r="OHR17" s="1"/>
      <c r="OHS17" s="1"/>
      <c r="OHT17" s="1"/>
      <c r="OHU17" s="1"/>
      <c r="OHV17" s="1"/>
      <c r="OHW17" s="1"/>
      <c r="OHX17" s="1"/>
      <c r="OHY17" s="1"/>
      <c r="OHZ17" s="1"/>
      <c r="OIA17" s="1"/>
      <c r="OIB17" s="1"/>
      <c r="OIC17" s="1"/>
      <c r="OID17" s="1"/>
      <c r="OIE17" s="1"/>
      <c r="OIF17" s="1"/>
      <c r="OIG17" s="1"/>
      <c r="OIH17" s="1"/>
      <c r="OII17" s="1"/>
      <c r="OIJ17" s="1"/>
      <c r="OIK17" s="1"/>
      <c r="OIL17" s="1"/>
      <c r="OIM17" s="1"/>
      <c r="OIN17" s="1"/>
      <c r="OIO17" s="1"/>
      <c r="OIP17" s="1"/>
      <c r="OIQ17" s="1"/>
      <c r="OIR17" s="1"/>
      <c r="OIS17" s="1"/>
      <c r="OIT17" s="1"/>
      <c r="OIU17" s="1"/>
      <c r="OIV17" s="1"/>
      <c r="OIW17" s="1"/>
      <c r="OIX17" s="1"/>
      <c r="OIY17" s="1"/>
      <c r="OIZ17" s="1"/>
      <c r="OJA17" s="1"/>
      <c r="OJB17" s="1"/>
      <c r="OJC17" s="1"/>
      <c r="OJD17" s="1"/>
      <c r="OJE17" s="1"/>
      <c r="OJF17" s="1"/>
      <c r="OJG17" s="1"/>
      <c r="OJH17" s="1"/>
      <c r="OJI17" s="1"/>
      <c r="OJJ17" s="1"/>
      <c r="OJK17" s="1"/>
      <c r="OJL17" s="1"/>
      <c r="OJM17" s="1"/>
      <c r="OJN17" s="1"/>
      <c r="OJO17" s="1"/>
      <c r="OJP17" s="1"/>
      <c r="OJQ17" s="1"/>
      <c r="OJR17" s="1"/>
      <c r="OJS17" s="1"/>
      <c r="OJT17" s="1"/>
      <c r="OJU17" s="1"/>
      <c r="OJV17" s="1"/>
      <c r="OJW17" s="1"/>
      <c r="OJX17" s="1"/>
      <c r="OJY17" s="1"/>
      <c r="OJZ17" s="1"/>
      <c r="OKA17" s="1"/>
      <c r="OKB17" s="1"/>
      <c r="OKC17" s="1"/>
      <c r="OKD17" s="1"/>
      <c r="OKE17" s="1"/>
      <c r="OKF17" s="1"/>
      <c r="OKG17" s="1"/>
      <c r="OKH17" s="1"/>
      <c r="OKI17" s="1"/>
      <c r="OKJ17" s="1"/>
      <c r="OKK17" s="1"/>
      <c r="OKL17" s="1"/>
      <c r="OKM17" s="1"/>
      <c r="OKN17" s="1"/>
      <c r="OKO17" s="1"/>
      <c r="OKP17" s="1"/>
      <c r="OKQ17" s="1"/>
      <c r="OKR17" s="1"/>
      <c r="OKS17" s="1"/>
      <c r="OKT17" s="1"/>
      <c r="OKU17" s="1"/>
      <c r="OKV17" s="1"/>
      <c r="OKW17" s="1"/>
      <c r="OKX17" s="1"/>
      <c r="OKY17" s="1"/>
      <c r="OKZ17" s="1"/>
      <c r="OLA17" s="1"/>
      <c r="OLB17" s="1"/>
      <c r="OLC17" s="1"/>
      <c r="OLD17" s="1"/>
      <c r="OLE17" s="1"/>
      <c r="OLF17" s="1"/>
      <c r="OLG17" s="1"/>
      <c r="OLH17" s="1"/>
      <c r="OLI17" s="1"/>
      <c r="OLJ17" s="1"/>
      <c r="OLK17" s="1"/>
      <c r="OLL17" s="1"/>
      <c r="OLM17" s="1"/>
      <c r="OLN17" s="1"/>
      <c r="OLO17" s="1"/>
      <c r="OLP17" s="1"/>
      <c r="OLQ17" s="1"/>
      <c r="OLR17" s="1"/>
      <c r="OLS17" s="1"/>
      <c r="OLT17" s="1"/>
      <c r="OLU17" s="1"/>
      <c r="OLV17" s="1"/>
      <c r="OLW17" s="1"/>
      <c r="OLX17" s="1"/>
      <c r="OLY17" s="1"/>
      <c r="OLZ17" s="1"/>
      <c r="OMA17" s="1"/>
      <c r="OMB17" s="1"/>
      <c r="OMC17" s="1"/>
      <c r="OMD17" s="1"/>
      <c r="OME17" s="1"/>
      <c r="OMF17" s="1"/>
      <c r="OMG17" s="1"/>
      <c r="OMH17" s="1"/>
      <c r="OMI17" s="1"/>
      <c r="OMJ17" s="1"/>
      <c r="OMK17" s="1"/>
      <c r="OML17" s="1"/>
      <c r="OMM17" s="1"/>
      <c r="OMN17" s="1"/>
      <c r="OMO17" s="1"/>
      <c r="OMP17" s="1"/>
      <c r="OMQ17" s="1"/>
      <c r="OMR17" s="1"/>
      <c r="OMS17" s="1"/>
      <c r="OMT17" s="1"/>
      <c r="OMU17" s="1"/>
      <c r="OMV17" s="1"/>
      <c r="OMW17" s="1"/>
      <c r="OMX17" s="1"/>
      <c r="OMY17" s="1"/>
      <c r="OMZ17" s="1"/>
      <c r="ONA17" s="1"/>
      <c r="ONB17" s="1"/>
      <c r="ONC17" s="1"/>
      <c r="OND17" s="1"/>
      <c r="ONE17" s="1"/>
      <c r="ONF17" s="1"/>
      <c r="ONG17" s="1"/>
      <c r="ONH17" s="1"/>
      <c r="ONI17" s="1"/>
      <c r="ONJ17" s="1"/>
      <c r="ONK17" s="1"/>
      <c r="ONL17" s="1"/>
      <c r="ONM17" s="1"/>
      <c r="ONN17" s="1"/>
      <c r="ONO17" s="1"/>
      <c r="ONP17" s="1"/>
      <c r="ONQ17" s="1"/>
      <c r="ONR17" s="1"/>
      <c r="ONS17" s="1"/>
      <c r="ONT17" s="1"/>
      <c r="ONU17" s="1"/>
      <c r="ONV17" s="1"/>
      <c r="ONW17" s="1"/>
      <c r="ONX17" s="1"/>
      <c r="ONY17" s="1"/>
      <c r="ONZ17" s="1"/>
      <c r="OOA17" s="1"/>
      <c r="OOB17" s="1"/>
      <c r="OOC17" s="1"/>
      <c r="OOD17" s="1"/>
      <c r="OOE17" s="1"/>
      <c r="OOF17" s="1"/>
      <c r="OOG17" s="1"/>
      <c r="OOH17" s="1"/>
      <c r="OOI17" s="1"/>
      <c r="OOJ17" s="1"/>
      <c r="OOK17" s="1"/>
      <c r="OOL17" s="1"/>
      <c r="OOM17" s="1"/>
      <c r="OON17" s="1"/>
      <c r="OOO17" s="1"/>
      <c r="OOP17" s="1"/>
      <c r="OOQ17" s="1"/>
      <c r="OOR17" s="1"/>
      <c r="OOS17" s="1"/>
      <c r="OOT17" s="1"/>
      <c r="OOU17" s="1"/>
      <c r="OOV17" s="1"/>
      <c r="OOW17" s="1"/>
      <c r="OOX17" s="1"/>
      <c r="OOY17" s="1"/>
      <c r="OOZ17" s="1"/>
      <c r="OPA17" s="1"/>
      <c r="OPB17" s="1"/>
      <c r="OPC17" s="1"/>
      <c r="OPD17" s="1"/>
      <c r="OPE17" s="1"/>
      <c r="OPF17" s="1"/>
      <c r="OPG17" s="1"/>
      <c r="OPH17" s="1"/>
      <c r="OPI17" s="1"/>
      <c r="OPJ17" s="1"/>
      <c r="OPK17" s="1"/>
      <c r="OPL17" s="1"/>
      <c r="OPM17" s="1"/>
      <c r="OPN17" s="1"/>
      <c r="OPO17" s="1"/>
      <c r="OPP17" s="1"/>
      <c r="OPQ17" s="1"/>
      <c r="OPR17" s="1"/>
      <c r="OPS17" s="1"/>
      <c r="OPT17" s="1"/>
      <c r="OPU17" s="1"/>
      <c r="OPV17" s="1"/>
      <c r="OPW17" s="1"/>
      <c r="OPX17" s="1"/>
      <c r="OPY17" s="1"/>
      <c r="OPZ17" s="1"/>
      <c r="OQA17" s="1"/>
      <c r="OQB17" s="1"/>
      <c r="OQC17" s="1"/>
      <c r="OQD17" s="1"/>
      <c r="OQE17" s="1"/>
      <c r="OQF17" s="1"/>
      <c r="OQG17" s="1"/>
      <c r="OQH17" s="1"/>
      <c r="OQI17" s="1"/>
      <c r="OQJ17" s="1"/>
      <c r="OQK17" s="1"/>
      <c r="OQL17" s="1"/>
      <c r="OQM17" s="1"/>
      <c r="OQN17" s="1"/>
      <c r="OQO17" s="1"/>
      <c r="OQP17" s="1"/>
      <c r="OQQ17" s="1"/>
      <c r="OQR17" s="1"/>
      <c r="OQS17" s="1"/>
      <c r="OQT17" s="1"/>
      <c r="OQU17" s="1"/>
      <c r="OQV17" s="1"/>
      <c r="OQW17" s="1"/>
      <c r="OQX17" s="1"/>
      <c r="OQY17" s="1"/>
      <c r="OQZ17" s="1"/>
      <c r="ORA17" s="1"/>
      <c r="ORB17" s="1"/>
      <c r="ORC17" s="1"/>
      <c r="ORD17" s="1"/>
      <c r="ORE17" s="1"/>
      <c r="ORF17" s="1"/>
      <c r="ORG17" s="1"/>
      <c r="ORH17" s="1"/>
      <c r="ORI17" s="1"/>
      <c r="ORJ17" s="1"/>
      <c r="ORK17" s="1"/>
      <c r="ORL17" s="1"/>
      <c r="ORM17" s="1"/>
      <c r="ORN17" s="1"/>
      <c r="ORO17" s="1"/>
      <c r="ORP17" s="1"/>
      <c r="ORQ17" s="1"/>
      <c r="ORR17" s="1"/>
      <c r="ORS17" s="1"/>
      <c r="ORT17" s="1"/>
      <c r="ORU17" s="1"/>
      <c r="ORV17" s="1"/>
      <c r="ORW17" s="1"/>
      <c r="ORX17" s="1"/>
      <c r="ORY17" s="1"/>
      <c r="ORZ17" s="1"/>
      <c r="OSA17" s="1"/>
      <c r="OSB17" s="1"/>
      <c r="OSC17" s="1"/>
      <c r="OSD17" s="1"/>
      <c r="OSE17" s="1"/>
      <c r="OSF17" s="1"/>
      <c r="OSG17" s="1"/>
      <c r="OSH17" s="1"/>
      <c r="OSI17" s="1"/>
      <c r="OSJ17" s="1"/>
      <c r="OSK17" s="1"/>
      <c r="OSL17" s="1"/>
      <c r="OSM17" s="1"/>
      <c r="OSN17" s="1"/>
      <c r="OSO17" s="1"/>
      <c r="OSP17" s="1"/>
      <c r="OSQ17" s="1"/>
      <c r="OSR17" s="1"/>
      <c r="OSS17" s="1"/>
      <c r="OST17" s="1"/>
      <c r="OSU17" s="1"/>
      <c r="OSV17" s="1"/>
      <c r="OSW17" s="1"/>
      <c r="OSX17" s="1"/>
      <c r="OSY17" s="1"/>
      <c r="OSZ17" s="1"/>
      <c r="OTA17" s="1"/>
      <c r="OTB17" s="1"/>
      <c r="OTC17" s="1"/>
      <c r="OTD17" s="1"/>
      <c r="OTE17" s="1"/>
      <c r="OTF17" s="1"/>
      <c r="OTG17" s="1"/>
      <c r="OTH17" s="1"/>
      <c r="OTI17" s="1"/>
      <c r="OTJ17" s="1"/>
      <c r="OTK17" s="1"/>
      <c r="OTL17" s="1"/>
      <c r="OTM17" s="1"/>
      <c r="OTN17" s="1"/>
      <c r="OTO17" s="1"/>
      <c r="OTP17" s="1"/>
      <c r="OTQ17" s="1"/>
      <c r="OTR17" s="1"/>
      <c r="OTS17" s="1"/>
      <c r="OTT17" s="1"/>
      <c r="OTU17" s="1"/>
      <c r="OTV17" s="1"/>
      <c r="OTW17" s="1"/>
      <c r="OTX17" s="1"/>
      <c r="OTY17" s="1"/>
      <c r="OTZ17" s="1"/>
      <c r="OUA17" s="1"/>
      <c r="OUB17" s="1"/>
      <c r="OUC17" s="1"/>
      <c r="OUD17" s="1"/>
      <c r="OUE17" s="1"/>
      <c r="OUF17" s="1"/>
      <c r="OUG17" s="1"/>
      <c r="OUH17" s="1"/>
      <c r="OUI17" s="1"/>
      <c r="OUJ17" s="1"/>
      <c r="OUK17" s="1"/>
      <c r="OUL17" s="1"/>
      <c r="OUM17" s="1"/>
      <c r="OUN17" s="1"/>
      <c r="OUO17" s="1"/>
      <c r="OUP17" s="1"/>
      <c r="OUQ17" s="1"/>
      <c r="OUR17" s="1"/>
      <c r="OUS17" s="1"/>
      <c r="OUT17" s="1"/>
      <c r="OUU17" s="1"/>
      <c r="OUV17" s="1"/>
      <c r="OUW17" s="1"/>
      <c r="OUX17" s="1"/>
      <c r="OUY17" s="1"/>
      <c r="OUZ17" s="1"/>
      <c r="OVA17" s="1"/>
      <c r="OVB17" s="1"/>
      <c r="OVC17" s="1"/>
      <c r="OVD17" s="1"/>
      <c r="OVE17" s="1"/>
      <c r="OVF17" s="1"/>
      <c r="OVG17" s="1"/>
      <c r="OVH17" s="1"/>
      <c r="OVI17" s="1"/>
      <c r="OVJ17" s="1"/>
      <c r="OVK17" s="1"/>
      <c r="OVL17" s="1"/>
      <c r="OVM17" s="1"/>
      <c r="OVN17" s="1"/>
      <c r="OVO17" s="1"/>
      <c r="OVP17" s="1"/>
      <c r="OVQ17" s="1"/>
      <c r="OVR17" s="1"/>
      <c r="OVS17" s="1"/>
      <c r="OVT17" s="1"/>
      <c r="OVU17" s="1"/>
      <c r="OVV17" s="1"/>
      <c r="OVW17" s="1"/>
      <c r="OVX17" s="1"/>
      <c r="OVY17" s="1"/>
      <c r="OVZ17" s="1"/>
      <c r="OWA17" s="1"/>
      <c r="OWB17" s="1"/>
      <c r="OWC17" s="1"/>
      <c r="OWD17" s="1"/>
      <c r="OWE17" s="1"/>
      <c r="OWF17" s="1"/>
      <c r="OWG17" s="1"/>
      <c r="OWH17" s="1"/>
      <c r="OWI17" s="1"/>
      <c r="OWJ17" s="1"/>
      <c r="OWK17" s="1"/>
      <c r="OWL17" s="1"/>
      <c r="OWM17" s="1"/>
      <c r="OWN17" s="1"/>
      <c r="OWO17" s="1"/>
      <c r="OWP17" s="1"/>
      <c r="OWQ17" s="1"/>
      <c r="OWR17" s="1"/>
      <c r="OWS17" s="1"/>
      <c r="OWT17" s="1"/>
      <c r="OWU17" s="1"/>
      <c r="OWV17" s="1"/>
      <c r="OWW17" s="1"/>
      <c r="OWX17" s="1"/>
      <c r="OWY17" s="1"/>
      <c r="OWZ17" s="1"/>
      <c r="OXA17" s="1"/>
      <c r="OXB17" s="1"/>
      <c r="OXC17" s="1"/>
      <c r="OXD17" s="1"/>
      <c r="OXE17" s="1"/>
      <c r="OXF17" s="1"/>
      <c r="OXG17" s="1"/>
      <c r="OXH17" s="1"/>
      <c r="OXI17" s="1"/>
      <c r="OXJ17" s="1"/>
      <c r="OXK17" s="1"/>
      <c r="OXL17" s="1"/>
      <c r="OXM17" s="1"/>
      <c r="OXN17" s="1"/>
      <c r="OXO17" s="1"/>
      <c r="OXP17" s="1"/>
      <c r="OXQ17" s="1"/>
      <c r="OXR17" s="1"/>
      <c r="OXS17" s="1"/>
      <c r="OXT17" s="1"/>
      <c r="OXU17" s="1"/>
      <c r="OXV17" s="1"/>
      <c r="OXW17" s="1"/>
      <c r="OXX17" s="1"/>
      <c r="OXY17" s="1"/>
      <c r="OXZ17" s="1"/>
      <c r="OYA17" s="1"/>
      <c r="OYB17" s="1"/>
      <c r="OYC17" s="1"/>
      <c r="OYD17" s="1"/>
      <c r="OYE17" s="1"/>
      <c r="OYF17" s="1"/>
      <c r="OYG17" s="1"/>
      <c r="OYH17" s="1"/>
      <c r="OYI17" s="1"/>
      <c r="OYJ17" s="1"/>
      <c r="OYK17" s="1"/>
      <c r="OYL17" s="1"/>
      <c r="OYM17" s="1"/>
      <c r="OYN17" s="1"/>
      <c r="OYO17" s="1"/>
      <c r="OYP17" s="1"/>
      <c r="OYQ17" s="1"/>
      <c r="OYR17" s="1"/>
      <c r="OYS17" s="1"/>
      <c r="OYT17" s="1"/>
      <c r="OYU17" s="1"/>
      <c r="OYV17" s="1"/>
      <c r="OYW17" s="1"/>
      <c r="OYX17" s="1"/>
      <c r="OYY17" s="1"/>
      <c r="OYZ17" s="1"/>
      <c r="OZA17" s="1"/>
      <c r="OZB17" s="1"/>
      <c r="OZC17" s="1"/>
      <c r="OZD17" s="1"/>
      <c r="OZE17" s="1"/>
      <c r="OZF17" s="1"/>
      <c r="OZG17" s="1"/>
      <c r="OZH17" s="1"/>
      <c r="OZI17" s="1"/>
      <c r="OZJ17" s="1"/>
      <c r="OZK17" s="1"/>
      <c r="OZL17" s="1"/>
      <c r="OZM17" s="1"/>
      <c r="OZN17" s="1"/>
      <c r="OZO17" s="1"/>
      <c r="OZP17" s="1"/>
      <c r="OZQ17" s="1"/>
      <c r="OZR17" s="1"/>
      <c r="OZS17" s="1"/>
      <c r="OZT17" s="1"/>
      <c r="OZU17" s="1"/>
      <c r="OZV17" s="1"/>
      <c r="OZW17" s="1"/>
      <c r="OZX17" s="1"/>
      <c r="OZY17" s="1"/>
      <c r="OZZ17" s="1"/>
      <c r="PAA17" s="1"/>
      <c r="PAB17" s="1"/>
      <c r="PAC17" s="1"/>
      <c r="PAD17" s="1"/>
      <c r="PAE17" s="1"/>
      <c r="PAF17" s="1"/>
      <c r="PAG17" s="1"/>
      <c r="PAH17" s="1"/>
      <c r="PAI17" s="1"/>
      <c r="PAJ17" s="1"/>
      <c r="PAK17" s="1"/>
      <c r="PAL17" s="1"/>
      <c r="PAM17" s="1"/>
      <c r="PAN17" s="1"/>
      <c r="PAO17" s="1"/>
      <c r="PAP17" s="1"/>
      <c r="PAQ17" s="1"/>
      <c r="PAR17" s="1"/>
      <c r="PAS17" s="1"/>
      <c r="PAT17" s="1"/>
      <c r="PAU17" s="1"/>
      <c r="PAV17" s="1"/>
      <c r="PAW17" s="1"/>
      <c r="PAX17" s="1"/>
      <c r="PAY17" s="1"/>
      <c r="PAZ17" s="1"/>
      <c r="PBA17" s="1"/>
      <c r="PBB17" s="1"/>
      <c r="PBC17" s="1"/>
      <c r="PBD17" s="1"/>
      <c r="PBE17" s="1"/>
      <c r="PBF17" s="1"/>
      <c r="PBG17" s="1"/>
      <c r="PBH17" s="1"/>
      <c r="PBI17" s="1"/>
      <c r="PBJ17" s="1"/>
      <c r="PBK17" s="1"/>
      <c r="PBL17" s="1"/>
      <c r="PBM17" s="1"/>
      <c r="PBN17" s="1"/>
      <c r="PBO17" s="1"/>
      <c r="PBP17" s="1"/>
      <c r="PBQ17" s="1"/>
      <c r="PBR17" s="1"/>
      <c r="PBS17" s="1"/>
      <c r="PBT17" s="1"/>
      <c r="PBU17" s="1"/>
      <c r="PBV17" s="1"/>
      <c r="PBW17" s="1"/>
      <c r="PBX17" s="1"/>
      <c r="PBY17" s="1"/>
      <c r="PBZ17" s="1"/>
      <c r="PCA17" s="1"/>
      <c r="PCB17" s="1"/>
      <c r="PCC17" s="1"/>
      <c r="PCD17" s="1"/>
      <c r="PCE17" s="1"/>
      <c r="PCF17" s="1"/>
      <c r="PCG17" s="1"/>
      <c r="PCH17" s="1"/>
      <c r="PCI17" s="1"/>
      <c r="PCJ17" s="1"/>
      <c r="PCK17" s="1"/>
      <c r="PCL17" s="1"/>
      <c r="PCM17" s="1"/>
      <c r="PCN17" s="1"/>
      <c r="PCO17" s="1"/>
      <c r="PCP17" s="1"/>
      <c r="PCQ17" s="1"/>
      <c r="PCR17" s="1"/>
      <c r="PCS17" s="1"/>
      <c r="PCT17" s="1"/>
      <c r="PCU17" s="1"/>
      <c r="PCV17" s="1"/>
      <c r="PCW17" s="1"/>
      <c r="PCX17" s="1"/>
      <c r="PCY17" s="1"/>
      <c r="PCZ17" s="1"/>
      <c r="PDA17" s="1"/>
      <c r="PDB17" s="1"/>
      <c r="PDC17" s="1"/>
      <c r="PDD17" s="1"/>
      <c r="PDE17" s="1"/>
      <c r="PDF17" s="1"/>
      <c r="PDG17" s="1"/>
      <c r="PDH17" s="1"/>
      <c r="PDI17" s="1"/>
      <c r="PDJ17" s="1"/>
      <c r="PDK17" s="1"/>
      <c r="PDL17" s="1"/>
      <c r="PDM17" s="1"/>
      <c r="PDN17" s="1"/>
      <c r="PDO17" s="1"/>
      <c r="PDP17" s="1"/>
      <c r="PDQ17" s="1"/>
      <c r="PDR17" s="1"/>
      <c r="PDS17" s="1"/>
      <c r="PDT17" s="1"/>
      <c r="PDU17" s="1"/>
      <c r="PDV17" s="1"/>
      <c r="PDW17" s="1"/>
      <c r="PDX17" s="1"/>
      <c r="PDY17" s="1"/>
      <c r="PDZ17" s="1"/>
      <c r="PEA17" s="1"/>
      <c r="PEB17" s="1"/>
      <c r="PEC17" s="1"/>
      <c r="PED17" s="1"/>
      <c r="PEE17" s="1"/>
      <c r="PEF17" s="1"/>
      <c r="PEG17" s="1"/>
      <c r="PEH17" s="1"/>
      <c r="PEI17" s="1"/>
      <c r="PEJ17" s="1"/>
      <c r="PEK17" s="1"/>
      <c r="PEL17" s="1"/>
      <c r="PEM17" s="1"/>
      <c r="PEN17" s="1"/>
      <c r="PEO17" s="1"/>
      <c r="PEP17" s="1"/>
      <c r="PEQ17" s="1"/>
      <c r="PER17" s="1"/>
      <c r="PES17" s="1"/>
      <c r="PET17" s="1"/>
      <c r="PEU17" s="1"/>
      <c r="PEV17" s="1"/>
      <c r="PEW17" s="1"/>
      <c r="PEX17" s="1"/>
      <c r="PEY17" s="1"/>
      <c r="PEZ17" s="1"/>
      <c r="PFA17" s="1"/>
      <c r="PFB17" s="1"/>
      <c r="PFC17" s="1"/>
      <c r="PFD17" s="1"/>
      <c r="PFE17" s="1"/>
      <c r="PFF17" s="1"/>
      <c r="PFG17" s="1"/>
      <c r="PFH17" s="1"/>
      <c r="PFI17" s="1"/>
      <c r="PFJ17" s="1"/>
      <c r="PFK17" s="1"/>
      <c r="PFL17" s="1"/>
      <c r="PFM17" s="1"/>
      <c r="PFN17" s="1"/>
      <c r="PFO17" s="1"/>
      <c r="PFP17" s="1"/>
      <c r="PFQ17" s="1"/>
      <c r="PFR17" s="1"/>
      <c r="PFS17" s="1"/>
      <c r="PFT17" s="1"/>
      <c r="PFU17" s="1"/>
      <c r="PFV17" s="1"/>
      <c r="PFW17" s="1"/>
      <c r="PFX17" s="1"/>
      <c r="PFY17" s="1"/>
      <c r="PFZ17" s="1"/>
      <c r="PGA17" s="1"/>
      <c r="PGB17" s="1"/>
      <c r="PGC17" s="1"/>
      <c r="PGD17" s="1"/>
      <c r="PGE17" s="1"/>
      <c r="PGF17" s="1"/>
      <c r="PGG17" s="1"/>
      <c r="PGH17" s="1"/>
      <c r="PGI17" s="1"/>
      <c r="PGJ17" s="1"/>
      <c r="PGK17" s="1"/>
      <c r="PGL17" s="1"/>
      <c r="PGM17" s="1"/>
      <c r="PGN17" s="1"/>
      <c r="PGO17" s="1"/>
      <c r="PGP17" s="1"/>
      <c r="PGQ17" s="1"/>
      <c r="PGR17" s="1"/>
      <c r="PGS17" s="1"/>
      <c r="PGT17" s="1"/>
      <c r="PGU17" s="1"/>
      <c r="PGV17" s="1"/>
      <c r="PGW17" s="1"/>
      <c r="PGX17" s="1"/>
      <c r="PGY17" s="1"/>
      <c r="PGZ17" s="1"/>
      <c r="PHA17" s="1"/>
      <c r="PHB17" s="1"/>
      <c r="PHC17" s="1"/>
      <c r="PHD17" s="1"/>
      <c r="PHE17" s="1"/>
      <c r="PHF17" s="1"/>
      <c r="PHG17" s="1"/>
      <c r="PHH17" s="1"/>
      <c r="PHI17" s="1"/>
      <c r="PHJ17" s="1"/>
      <c r="PHK17" s="1"/>
      <c r="PHL17" s="1"/>
      <c r="PHM17" s="1"/>
      <c r="PHN17" s="1"/>
      <c r="PHO17" s="1"/>
      <c r="PHP17" s="1"/>
      <c r="PHQ17" s="1"/>
      <c r="PHR17" s="1"/>
      <c r="PHS17" s="1"/>
      <c r="PHT17" s="1"/>
      <c r="PHU17" s="1"/>
      <c r="PHV17" s="1"/>
      <c r="PHW17" s="1"/>
      <c r="PHX17" s="1"/>
      <c r="PHY17" s="1"/>
      <c r="PHZ17" s="1"/>
      <c r="PIA17" s="1"/>
      <c r="PIB17" s="1"/>
      <c r="PIC17" s="1"/>
      <c r="PID17" s="1"/>
      <c r="PIE17" s="1"/>
      <c r="PIF17" s="1"/>
      <c r="PIG17" s="1"/>
      <c r="PIH17" s="1"/>
      <c r="PII17" s="1"/>
      <c r="PIJ17" s="1"/>
      <c r="PIK17" s="1"/>
      <c r="PIL17" s="1"/>
      <c r="PIM17" s="1"/>
      <c r="PIN17" s="1"/>
      <c r="PIO17" s="1"/>
      <c r="PIP17" s="1"/>
      <c r="PIQ17" s="1"/>
      <c r="PIR17" s="1"/>
      <c r="PIS17" s="1"/>
      <c r="PIT17" s="1"/>
      <c r="PIU17" s="1"/>
      <c r="PIV17" s="1"/>
      <c r="PIW17" s="1"/>
      <c r="PIX17" s="1"/>
      <c r="PIY17" s="1"/>
      <c r="PIZ17" s="1"/>
      <c r="PJA17" s="1"/>
      <c r="PJB17" s="1"/>
      <c r="PJC17" s="1"/>
      <c r="PJD17" s="1"/>
      <c r="PJE17" s="1"/>
      <c r="PJF17" s="1"/>
      <c r="PJG17" s="1"/>
      <c r="PJH17" s="1"/>
      <c r="PJI17" s="1"/>
      <c r="PJJ17" s="1"/>
      <c r="PJK17" s="1"/>
      <c r="PJL17" s="1"/>
      <c r="PJM17" s="1"/>
      <c r="PJN17" s="1"/>
      <c r="PJO17" s="1"/>
      <c r="PJP17" s="1"/>
      <c r="PJQ17" s="1"/>
      <c r="PJR17" s="1"/>
      <c r="PJS17" s="1"/>
      <c r="PJT17" s="1"/>
      <c r="PJU17" s="1"/>
      <c r="PJV17" s="1"/>
      <c r="PJW17" s="1"/>
      <c r="PJX17" s="1"/>
      <c r="PJY17" s="1"/>
      <c r="PJZ17" s="1"/>
      <c r="PKA17" s="1"/>
      <c r="PKB17" s="1"/>
      <c r="PKC17" s="1"/>
      <c r="PKD17" s="1"/>
      <c r="PKE17" s="1"/>
      <c r="PKF17" s="1"/>
      <c r="PKG17" s="1"/>
      <c r="PKH17" s="1"/>
      <c r="PKI17" s="1"/>
      <c r="PKJ17" s="1"/>
      <c r="PKK17" s="1"/>
      <c r="PKL17" s="1"/>
      <c r="PKM17" s="1"/>
      <c r="PKN17" s="1"/>
      <c r="PKO17" s="1"/>
      <c r="PKP17" s="1"/>
      <c r="PKQ17" s="1"/>
      <c r="PKR17" s="1"/>
      <c r="PKS17" s="1"/>
      <c r="PKT17" s="1"/>
      <c r="PKU17" s="1"/>
      <c r="PKV17" s="1"/>
      <c r="PKW17" s="1"/>
      <c r="PKX17" s="1"/>
      <c r="PKY17" s="1"/>
      <c r="PKZ17" s="1"/>
      <c r="PLA17" s="1"/>
      <c r="PLB17" s="1"/>
      <c r="PLC17" s="1"/>
      <c r="PLD17" s="1"/>
      <c r="PLE17" s="1"/>
      <c r="PLF17" s="1"/>
      <c r="PLG17" s="1"/>
      <c r="PLH17" s="1"/>
      <c r="PLI17" s="1"/>
      <c r="PLJ17" s="1"/>
      <c r="PLK17" s="1"/>
      <c r="PLL17" s="1"/>
      <c r="PLM17" s="1"/>
      <c r="PLN17" s="1"/>
      <c r="PLO17" s="1"/>
      <c r="PLP17" s="1"/>
      <c r="PLQ17" s="1"/>
      <c r="PLR17" s="1"/>
      <c r="PLS17" s="1"/>
      <c r="PLT17" s="1"/>
      <c r="PLU17" s="1"/>
      <c r="PLV17" s="1"/>
      <c r="PLW17" s="1"/>
      <c r="PLX17" s="1"/>
      <c r="PLY17" s="1"/>
      <c r="PLZ17" s="1"/>
      <c r="PMA17" s="1"/>
      <c r="PMB17" s="1"/>
      <c r="PMC17" s="1"/>
      <c r="PMD17" s="1"/>
      <c r="PME17" s="1"/>
      <c r="PMF17" s="1"/>
      <c r="PMG17" s="1"/>
      <c r="PMH17" s="1"/>
      <c r="PMI17" s="1"/>
      <c r="PMJ17" s="1"/>
      <c r="PMK17" s="1"/>
      <c r="PML17" s="1"/>
      <c r="PMM17" s="1"/>
      <c r="PMN17" s="1"/>
      <c r="PMO17" s="1"/>
      <c r="PMP17" s="1"/>
      <c r="PMQ17" s="1"/>
      <c r="PMR17" s="1"/>
      <c r="PMS17" s="1"/>
      <c r="PMT17" s="1"/>
      <c r="PMU17" s="1"/>
      <c r="PMV17" s="1"/>
      <c r="PMW17" s="1"/>
      <c r="PMX17" s="1"/>
      <c r="PMY17" s="1"/>
      <c r="PMZ17" s="1"/>
      <c r="PNA17" s="1"/>
      <c r="PNB17" s="1"/>
      <c r="PNC17" s="1"/>
      <c r="PND17" s="1"/>
      <c r="PNE17" s="1"/>
      <c r="PNF17" s="1"/>
      <c r="PNG17" s="1"/>
      <c r="PNH17" s="1"/>
      <c r="PNI17" s="1"/>
      <c r="PNJ17" s="1"/>
      <c r="PNK17" s="1"/>
      <c r="PNL17" s="1"/>
      <c r="PNM17" s="1"/>
      <c r="PNN17" s="1"/>
      <c r="PNO17" s="1"/>
      <c r="PNP17" s="1"/>
      <c r="PNQ17" s="1"/>
      <c r="PNR17" s="1"/>
      <c r="PNS17" s="1"/>
      <c r="PNT17" s="1"/>
      <c r="PNU17" s="1"/>
      <c r="PNV17" s="1"/>
      <c r="PNW17" s="1"/>
      <c r="PNX17" s="1"/>
      <c r="PNY17" s="1"/>
      <c r="PNZ17" s="1"/>
      <c r="POA17" s="1"/>
      <c r="POB17" s="1"/>
      <c r="POC17" s="1"/>
      <c r="POD17" s="1"/>
      <c r="POE17" s="1"/>
      <c r="POF17" s="1"/>
      <c r="POG17" s="1"/>
      <c r="POH17" s="1"/>
      <c r="POI17" s="1"/>
      <c r="POJ17" s="1"/>
      <c r="POK17" s="1"/>
      <c r="POL17" s="1"/>
      <c r="POM17" s="1"/>
      <c r="PON17" s="1"/>
      <c r="POO17" s="1"/>
      <c r="POP17" s="1"/>
      <c r="POQ17" s="1"/>
      <c r="POR17" s="1"/>
      <c r="POS17" s="1"/>
      <c r="POT17" s="1"/>
      <c r="POU17" s="1"/>
      <c r="POV17" s="1"/>
      <c r="POW17" s="1"/>
      <c r="POX17" s="1"/>
      <c r="POY17" s="1"/>
      <c r="POZ17" s="1"/>
      <c r="PPA17" s="1"/>
      <c r="PPB17" s="1"/>
      <c r="PPC17" s="1"/>
      <c r="PPD17" s="1"/>
      <c r="PPE17" s="1"/>
      <c r="PPF17" s="1"/>
      <c r="PPG17" s="1"/>
      <c r="PPH17" s="1"/>
      <c r="PPI17" s="1"/>
      <c r="PPJ17" s="1"/>
      <c r="PPK17" s="1"/>
      <c r="PPL17" s="1"/>
      <c r="PPM17" s="1"/>
      <c r="PPN17" s="1"/>
      <c r="PPO17" s="1"/>
      <c r="PPP17" s="1"/>
      <c r="PPQ17" s="1"/>
      <c r="PPR17" s="1"/>
      <c r="PPS17" s="1"/>
      <c r="PPT17" s="1"/>
      <c r="PPU17" s="1"/>
      <c r="PPV17" s="1"/>
      <c r="PPW17" s="1"/>
      <c r="PPX17" s="1"/>
      <c r="PPY17" s="1"/>
      <c r="PPZ17" s="1"/>
      <c r="PQA17" s="1"/>
      <c r="PQB17" s="1"/>
      <c r="PQC17" s="1"/>
      <c r="PQD17" s="1"/>
      <c r="PQE17" s="1"/>
      <c r="PQF17" s="1"/>
      <c r="PQG17" s="1"/>
      <c r="PQH17" s="1"/>
      <c r="PQI17" s="1"/>
      <c r="PQJ17" s="1"/>
      <c r="PQK17" s="1"/>
      <c r="PQL17" s="1"/>
      <c r="PQM17" s="1"/>
      <c r="PQN17" s="1"/>
      <c r="PQO17" s="1"/>
      <c r="PQP17" s="1"/>
      <c r="PQQ17" s="1"/>
      <c r="PQR17" s="1"/>
      <c r="PQS17" s="1"/>
      <c r="PQT17" s="1"/>
      <c r="PQU17" s="1"/>
      <c r="PQV17" s="1"/>
      <c r="PQW17" s="1"/>
      <c r="PQX17" s="1"/>
      <c r="PQY17" s="1"/>
      <c r="PQZ17" s="1"/>
      <c r="PRA17" s="1"/>
      <c r="PRB17" s="1"/>
      <c r="PRC17" s="1"/>
      <c r="PRD17" s="1"/>
      <c r="PRE17" s="1"/>
      <c r="PRF17" s="1"/>
      <c r="PRG17" s="1"/>
      <c r="PRH17" s="1"/>
      <c r="PRI17" s="1"/>
      <c r="PRJ17" s="1"/>
      <c r="PRK17" s="1"/>
      <c r="PRL17" s="1"/>
      <c r="PRM17" s="1"/>
      <c r="PRN17" s="1"/>
      <c r="PRO17" s="1"/>
      <c r="PRP17" s="1"/>
      <c r="PRQ17" s="1"/>
      <c r="PRR17" s="1"/>
      <c r="PRS17" s="1"/>
      <c r="PRT17" s="1"/>
      <c r="PRU17" s="1"/>
      <c r="PRV17" s="1"/>
      <c r="PRW17" s="1"/>
      <c r="PRX17" s="1"/>
      <c r="PRY17" s="1"/>
      <c r="PRZ17" s="1"/>
      <c r="PSA17" s="1"/>
      <c r="PSB17" s="1"/>
      <c r="PSC17" s="1"/>
      <c r="PSD17" s="1"/>
      <c r="PSE17" s="1"/>
      <c r="PSF17" s="1"/>
      <c r="PSG17" s="1"/>
      <c r="PSH17" s="1"/>
      <c r="PSI17" s="1"/>
      <c r="PSJ17" s="1"/>
      <c r="PSK17" s="1"/>
      <c r="PSL17" s="1"/>
      <c r="PSM17" s="1"/>
      <c r="PSN17" s="1"/>
      <c r="PSO17" s="1"/>
      <c r="PSP17" s="1"/>
      <c r="PSQ17" s="1"/>
      <c r="PSR17" s="1"/>
      <c r="PSS17" s="1"/>
      <c r="PST17" s="1"/>
      <c r="PSU17" s="1"/>
      <c r="PSV17" s="1"/>
      <c r="PSW17" s="1"/>
      <c r="PSX17" s="1"/>
      <c r="PSY17" s="1"/>
      <c r="PSZ17" s="1"/>
      <c r="PTA17" s="1"/>
      <c r="PTB17" s="1"/>
      <c r="PTC17" s="1"/>
      <c r="PTD17" s="1"/>
      <c r="PTE17" s="1"/>
      <c r="PTF17" s="1"/>
      <c r="PTG17" s="1"/>
      <c r="PTH17" s="1"/>
      <c r="PTI17" s="1"/>
      <c r="PTJ17" s="1"/>
      <c r="PTK17" s="1"/>
      <c r="PTL17" s="1"/>
      <c r="PTM17" s="1"/>
      <c r="PTN17" s="1"/>
      <c r="PTO17" s="1"/>
      <c r="PTP17" s="1"/>
      <c r="PTQ17" s="1"/>
      <c r="PTR17" s="1"/>
      <c r="PTS17" s="1"/>
      <c r="PTT17" s="1"/>
      <c r="PTU17" s="1"/>
      <c r="PTV17" s="1"/>
      <c r="PTW17" s="1"/>
      <c r="PTX17" s="1"/>
      <c r="PTY17" s="1"/>
      <c r="PTZ17" s="1"/>
      <c r="PUA17" s="1"/>
      <c r="PUB17" s="1"/>
      <c r="PUC17" s="1"/>
      <c r="PUD17" s="1"/>
      <c r="PUE17" s="1"/>
      <c r="PUF17" s="1"/>
      <c r="PUG17" s="1"/>
      <c r="PUH17" s="1"/>
      <c r="PUI17" s="1"/>
      <c r="PUJ17" s="1"/>
      <c r="PUK17" s="1"/>
      <c r="PUL17" s="1"/>
      <c r="PUM17" s="1"/>
      <c r="PUN17" s="1"/>
      <c r="PUO17" s="1"/>
      <c r="PUP17" s="1"/>
      <c r="PUQ17" s="1"/>
      <c r="PUR17" s="1"/>
      <c r="PUS17" s="1"/>
      <c r="PUT17" s="1"/>
      <c r="PUU17" s="1"/>
      <c r="PUV17" s="1"/>
      <c r="PUW17" s="1"/>
      <c r="PUX17" s="1"/>
      <c r="PUY17" s="1"/>
      <c r="PUZ17" s="1"/>
      <c r="PVA17" s="1"/>
      <c r="PVB17" s="1"/>
      <c r="PVC17" s="1"/>
      <c r="PVD17" s="1"/>
      <c r="PVE17" s="1"/>
      <c r="PVF17" s="1"/>
      <c r="PVG17" s="1"/>
      <c r="PVH17" s="1"/>
      <c r="PVI17" s="1"/>
      <c r="PVJ17" s="1"/>
      <c r="PVK17" s="1"/>
      <c r="PVL17" s="1"/>
      <c r="PVM17" s="1"/>
      <c r="PVN17" s="1"/>
      <c r="PVO17" s="1"/>
      <c r="PVP17" s="1"/>
      <c r="PVQ17" s="1"/>
      <c r="PVR17" s="1"/>
      <c r="PVS17" s="1"/>
      <c r="PVT17" s="1"/>
      <c r="PVU17" s="1"/>
      <c r="PVV17" s="1"/>
      <c r="PVW17" s="1"/>
      <c r="PVX17" s="1"/>
      <c r="PVY17" s="1"/>
      <c r="PVZ17" s="1"/>
      <c r="PWA17" s="1"/>
      <c r="PWB17" s="1"/>
      <c r="PWC17" s="1"/>
      <c r="PWD17" s="1"/>
      <c r="PWE17" s="1"/>
      <c r="PWF17" s="1"/>
      <c r="PWG17" s="1"/>
      <c r="PWH17" s="1"/>
      <c r="PWI17" s="1"/>
      <c r="PWJ17" s="1"/>
      <c r="PWK17" s="1"/>
      <c r="PWL17" s="1"/>
      <c r="PWM17" s="1"/>
      <c r="PWN17" s="1"/>
      <c r="PWO17" s="1"/>
      <c r="PWP17" s="1"/>
      <c r="PWQ17" s="1"/>
      <c r="PWR17" s="1"/>
      <c r="PWS17" s="1"/>
      <c r="PWT17" s="1"/>
      <c r="PWU17" s="1"/>
      <c r="PWV17" s="1"/>
      <c r="PWW17" s="1"/>
      <c r="PWX17" s="1"/>
      <c r="PWY17" s="1"/>
      <c r="PWZ17" s="1"/>
      <c r="PXA17" s="1"/>
      <c r="PXB17" s="1"/>
      <c r="PXC17" s="1"/>
      <c r="PXD17" s="1"/>
      <c r="PXE17" s="1"/>
      <c r="PXF17" s="1"/>
      <c r="PXG17" s="1"/>
      <c r="PXH17" s="1"/>
      <c r="PXI17" s="1"/>
      <c r="PXJ17" s="1"/>
      <c r="PXK17" s="1"/>
      <c r="PXL17" s="1"/>
      <c r="PXM17" s="1"/>
      <c r="PXN17" s="1"/>
      <c r="PXO17" s="1"/>
      <c r="PXP17" s="1"/>
      <c r="PXQ17" s="1"/>
      <c r="PXR17" s="1"/>
      <c r="PXS17" s="1"/>
      <c r="PXT17" s="1"/>
      <c r="PXU17" s="1"/>
      <c r="PXV17" s="1"/>
      <c r="PXW17" s="1"/>
      <c r="PXX17" s="1"/>
      <c r="PXY17" s="1"/>
      <c r="PXZ17" s="1"/>
      <c r="PYA17" s="1"/>
      <c r="PYB17" s="1"/>
      <c r="PYC17" s="1"/>
      <c r="PYD17" s="1"/>
      <c r="PYE17" s="1"/>
      <c r="PYF17" s="1"/>
      <c r="PYG17" s="1"/>
      <c r="PYH17" s="1"/>
      <c r="PYI17" s="1"/>
      <c r="PYJ17" s="1"/>
      <c r="PYK17" s="1"/>
      <c r="PYL17" s="1"/>
      <c r="PYM17" s="1"/>
      <c r="PYN17" s="1"/>
      <c r="PYO17" s="1"/>
      <c r="PYP17" s="1"/>
      <c r="PYQ17" s="1"/>
      <c r="PYR17" s="1"/>
      <c r="PYS17" s="1"/>
      <c r="PYT17" s="1"/>
      <c r="PYU17" s="1"/>
      <c r="PYV17" s="1"/>
      <c r="PYW17" s="1"/>
      <c r="PYX17" s="1"/>
      <c r="PYY17" s="1"/>
      <c r="PYZ17" s="1"/>
      <c r="PZA17" s="1"/>
      <c r="PZB17" s="1"/>
      <c r="PZC17" s="1"/>
      <c r="PZD17" s="1"/>
      <c r="PZE17" s="1"/>
      <c r="PZF17" s="1"/>
      <c r="PZG17" s="1"/>
      <c r="PZH17" s="1"/>
      <c r="PZI17" s="1"/>
      <c r="PZJ17" s="1"/>
      <c r="PZK17" s="1"/>
      <c r="PZL17" s="1"/>
      <c r="PZM17" s="1"/>
      <c r="PZN17" s="1"/>
      <c r="PZO17" s="1"/>
      <c r="PZP17" s="1"/>
      <c r="PZQ17" s="1"/>
      <c r="PZR17" s="1"/>
      <c r="PZS17" s="1"/>
      <c r="PZT17" s="1"/>
      <c r="PZU17" s="1"/>
      <c r="PZV17" s="1"/>
      <c r="PZW17" s="1"/>
      <c r="PZX17" s="1"/>
      <c r="PZY17" s="1"/>
      <c r="PZZ17" s="1"/>
      <c r="QAA17" s="1"/>
      <c r="QAB17" s="1"/>
      <c r="QAC17" s="1"/>
      <c r="QAD17" s="1"/>
      <c r="QAE17" s="1"/>
      <c r="QAF17" s="1"/>
      <c r="QAG17" s="1"/>
      <c r="QAH17" s="1"/>
      <c r="QAI17" s="1"/>
      <c r="QAJ17" s="1"/>
      <c r="QAK17" s="1"/>
      <c r="QAL17" s="1"/>
      <c r="QAM17" s="1"/>
      <c r="QAN17" s="1"/>
      <c r="QAO17" s="1"/>
      <c r="QAP17" s="1"/>
      <c r="QAQ17" s="1"/>
      <c r="QAR17" s="1"/>
      <c r="QAS17" s="1"/>
      <c r="QAT17" s="1"/>
      <c r="QAU17" s="1"/>
      <c r="QAV17" s="1"/>
      <c r="QAW17" s="1"/>
      <c r="QAX17" s="1"/>
      <c r="QAY17" s="1"/>
      <c r="QAZ17" s="1"/>
      <c r="QBA17" s="1"/>
      <c r="QBB17" s="1"/>
      <c r="QBC17" s="1"/>
      <c r="QBD17" s="1"/>
      <c r="QBE17" s="1"/>
      <c r="QBF17" s="1"/>
      <c r="QBG17" s="1"/>
      <c r="QBH17" s="1"/>
      <c r="QBI17" s="1"/>
      <c r="QBJ17" s="1"/>
      <c r="QBK17" s="1"/>
      <c r="QBL17" s="1"/>
      <c r="QBM17" s="1"/>
      <c r="QBN17" s="1"/>
      <c r="QBO17" s="1"/>
      <c r="QBP17" s="1"/>
      <c r="QBQ17" s="1"/>
      <c r="QBR17" s="1"/>
      <c r="QBS17" s="1"/>
      <c r="QBT17" s="1"/>
      <c r="QBU17" s="1"/>
      <c r="QBV17" s="1"/>
      <c r="QBW17" s="1"/>
      <c r="QBX17" s="1"/>
      <c r="QBY17" s="1"/>
      <c r="QBZ17" s="1"/>
      <c r="QCA17" s="1"/>
      <c r="QCB17" s="1"/>
      <c r="QCC17" s="1"/>
      <c r="QCD17" s="1"/>
      <c r="QCE17" s="1"/>
      <c r="QCF17" s="1"/>
      <c r="QCG17" s="1"/>
      <c r="QCH17" s="1"/>
      <c r="QCI17" s="1"/>
      <c r="QCJ17" s="1"/>
      <c r="QCK17" s="1"/>
      <c r="QCL17" s="1"/>
      <c r="QCM17" s="1"/>
      <c r="QCN17" s="1"/>
      <c r="QCO17" s="1"/>
      <c r="QCP17" s="1"/>
      <c r="QCQ17" s="1"/>
      <c r="QCR17" s="1"/>
      <c r="QCS17" s="1"/>
      <c r="QCT17" s="1"/>
      <c r="QCU17" s="1"/>
      <c r="QCV17" s="1"/>
      <c r="QCW17" s="1"/>
      <c r="QCX17" s="1"/>
      <c r="QCY17" s="1"/>
      <c r="QCZ17" s="1"/>
      <c r="QDA17" s="1"/>
      <c r="QDB17" s="1"/>
      <c r="QDC17" s="1"/>
      <c r="QDD17" s="1"/>
      <c r="QDE17" s="1"/>
      <c r="QDF17" s="1"/>
      <c r="QDG17" s="1"/>
      <c r="QDH17" s="1"/>
      <c r="QDI17" s="1"/>
      <c r="QDJ17" s="1"/>
      <c r="QDK17" s="1"/>
      <c r="QDL17" s="1"/>
      <c r="QDM17" s="1"/>
      <c r="QDN17" s="1"/>
      <c r="QDO17" s="1"/>
      <c r="QDP17" s="1"/>
      <c r="QDQ17" s="1"/>
      <c r="QDR17" s="1"/>
      <c r="QDS17" s="1"/>
      <c r="QDT17" s="1"/>
      <c r="QDU17" s="1"/>
      <c r="QDV17" s="1"/>
      <c r="QDW17" s="1"/>
      <c r="QDX17" s="1"/>
      <c r="QDY17" s="1"/>
      <c r="QDZ17" s="1"/>
      <c r="QEA17" s="1"/>
      <c r="QEB17" s="1"/>
      <c r="QEC17" s="1"/>
      <c r="QED17" s="1"/>
      <c r="QEE17" s="1"/>
      <c r="QEF17" s="1"/>
      <c r="QEG17" s="1"/>
      <c r="QEH17" s="1"/>
      <c r="QEI17" s="1"/>
      <c r="QEJ17" s="1"/>
      <c r="QEK17" s="1"/>
      <c r="QEL17" s="1"/>
      <c r="QEM17" s="1"/>
      <c r="QEN17" s="1"/>
      <c r="QEO17" s="1"/>
      <c r="QEP17" s="1"/>
      <c r="QEQ17" s="1"/>
      <c r="QER17" s="1"/>
      <c r="QES17" s="1"/>
      <c r="QET17" s="1"/>
      <c r="QEU17" s="1"/>
      <c r="QEV17" s="1"/>
      <c r="QEW17" s="1"/>
      <c r="QEX17" s="1"/>
      <c r="QEY17" s="1"/>
      <c r="QEZ17" s="1"/>
      <c r="QFA17" s="1"/>
      <c r="QFB17" s="1"/>
      <c r="QFC17" s="1"/>
      <c r="QFD17" s="1"/>
      <c r="QFE17" s="1"/>
      <c r="QFF17" s="1"/>
      <c r="QFG17" s="1"/>
      <c r="QFH17" s="1"/>
      <c r="QFI17" s="1"/>
      <c r="QFJ17" s="1"/>
      <c r="QFK17" s="1"/>
      <c r="QFL17" s="1"/>
      <c r="QFM17" s="1"/>
      <c r="QFN17" s="1"/>
      <c r="QFO17" s="1"/>
      <c r="QFP17" s="1"/>
      <c r="QFQ17" s="1"/>
      <c r="QFR17" s="1"/>
      <c r="QFS17" s="1"/>
      <c r="QFT17" s="1"/>
      <c r="QFU17" s="1"/>
      <c r="QFV17" s="1"/>
      <c r="QFW17" s="1"/>
      <c r="QFX17" s="1"/>
      <c r="QFY17" s="1"/>
      <c r="QFZ17" s="1"/>
      <c r="QGA17" s="1"/>
      <c r="QGB17" s="1"/>
      <c r="QGC17" s="1"/>
      <c r="QGD17" s="1"/>
      <c r="QGE17" s="1"/>
      <c r="QGF17" s="1"/>
      <c r="QGG17" s="1"/>
      <c r="QGH17" s="1"/>
      <c r="QGI17" s="1"/>
      <c r="QGJ17" s="1"/>
      <c r="QGK17" s="1"/>
      <c r="QGL17" s="1"/>
      <c r="QGM17" s="1"/>
      <c r="QGN17" s="1"/>
      <c r="QGO17" s="1"/>
      <c r="QGP17" s="1"/>
      <c r="QGQ17" s="1"/>
      <c r="QGR17" s="1"/>
      <c r="QGS17" s="1"/>
      <c r="QGT17" s="1"/>
      <c r="QGU17" s="1"/>
      <c r="QGV17" s="1"/>
      <c r="QGW17" s="1"/>
      <c r="QGX17" s="1"/>
      <c r="QGY17" s="1"/>
      <c r="QGZ17" s="1"/>
      <c r="QHA17" s="1"/>
      <c r="QHB17" s="1"/>
      <c r="QHC17" s="1"/>
      <c r="QHD17" s="1"/>
      <c r="QHE17" s="1"/>
      <c r="QHF17" s="1"/>
      <c r="QHG17" s="1"/>
      <c r="QHH17" s="1"/>
      <c r="QHI17" s="1"/>
      <c r="QHJ17" s="1"/>
      <c r="QHK17" s="1"/>
      <c r="QHL17" s="1"/>
      <c r="QHM17" s="1"/>
      <c r="QHN17" s="1"/>
      <c r="QHO17" s="1"/>
      <c r="QHP17" s="1"/>
      <c r="QHQ17" s="1"/>
      <c r="QHR17" s="1"/>
      <c r="QHS17" s="1"/>
      <c r="QHT17" s="1"/>
      <c r="QHU17" s="1"/>
      <c r="QHV17" s="1"/>
      <c r="QHW17" s="1"/>
      <c r="QHX17" s="1"/>
      <c r="QHY17" s="1"/>
      <c r="QHZ17" s="1"/>
      <c r="QIA17" s="1"/>
      <c r="QIB17" s="1"/>
      <c r="QIC17" s="1"/>
      <c r="QID17" s="1"/>
      <c r="QIE17" s="1"/>
      <c r="QIF17" s="1"/>
      <c r="QIG17" s="1"/>
      <c r="QIH17" s="1"/>
      <c r="QII17" s="1"/>
      <c r="QIJ17" s="1"/>
      <c r="QIK17" s="1"/>
      <c r="QIL17" s="1"/>
      <c r="QIM17" s="1"/>
      <c r="QIN17" s="1"/>
      <c r="QIO17" s="1"/>
      <c r="QIP17" s="1"/>
      <c r="QIQ17" s="1"/>
      <c r="QIR17" s="1"/>
      <c r="QIS17" s="1"/>
      <c r="QIT17" s="1"/>
      <c r="QIU17" s="1"/>
      <c r="QIV17" s="1"/>
      <c r="QIW17" s="1"/>
      <c r="QIX17" s="1"/>
      <c r="QIY17" s="1"/>
      <c r="QIZ17" s="1"/>
      <c r="QJA17" s="1"/>
      <c r="QJB17" s="1"/>
      <c r="QJC17" s="1"/>
      <c r="QJD17" s="1"/>
      <c r="QJE17" s="1"/>
      <c r="QJF17" s="1"/>
      <c r="QJG17" s="1"/>
      <c r="QJH17" s="1"/>
      <c r="QJI17" s="1"/>
      <c r="QJJ17" s="1"/>
      <c r="QJK17" s="1"/>
      <c r="QJL17" s="1"/>
      <c r="QJM17" s="1"/>
      <c r="QJN17" s="1"/>
      <c r="QJO17" s="1"/>
      <c r="QJP17" s="1"/>
      <c r="QJQ17" s="1"/>
      <c r="QJR17" s="1"/>
      <c r="QJS17" s="1"/>
      <c r="QJT17" s="1"/>
      <c r="QJU17" s="1"/>
      <c r="QJV17" s="1"/>
      <c r="QJW17" s="1"/>
      <c r="QJX17" s="1"/>
      <c r="QJY17" s="1"/>
      <c r="QJZ17" s="1"/>
      <c r="QKA17" s="1"/>
      <c r="QKB17" s="1"/>
      <c r="QKC17" s="1"/>
      <c r="QKD17" s="1"/>
      <c r="QKE17" s="1"/>
      <c r="QKF17" s="1"/>
      <c r="QKG17" s="1"/>
      <c r="QKH17" s="1"/>
      <c r="QKI17" s="1"/>
      <c r="QKJ17" s="1"/>
      <c r="QKK17" s="1"/>
      <c r="QKL17" s="1"/>
      <c r="QKM17" s="1"/>
      <c r="QKN17" s="1"/>
      <c r="QKO17" s="1"/>
      <c r="QKP17" s="1"/>
      <c r="QKQ17" s="1"/>
      <c r="QKR17" s="1"/>
      <c r="QKS17" s="1"/>
      <c r="QKT17" s="1"/>
      <c r="QKU17" s="1"/>
      <c r="QKV17" s="1"/>
      <c r="QKW17" s="1"/>
      <c r="QKX17" s="1"/>
      <c r="QKY17" s="1"/>
      <c r="QKZ17" s="1"/>
      <c r="QLA17" s="1"/>
      <c r="QLB17" s="1"/>
      <c r="QLC17" s="1"/>
      <c r="QLD17" s="1"/>
      <c r="QLE17" s="1"/>
      <c r="QLF17" s="1"/>
      <c r="QLG17" s="1"/>
      <c r="QLH17" s="1"/>
      <c r="QLI17" s="1"/>
      <c r="QLJ17" s="1"/>
      <c r="QLK17" s="1"/>
      <c r="QLL17" s="1"/>
      <c r="QLM17" s="1"/>
      <c r="QLN17" s="1"/>
      <c r="QLO17" s="1"/>
      <c r="QLP17" s="1"/>
      <c r="QLQ17" s="1"/>
      <c r="QLR17" s="1"/>
      <c r="QLS17" s="1"/>
      <c r="QLT17" s="1"/>
      <c r="QLU17" s="1"/>
      <c r="QLV17" s="1"/>
      <c r="QLW17" s="1"/>
      <c r="QLX17" s="1"/>
      <c r="QLY17" s="1"/>
      <c r="QLZ17" s="1"/>
      <c r="QMA17" s="1"/>
      <c r="QMB17" s="1"/>
      <c r="QMC17" s="1"/>
      <c r="QMD17" s="1"/>
      <c r="QME17" s="1"/>
      <c r="QMF17" s="1"/>
      <c r="QMG17" s="1"/>
      <c r="QMH17" s="1"/>
      <c r="QMI17" s="1"/>
      <c r="QMJ17" s="1"/>
      <c r="QMK17" s="1"/>
      <c r="QML17" s="1"/>
      <c r="QMM17" s="1"/>
      <c r="QMN17" s="1"/>
      <c r="QMO17" s="1"/>
      <c r="QMP17" s="1"/>
      <c r="QMQ17" s="1"/>
      <c r="QMR17" s="1"/>
      <c r="QMS17" s="1"/>
      <c r="QMT17" s="1"/>
      <c r="QMU17" s="1"/>
      <c r="QMV17" s="1"/>
      <c r="QMW17" s="1"/>
      <c r="QMX17" s="1"/>
      <c r="QMY17" s="1"/>
      <c r="QMZ17" s="1"/>
      <c r="QNA17" s="1"/>
      <c r="QNB17" s="1"/>
      <c r="QNC17" s="1"/>
      <c r="QND17" s="1"/>
      <c r="QNE17" s="1"/>
      <c r="QNF17" s="1"/>
      <c r="QNG17" s="1"/>
      <c r="QNH17" s="1"/>
      <c r="QNI17" s="1"/>
      <c r="QNJ17" s="1"/>
      <c r="QNK17" s="1"/>
      <c r="QNL17" s="1"/>
      <c r="QNM17" s="1"/>
      <c r="QNN17" s="1"/>
      <c r="QNO17" s="1"/>
      <c r="QNP17" s="1"/>
      <c r="QNQ17" s="1"/>
      <c r="QNR17" s="1"/>
      <c r="QNS17" s="1"/>
      <c r="QNT17" s="1"/>
      <c r="QNU17" s="1"/>
      <c r="QNV17" s="1"/>
      <c r="QNW17" s="1"/>
      <c r="QNX17" s="1"/>
      <c r="QNY17" s="1"/>
      <c r="QNZ17" s="1"/>
      <c r="QOA17" s="1"/>
      <c r="QOB17" s="1"/>
      <c r="QOC17" s="1"/>
      <c r="QOD17" s="1"/>
      <c r="QOE17" s="1"/>
      <c r="QOF17" s="1"/>
      <c r="QOG17" s="1"/>
      <c r="QOH17" s="1"/>
      <c r="QOI17" s="1"/>
      <c r="QOJ17" s="1"/>
      <c r="QOK17" s="1"/>
      <c r="QOL17" s="1"/>
      <c r="QOM17" s="1"/>
      <c r="QON17" s="1"/>
      <c r="QOO17" s="1"/>
      <c r="QOP17" s="1"/>
      <c r="QOQ17" s="1"/>
      <c r="QOR17" s="1"/>
      <c r="QOS17" s="1"/>
      <c r="QOT17" s="1"/>
      <c r="QOU17" s="1"/>
      <c r="QOV17" s="1"/>
      <c r="QOW17" s="1"/>
      <c r="QOX17" s="1"/>
      <c r="QOY17" s="1"/>
      <c r="QOZ17" s="1"/>
      <c r="QPA17" s="1"/>
      <c r="QPB17" s="1"/>
      <c r="QPC17" s="1"/>
      <c r="QPD17" s="1"/>
      <c r="QPE17" s="1"/>
      <c r="QPF17" s="1"/>
      <c r="QPG17" s="1"/>
      <c r="QPH17" s="1"/>
      <c r="QPI17" s="1"/>
      <c r="QPJ17" s="1"/>
      <c r="QPK17" s="1"/>
      <c r="QPL17" s="1"/>
      <c r="QPM17" s="1"/>
      <c r="QPN17" s="1"/>
      <c r="QPO17" s="1"/>
      <c r="QPP17" s="1"/>
      <c r="QPQ17" s="1"/>
      <c r="QPR17" s="1"/>
      <c r="QPS17" s="1"/>
      <c r="QPT17" s="1"/>
      <c r="QPU17" s="1"/>
      <c r="QPV17" s="1"/>
      <c r="QPW17" s="1"/>
      <c r="QPX17" s="1"/>
      <c r="QPY17" s="1"/>
      <c r="QPZ17" s="1"/>
      <c r="QQA17" s="1"/>
      <c r="QQB17" s="1"/>
      <c r="QQC17" s="1"/>
      <c r="QQD17" s="1"/>
      <c r="QQE17" s="1"/>
      <c r="QQF17" s="1"/>
      <c r="QQG17" s="1"/>
      <c r="QQH17" s="1"/>
      <c r="QQI17" s="1"/>
      <c r="QQJ17" s="1"/>
      <c r="QQK17" s="1"/>
      <c r="QQL17" s="1"/>
      <c r="QQM17" s="1"/>
      <c r="QQN17" s="1"/>
      <c r="QQO17" s="1"/>
      <c r="QQP17" s="1"/>
      <c r="QQQ17" s="1"/>
      <c r="QQR17" s="1"/>
      <c r="QQS17" s="1"/>
      <c r="QQT17" s="1"/>
      <c r="QQU17" s="1"/>
      <c r="QQV17" s="1"/>
      <c r="QQW17" s="1"/>
      <c r="QQX17" s="1"/>
      <c r="QQY17" s="1"/>
      <c r="QQZ17" s="1"/>
      <c r="QRA17" s="1"/>
      <c r="QRB17" s="1"/>
      <c r="QRC17" s="1"/>
      <c r="QRD17" s="1"/>
      <c r="QRE17" s="1"/>
      <c r="QRF17" s="1"/>
      <c r="QRG17" s="1"/>
      <c r="QRH17" s="1"/>
      <c r="QRI17" s="1"/>
      <c r="QRJ17" s="1"/>
      <c r="QRK17" s="1"/>
      <c r="QRL17" s="1"/>
      <c r="QRM17" s="1"/>
      <c r="QRN17" s="1"/>
      <c r="QRO17" s="1"/>
      <c r="QRP17" s="1"/>
      <c r="QRQ17" s="1"/>
      <c r="QRR17" s="1"/>
      <c r="QRS17" s="1"/>
      <c r="QRT17" s="1"/>
      <c r="QRU17" s="1"/>
      <c r="QRV17" s="1"/>
      <c r="QRW17" s="1"/>
      <c r="QRX17" s="1"/>
      <c r="QRY17" s="1"/>
      <c r="QRZ17" s="1"/>
      <c r="QSA17" s="1"/>
      <c r="QSB17" s="1"/>
      <c r="QSC17" s="1"/>
      <c r="QSD17" s="1"/>
      <c r="QSE17" s="1"/>
      <c r="QSF17" s="1"/>
      <c r="QSG17" s="1"/>
      <c r="QSH17" s="1"/>
      <c r="QSI17" s="1"/>
      <c r="QSJ17" s="1"/>
      <c r="QSK17" s="1"/>
      <c r="QSL17" s="1"/>
      <c r="QSM17" s="1"/>
      <c r="QSN17" s="1"/>
      <c r="QSO17" s="1"/>
      <c r="QSP17" s="1"/>
      <c r="QSQ17" s="1"/>
      <c r="QSR17" s="1"/>
      <c r="QSS17" s="1"/>
      <c r="QST17" s="1"/>
      <c r="QSU17" s="1"/>
      <c r="QSV17" s="1"/>
      <c r="QSW17" s="1"/>
      <c r="QSX17" s="1"/>
      <c r="QSY17" s="1"/>
      <c r="QSZ17" s="1"/>
      <c r="QTA17" s="1"/>
      <c r="QTB17" s="1"/>
      <c r="QTC17" s="1"/>
      <c r="QTD17" s="1"/>
      <c r="QTE17" s="1"/>
      <c r="QTF17" s="1"/>
      <c r="QTG17" s="1"/>
      <c r="QTH17" s="1"/>
      <c r="QTI17" s="1"/>
      <c r="QTJ17" s="1"/>
      <c r="QTK17" s="1"/>
      <c r="QTL17" s="1"/>
      <c r="QTM17" s="1"/>
      <c r="QTN17" s="1"/>
      <c r="QTO17" s="1"/>
      <c r="QTP17" s="1"/>
      <c r="QTQ17" s="1"/>
      <c r="QTR17" s="1"/>
      <c r="QTS17" s="1"/>
      <c r="QTT17" s="1"/>
      <c r="QTU17" s="1"/>
      <c r="QTV17" s="1"/>
      <c r="QTW17" s="1"/>
      <c r="QTX17" s="1"/>
      <c r="QTY17" s="1"/>
      <c r="QTZ17" s="1"/>
      <c r="QUA17" s="1"/>
      <c r="QUB17" s="1"/>
      <c r="QUC17" s="1"/>
      <c r="QUD17" s="1"/>
      <c r="QUE17" s="1"/>
      <c r="QUF17" s="1"/>
      <c r="QUG17" s="1"/>
      <c r="QUH17" s="1"/>
      <c r="QUI17" s="1"/>
      <c r="QUJ17" s="1"/>
      <c r="QUK17" s="1"/>
      <c r="QUL17" s="1"/>
      <c r="QUM17" s="1"/>
      <c r="QUN17" s="1"/>
      <c r="QUO17" s="1"/>
      <c r="QUP17" s="1"/>
      <c r="QUQ17" s="1"/>
      <c r="QUR17" s="1"/>
      <c r="QUS17" s="1"/>
      <c r="QUT17" s="1"/>
      <c r="QUU17" s="1"/>
      <c r="QUV17" s="1"/>
      <c r="QUW17" s="1"/>
      <c r="QUX17" s="1"/>
      <c r="QUY17" s="1"/>
      <c r="QUZ17" s="1"/>
      <c r="QVA17" s="1"/>
      <c r="QVB17" s="1"/>
      <c r="QVC17" s="1"/>
      <c r="QVD17" s="1"/>
      <c r="QVE17" s="1"/>
      <c r="QVF17" s="1"/>
      <c r="QVG17" s="1"/>
      <c r="QVH17" s="1"/>
      <c r="QVI17" s="1"/>
      <c r="QVJ17" s="1"/>
      <c r="QVK17" s="1"/>
      <c r="QVL17" s="1"/>
      <c r="QVM17" s="1"/>
      <c r="QVN17" s="1"/>
      <c r="QVO17" s="1"/>
      <c r="QVP17" s="1"/>
      <c r="QVQ17" s="1"/>
      <c r="QVR17" s="1"/>
      <c r="QVS17" s="1"/>
      <c r="QVT17" s="1"/>
      <c r="QVU17" s="1"/>
      <c r="QVV17" s="1"/>
      <c r="QVW17" s="1"/>
      <c r="QVX17" s="1"/>
      <c r="QVY17" s="1"/>
      <c r="QVZ17" s="1"/>
      <c r="QWA17" s="1"/>
      <c r="QWB17" s="1"/>
      <c r="QWC17" s="1"/>
      <c r="QWD17" s="1"/>
      <c r="QWE17" s="1"/>
      <c r="QWF17" s="1"/>
      <c r="QWG17" s="1"/>
      <c r="QWH17" s="1"/>
      <c r="QWI17" s="1"/>
      <c r="QWJ17" s="1"/>
      <c r="QWK17" s="1"/>
      <c r="QWL17" s="1"/>
      <c r="QWM17" s="1"/>
      <c r="QWN17" s="1"/>
      <c r="QWO17" s="1"/>
      <c r="QWP17" s="1"/>
      <c r="QWQ17" s="1"/>
      <c r="QWR17" s="1"/>
      <c r="QWS17" s="1"/>
      <c r="QWT17" s="1"/>
      <c r="QWU17" s="1"/>
      <c r="QWV17" s="1"/>
      <c r="QWW17" s="1"/>
      <c r="QWX17" s="1"/>
      <c r="QWY17" s="1"/>
      <c r="QWZ17" s="1"/>
      <c r="QXA17" s="1"/>
      <c r="QXB17" s="1"/>
      <c r="QXC17" s="1"/>
      <c r="QXD17" s="1"/>
      <c r="QXE17" s="1"/>
      <c r="QXF17" s="1"/>
      <c r="QXG17" s="1"/>
      <c r="QXH17" s="1"/>
      <c r="QXI17" s="1"/>
      <c r="QXJ17" s="1"/>
      <c r="QXK17" s="1"/>
      <c r="QXL17" s="1"/>
      <c r="QXM17" s="1"/>
      <c r="QXN17" s="1"/>
      <c r="QXO17" s="1"/>
      <c r="QXP17" s="1"/>
      <c r="QXQ17" s="1"/>
      <c r="QXR17" s="1"/>
      <c r="QXS17" s="1"/>
      <c r="QXT17" s="1"/>
      <c r="QXU17" s="1"/>
      <c r="QXV17" s="1"/>
      <c r="QXW17" s="1"/>
      <c r="QXX17" s="1"/>
      <c r="QXY17" s="1"/>
      <c r="QXZ17" s="1"/>
      <c r="QYA17" s="1"/>
      <c r="QYB17" s="1"/>
      <c r="QYC17" s="1"/>
      <c r="QYD17" s="1"/>
      <c r="QYE17" s="1"/>
      <c r="QYF17" s="1"/>
      <c r="QYG17" s="1"/>
      <c r="QYH17" s="1"/>
      <c r="QYI17" s="1"/>
      <c r="QYJ17" s="1"/>
      <c r="QYK17" s="1"/>
      <c r="QYL17" s="1"/>
      <c r="QYM17" s="1"/>
      <c r="QYN17" s="1"/>
      <c r="QYO17" s="1"/>
      <c r="QYP17" s="1"/>
      <c r="QYQ17" s="1"/>
      <c r="QYR17" s="1"/>
      <c r="QYS17" s="1"/>
      <c r="QYT17" s="1"/>
      <c r="QYU17" s="1"/>
      <c r="QYV17" s="1"/>
      <c r="QYW17" s="1"/>
      <c r="QYX17" s="1"/>
      <c r="QYY17" s="1"/>
      <c r="QYZ17" s="1"/>
      <c r="QZA17" s="1"/>
      <c r="QZB17" s="1"/>
      <c r="QZC17" s="1"/>
      <c r="QZD17" s="1"/>
      <c r="QZE17" s="1"/>
      <c r="QZF17" s="1"/>
      <c r="QZG17" s="1"/>
      <c r="QZH17" s="1"/>
      <c r="QZI17" s="1"/>
      <c r="QZJ17" s="1"/>
      <c r="QZK17" s="1"/>
      <c r="QZL17" s="1"/>
      <c r="QZM17" s="1"/>
      <c r="QZN17" s="1"/>
      <c r="QZO17" s="1"/>
      <c r="QZP17" s="1"/>
      <c r="QZQ17" s="1"/>
      <c r="QZR17" s="1"/>
      <c r="QZS17" s="1"/>
      <c r="QZT17" s="1"/>
      <c r="QZU17" s="1"/>
      <c r="QZV17" s="1"/>
      <c r="QZW17" s="1"/>
      <c r="QZX17" s="1"/>
      <c r="QZY17" s="1"/>
      <c r="QZZ17" s="1"/>
      <c r="RAA17" s="1"/>
      <c r="RAB17" s="1"/>
      <c r="RAC17" s="1"/>
      <c r="RAD17" s="1"/>
      <c r="RAE17" s="1"/>
      <c r="RAF17" s="1"/>
      <c r="RAG17" s="1"/>
      <c r="RAH17" s="1"/>
      <c r="RAI17" s="1"/>
      <c r="RAJ17" s="1"/>
      <c r="RAK17" s="1"/>
      <c r="RAL17" s="1"/>
      <c r="RAM17" s="1"/>
      <c r="RAN17" s="1"/>
      <c r="RAO17" s="1"/>
      <c r="RAP17" s="1"/>
      <c r="RAQ17" s="1"/>
      <c r="RAR17" s="1"/>
      <c r="RAS17" s="1"/>
      <c r="RAT17" s="1"/>
      <c r="RAU17" s="1"/>
      <c r="RAV17" s="1"/>
      <c r="RAW17" s="1"/>
      <c r="RAX17" s="1"/>
      <c r="RAY17" s="1"/>
      <c r="RAZ17" s="1"/>
      <c r="RBA17" s="1"/>
      <c r="RBB17" s="1"/>
      <c r="RBC17" s="1"/>
      <c r="RBD17" s="1"/>
      <c r="RBE17" s="1"/>
      <c r="RBF17" s="1"/>
      <c r="RBG17" s="1"/>
      <c r="RBH17" s="1"/>
      <c r="RBI17" s="1"/>
      <c r="RBJ17" s="1"/>
      <c r="RBK17" s="1"/>
      <c r="RBL17" s="1"/>
      <c r="RBM17" s="1"/>
      <c r="RBN17" s="1"/>
      <c r="RBO17" s="1"/>
      <c r="RBP17" s="1"/>
      <c r="RBQ17" s="1"/>
      <c r="RBR17" s="1"/>
      <c r="RBS17" s="1"/>
      <c r="RBT17" s="1"/>
      <c r="RBU17" s="1"/>
      <c r="RBV17" s="1"/>
      <c r="RBW17" s="1"/>
      <c r="RBX17" s="1"/>
      <c r="RBY17" s="1"/>
      <c r="RBZ17" s="1"/>
      <c r="RCA17" s="1"/>
      <c r="RCB17" s="1"/>
      <c r="RCC17" s="1"/>
      <c r="RCD17" s="1"/>
      <c r="RCE17" s="1"/>
      <c r="RCF17" s="1"/>
      <c r="RCG17" s="1"/>
      <c r="RCH17" s="1"/>
      <c r="RCI17" s="1"/>
      <c r="RCJ17" s="1"/>
      <c r="RCK17" s="1"/>
      <c r="RCL17" s="1"/>
      <c r="RCM17" s="1"/>
      <c r="RCN17" s="1"/>
      <c r="RCO17" s="1"/>
      <c r="RCP17" s="1"/>
      <c r="RCQ17" s="1"/>
      <c r="RCR17" s="1"/>
      <c r="RCS17" s="1"/>
      <c r="RCT17" s="1"/>
      <c r="RCU17" s="1"/>
      <c r="RCV17" s="1"/>
      <c r="RCW17" s="1"/>
      <c r="RCX17" s="1"/>
      <c r="RCY17" s="1"/>
      <c r="RCZ17" s="1"/>
      <c r="RDA17" s="1"/>
      <c r="RDB17" s="1"/>
      <c r="RDC17" s="1"/>
      <c r="RDD17" s="1"/>
      <c r="RDE17" s="1"/>
      <c r="RDF17" s="1"/>
      <c r="RDG17" s="1"/>
      <c r="RDH17" s="1"/>
      <c r="RDI17" s="1"/>
      <c r="RDJ17" s="1"/>
      <c r="RDK17" s="1"/>
      <c r="RDL17" s="1"/>
      <c r="RDM17" s="1"/>
      <c r="RDN17" s="1"/>
      <c r="RDO17" s="1"/>
      <c r="RDP17" s="1"/>
      <c r="RDQ17" s="1"/>
      <c r="RDR17" s="1"/>
      <c r="RDS17" s="1"/>
      <c r="RDT17" s="1"/>
      <c r="RDU17" s="1"/>
      <c r="RDV17" s="1"/>
      <c r="RDW17" s="1"/>
      <c r="RDX17" s="1"/>
      <c r="RDY17" s="1"/>
      <c r="RDZ17" s="1"/>
      <c r="REA17" s="1"/>
      <c r="REB17" s="1"/>
      <c r="REC17" s="1"/>
      <c r="RED17" s="1"/>
      <c r="REE17" s="1"/>
      <c r="REF17" s="1"/>
      <c r="REG17" s="1"/>
      <c r="REH17" s="1"/>
      <c r="REI17" s="1"/>
      <c r="REJ17" s="1"/>
      <c r="REK17" s="1"/>
      <c r="REL17" s="1"/>
      <c r="REM17" s="1"/>
      <c r="REN17" s="1"/>
      <c r="REO17" s="1"/>
      <c r="REP17" s="1"/>
      <c r="REQ17" s="1"/>
      <c r="RER17" s="1"/>
      <c r="RES17" s="1"/>
      <c r="RET17" s="1"/>
      <c r="REU17" s="1"/>
      <c r="REV17" s="1"/>
      <c r="REW17" s="1"/>
      <c r="REX17" s="1"/>
      <c r="REY17" s="1"/>
      <c r="REZ17" s="1"/>
      <c r="RFA17" s="1"/>
      <c r="RFB17" s="1"/>
      <c r="RFC17" s="1"/>
      <c r="RFD17" s="1"/>
      <c r="RFE17" s="1"/>
      <c r="RFF17" s="1"/>
      <c r="RFG17" s="1"/>
      <c r="RFH17" s="1"/>
      <c r="RFI17" s="1"/>
      <c r="RFJ17" s="1"/>
      <c r="RFK17" s="1"/>
      <c r="RFL17" s="1"/>
      <c r="RFM17" s="1"/>
      <c r="RFN17" s="1"/>
      <c r="RFO17" s="1"/>
      <c r="RFP17" s="1"/>
      <c r="RFQ17" s="1"/>
      <c r="RFR17" s="1"/>
      <c r="RFS17" s="1"/>
      <c r="RFT17" s="1"/>
      <c r="RFU17" s="1"/>
      <c r="RFV17" s="1"/>
      <c r="RFW17" s="1"/>
      <c r="RFX17" s="1"/>
      <c r="RFY17" s="1"/>
      <c r="RFZ17" s="1"/>
      <c r="RGA17" s="1"/>
      <c r="RGB17" s="1"/>
      <c r="RGC17" s="1"/>
      <c r="RGD17" s="1"/>
      <c r="RGE17" s="1"/>
      <c r="RGF17" s="1"/>
      <c r="RGG17" s="1"/>
      <c r="RGH17" s="1"/>
      <c r="RGI17" s="1"/>
      <c r="RGJ17" s="1"/>
      <c r="RGK17" s="1"/>
      <c r="RGL17" s="1"/>
      <c r="RGM17" s="1"/>
      <c r="RGN17" s="1"/>
      <c r="RGO17" s="1"/>
      <c r="RGP17" s="1"/>
      <c r="RGQ17" s="1"/>
      <c r="RGR17" s="1"/>
      <c r="RGS17" s="1"/>
      <c r="RGT17" s="1"/>
      <c r="RGU17" s="1"/>
      <c r="RGV17" s="1"/>
      <c r="RGW17" s="1"/>
      <c r="RGX17" s="1"/>
      <c r="RGY17" s="1"/>
      <c r="RGZ17" s="1"/>
      <c r="RHA17" s="1"/>
      <c r="RHB17" s="1"/>
      <c r="RHC17" s="1"/>
      <c r="RHD17" s="1"/>
      <c r="RHE17" s="1"/>
      <c r="RHF17" s="1"/>
      <c r="RHG17" s="1"/>
      <c r="RHH17" s="1"/>
      <c r="RHI17" s="1"/>
      <c r="RHJ17" s="1"/>
      <c r="RHK17" s="1"/>
      <c r="RHL17" s="1"/>
      <c r="RHM17" s="1"/>
      <c r="RHN17" s="1"/>
      <c r="RHO17" s="1"/>
      <c r="RHP17" s="1"/>
      <c r="RHQ17" s="1"/>
      <c r="RHR17" s="1"/>
      <c r="RHS17" s="1"/>
      <c r="RHT17" s="1"/>
      <c r="RHU17" s="1"/>
      <c r="RHV17" s="1"/>
      <c r="RHW17" s="1"/>
      <c r="RHX17" s="1"/>
      <c r="RHY17" s="1"/>
      <c r="RHZ17" s="1"/>
      <c r="RIA17" s="1"/>
      <c r="RIB17" s="1"/>
      <c r="RIC17" s="1"/>
      <c r="RID17" s="1"/>
      <c r="RIE17" s="1"/>
      <c r="RIF17" s="1"/>
      <c r="RIG17" s="1"/>
      <c r="RIH17" s="1"/>
      <c r="RII17" s="1"/>
      <c r="RIJ17" s="1"/>
      <c r="RIK17" s="1"/>
      <c r="RIL17" s="1"/>
      <c r="RIM17" s="1"/>
      <c r="RIN17" s="1"/>
      <c r="RIO17" s="1"/>
      <c r="RIP17" s="1"/>
      <c r="RIQ17" s="1"/>
      <c r="RIR17" s="1"/>
      <c r="RIS17" s="1"/>
      <c r="RIT17" s="1"/>
      <c r="RIU17" s="1"/>
      <c r="RIV17" s="1"/>
      <c r="RIW17" s="1"/>
      <c r="RIX17" s="1"/>
      <c r="RIY17" s="1"/>
      <c r="RIZ17" s="1"/>
      <c r="RJA17" s="1"/>
      <c r="RJB17" s="1"/>
      <c r="RJC17" s="1"/>
      <c r="RJD17" s="1"/>
      <c r="RJE17" s="1"/>
      <c r="RJF17" s="1"/>
      <c r="RJG17" s="1"/>
      <c r="RJH17" s="1"/>
      <c r="RJI17" s="1"/>
      <c r="RJJ17" s="1"/>
      <c r="RJK17" s="1"/>
      <c r="RJL17" s="1"/>
      <c r="RJM17" s="1"/>
      <c r="RJN17" s="1"/>
      <c r="RJO17" s="1"/>
      <c r="RJP17" s="1"/>
      <c r="RJQ17" s="1"/>
      <c r="RJR17" s="1"/>
      <c r="RJS17" s="1"/>
      <c r="RJT17" s="1"/>
      <c r="RJU17" s="1"/>
      <c r="RJV17" s="1"/>
      <c r="RJW17" s="1"/>
      <c r="RJX17" s="1"/>
      <c r="RJY17" s="1"/>
      <c r="RJZ17" s="1"/>
      <c r="RKA17" s="1"/>
      <c r="RKB17" s="1"/>
      <c r="RKC17" s="1"/>
      <c r="RKD17" s="1"/>
      <c r="RKE17" s="1"/>
      <c r="RKF17" s="1"/>
      <c r="RKG17" s="1"/>
      <c r="RKH17" s="1"/>
      <c r="RKI17" s="1"/>
      <c r="RKJ17" s="1"/>
      <c r="RKK17" s="1"/>
      <c r="RKL17" s="1"/>
      <c r="RKM17" s="1"/>
      <c r="RKN17" s="1"/>
      <c r="RKO17" s="1"/>
      <c r="RKP17" s="1"/>
      <c r="RKQ17" s="1"/>
      <c r="RKR17" s="1"/>
      <c r="RKS17" s="1"/>
      <c r="RKT17" s="1"/>
      <c r="RKU17" s="1"/>
      <c r="RKV17" s="1"/>
      <c r="RKW17" s="1"/>
      <c r="RKX17" s="1"/>
      <c r="RKY17" s="1"/>
      <c r="RKZ17" s="1"/>
      <c r="RLA17" s="1"/>
      <c r="RLB17" s="1"/>
      <c r="RLC17" s="1"/>
      <c r="RLD17" s="1"/>
      <c r="RLE17" s="1"/>
      <c r="RLF17" s="1"/>
      <c r="RLG17" s="1"/>
      <c r="RLH17" s="1"/>
      <c r="RLI17" s="1"/>
      <c r="RLJ17" s="1"/>
      <c r="RLK17" s="1"/>
      <c r="RLL17" s="1"/>
      <c r="RLM17" s="1"/>
      <c r="RLN17" s="1"/>
      <c r="RLO17" s="1"/>
      <c r="RLP17" s="1"/>
      <c r="RLQ17" s="1"/>
      <c r="RLR17" s="1"/>
      <c r="RLS17" s="1"/>
      <c r="RLT17" s="1"/>
      <c r="RLU17" s="1"/>
      <c r="RLV17" s="1"/>
      <c r="RLW17" s="1"/>
      <c r="RLX17" s="1"/>
      <c r="RLY17" s="1"/>
      <c r="RLZ17" s="1"/>
      <c r="RMA17" s="1"/>
      <c r="RMB17" s="1"/>
      <c r="RMC17" s="1"/>
      <c r="RMD17" s="1"/>
      <c r="RME17" s="1"/>
      <c r="RMF17" s="1"/>
      <c r="RMG17" s="1"/>
      <c r="RMH17" s="1"/>
      <c r="RMI17" s="1"/>
      <c r="RMJ17" s="1"/>
      <c r="RMK17" s="1"/>
      <c r="RML17" s="1"/>
      <c r="RMM17" s="1"/>
      <c r="RMN17" s="1"/>
      <c r="RMO17" s="1"/>
      <c r="RMP17" s="1"/>
      <c r="RMQ17" s="1"/>
      <c r="RMR17" s="1"/>
      <c r="RMS17" s="1"/>
      <c r="RMT17" s="1"/>
      <c r="RMU17" s="1"/>
      <c r="RMV17" s="1"/>
      <c r="RMW17" s="1"/>
      <c r="RMX17" s="1"/>
      <c r="RMY17" s="1"/>
      <c r="RMZ17" s="1"/>
      <c r="RNA17" s="1"/>
      <c r="RNB17" s="1"/>
      <c r="RNC17" s="1"/>
      <c r="RND17" s="1"/>
      <c r="RNE17" s="1"/>
      <c r="RNF17" s="1"/>
      <c r="RNG17" s="1"/>
      <c r="RNH17" s="1"/>
      <c r="RNI17" s="1"/>
      <c r="RNJ17" s="1"/>
      <c r="RNK17" s="1"/>
      <c r="RNL17" s="1"/>
      <c r="RNM17" s="1"/>
      <c r="RNN17" s="1"/>
      <c r="RNO17" s="1"/>
      <c r="RNP17" s="1"/>
      <c r="RNQ17" s="1"/>
      <c r="RNR17" s="1"/>
      <c r="RNS17" s="1"/>
      <c r="RNT17" s="1"/>
      <c r="RNU17" s="1"/>
      <c r="RNV17" s="1"/>
      <c r="RNW17" s="1"/>
      <c r="RNX17" s="1"/>
      <c r="RNY17" s="1"/>
      <c r="RNZ17" s="1"/>
      <c r="ROA17" s="1"/>
      <c r="ROB17" s="1"/>
      <c r="ROC17" s="1"/>
      <c r="ROD17" s="1"/>
      <c r="ROE17" s="1"/>
      <c r="ROF17" s="1"/>
      <c r="ROG17" s="1"/>
      <c r="ROH17" s="1"/>
      <c r="ROI17" s="1"/>
      <c r="ROJ17" s="1"/>
      <c r="ROK17" s="1"/>
      <c r="ROL17" s="1"/>
      <c r="ROM17" s="1"/>
      <c r="RON17" s="1"/>
      <c r="ROO17" s="1"/>
      <c r="ROP17" s="1"/>
      <c r="ROQ17" s="1"/>
      <c r="ROR17" s="1"/>
      <c r="ROS17" s="1"/>
      <c r="ROT17" s="1"/>
      <c r="ROU17" s="1"/>
      <c r="ROV17" s="1"/>
      <c r="ROW17" s="1"/>
      <c r="ROX17" s="1"/>
      <c r="ROY17" s="1"/>
      <c r="ROZ17" s="1"/>
      <c r="RPA17" s="1"/>
      <c r="RPB17" s="1"/>
      <c r="RPC17" s="1"/>
      <c r="RPD17" s="1"/>
      <c r="RPE17" s="1"/>
      <c r="RPF17" s="1"/>
      <c r="RPG17" s="1"/>
      <c r="RPH17" s="1"/>
      <c r="RPI17" s="1"/>
      <c r="RPJ17" s="1"/>
      <c r="RPK17" s="1"/>
      <c r="RPL17" s="1"/>
      <c r="RPM17" s="1"/>
      <c r="RPN17" s="1"/>
      <c r="RPO17" s="1"/>
      <c r="RPP17" s="1"/>
      <c r="RPQ17" s="1"/>
      <c r="RPR17" s="1"/>
      <c r="RPS17" s="1"/>
      <c r="RPT17" s="1"/>
      <c r="RPU17" s="1"/>
      <c r="RPV17" s="1"/>
      <c r="RPW17" s="1"/>
      <c r="RPX17" s="1"/>
      <c r="RPY17" s="1"/>
      <c r="RPZ17" s="1"/>
      <c r="RQA17" s="1"/>
      <c r="RQB17" s="1"/>
      <c r="RQC17" s="1"/>
      <c r="RQD17" s="1"/>
      <c r="RQE17" s="1"/>
      <c r="RQF17" s="1"/>
      <c r="RQG17" s="1"/>
      <c r="RQH17" s="1"/>
      <c r="RQI17" s="1"/>
      <c r="RQJ17" s="1"/>
      <c r="RQK17" s="1"/>
      <c r="RQL17" s="1"/>
      <c r="RQM17" s="1"/>
      <c r="RQN17" s="1"/>
      <c r="RQO17" s="1"/>
      <c r="RQP17" s="1"/>
      <c r="RQQ17" s="1"/>
      <c r="RQR17" s="1"/>
      <c r="RQS17" s="1"/>
      <c r="RQT17" s="1"/>
      <c r="RQU17" s="1"/>
      <c r="RQV17" s="1"/>
      <c r="RQW17" s="1"/>
      <c r="RQX17" s="1"/>
      <c r="RQY17" s="1"/>
      <c r="RQZ17" s="1"/>
      <c r="RRA17" s="1"/>
      <c r="RRB17" s="1"/>
      <c r="RRC17" s="1"/>
      <c r="RRD17" s="1"/>
      <c r="RRE17" s="1"/>
      <c r="RRF17" s="1"/>
      <c r="RRG17" s="1"/>
      <c r="RRH17" s="1"/>
      <c r="RRI17" s="1"/>
      <c r="RRJ17" s="1"/>
      <c r="RRK17" s="1"/>
      <c r="RRL17" s="1"/>
      <c r="RRM17" s="1"/>
      <c r="RRN17" s="1"/>
      <c r="RRO17" s="1"/>
      <c r="RRP17" s="1"/>
      <c r="RRQ17" s="1"/>
      <c r="RRR17" s="1"/>
      <c r="RRS17" s="1"/>
      <c r="RRT17" s="1"/>
      <c r="RRU17" s="1"/>
      <c r="RRV17" s="1"/>
      <c r="RRW17" s="1"/>
      <c r="RRX17" s="1"/>
      <c r="RRY17" s="1"/>
      <c r="RRZ17" s="1"/>
      <c r="RSA17" s="1"/>
      <c r="RSB17" s="1"/>
      <c r="RSC17" s="1"/>
      <c r="RSD17" s="1"/>
      <c r="RSE17" s="1"/>
      <c r="RSF17" s="1"/>
      <c r="RSG17" s="1"/>
      <c r="RSH17" s="1"/>
      <c r="RSI17" s="1"/>
      <c r="RSJ17" s="1"/>
      <c r="RSK17" s="1"/>
      <c r="RSL17" s="1"/>
      <c r="RSM17" s="1"/>
      <c r="RSN17" s="1"/>
      <c r="RSO17" s="1"/>
      <c r="RSP17" s="1"/>
      <c r="RSQ17" s="1"/>
      <c r="RSR17" s="1"/>
      <c r="RSS17" s="1"/>
      <c r="RST17" s="1"/>
      <c r="RSU17" s="1"/>
      <c r="RSV17" s="1"/>
      <c r="RSW17" s="1"/>
      <c r="RSX17" s="1"/>
      <c r="RSY17" s="1"/>
      <c r="RSZ17" s="1"/>
      <c r="RTA17" s="1"/>
      <c r="RTB17" s="1"/>
      <c r="RTC17" s="1"/>
      <c r="RTD17" s="1"/>
      <c r="RTE17" s="1"/>
      <c r="RTF17" s="1"/>
      <c r="RTG17" s="1"/>
      <c r="RTH17" s="1"/>
      <c r="RTI17" s="1"/>
      <c r="RTJ17" s="1"/>
      <c r="RTK17" s="1"/>
      <c r="RTL17" s="1"/>
      <c r="RTM17" s="1"/>
      <c r="RTN17" s="1"/>
      <c r="RTO17" s="1"/>
      <c r="RTP17" s="1"/>
      <c r="RTQ17" s="1"/>
      <c r="RTR17" s="1"/>
      <c r="RTS17" s="1"/>
      <c r="RTT17" s="1"/>
      <c r="RTU17" s="1"/>
      <c r="RTV17" s="1"/>
      <c r="RTW17" s="1"/>
      <c r="RTX17" s="1"/>
      <c r="RTY17" s="1"/>
      <c r="RTZ17" s="1"/>
      <c r="RUA17" s="1"/>
      <c r="RUB17" s="1"/>
      <c r="RUC17" s="1"/>
      <c r="RUD17" s="1"/>
      <c r="RUE17" s="1"/>
      <c r="RUF17" s="1"/>
      <c r="RUG17" s="1"/>
      <c r="RUH17" s="1"/>
      <c r="RUI17" s="1"/>
      <c r="RUJ17" s="1"/>
      <c r="RUK17" s="1"/>
      <c r="RUL17" s="1"/>
      <c r="RUM17" s="1"/>
      <c r="RUN17" s="1"/>
      <c r="RUO17" s="1"/>
      <c r="RUP17" s="1"/>
      <c r="RUQ17" s="1"/>
      <c r="RUR17" s="1"/>
      <c r="RUS17" s="1"/>
      <c r="RUT17" s="1"/>
      <c r="RUU17" s="1"/>
      <c r="RUV17" s="1"/>
      <c r="RUW17" s="1"/>
      <c r="RUX17" s="1"/>
      <c r="RUY17" s="1"/>
      <c r="RUZ17" s="1"/>
      <c r="RVA17" s="1"/>
      <c r="RVB17" s="1"/>
      <c r="RVC17" s="1"/>
      <c r="RVD17" s="1"/>
      <c r="RVE17" s="1"/>
      <c r="RVF17" s="1"/>
      <c r="RVG17" s="1"/>
      <c r="RVH17" s="1"/>
      <c r="RVI17" s="1"/>
      <c r="RVJ17" s="1"/>
      <c r="RVK17" s="1"/>
      <c r="RVL17" s="1"/>
      <c r="RVM17" s="1"/>
      <c r="RVN17" s="1"/>
      <c r="RVO17" s="1"/>
      <c r="RVP17" s="1"/>
      <c r="RVQ17" s="1"/>
      <c r="RVR17" s="1"/>
      <c r="RVS17" s="1"/>
      <c r="RVT17" s="1"/>
      <c r="RVU17" s="1"/>
      <c r="RVV17" s="1"/>
      <c r="RVW17" s="1"/>
      <c r="RVX17" s="1"/>
      <c r="RVY17" s="1"/>
      <c r="RVZ17" s="1"/>
      <c r="RWA17" s="1"/>
      <c r="RWB17" s="1"/>
      <c r="RWC17" s="1"/>
      <c r="RWD17" s="1"/>
      <c r="RWE17" s="1"/>
      <c r="RWF17" s="1"/>
      <c r="RWG17" s="1"/>
      <c r="RWH17" s="1"/>
      <c r="RWI17" s="1"/>
      <c r="RWJ17" s="1"/>
      <c r="RWK17" s="1"/>
      <c r="RWL17" s="1"/>
      <c r="RWM17" s="1"/>
      <c r="RWN17" s="1"/>
      <c r="RWO17" s="1"/>
      <c r="RWP17" s="1"/>
      <c r="RWQ17" s="1"/>
      <c r="RWR17" s="1"/>
      <c r="RWS17" s="1"/>
      <c r="RWT17" s="1"/>
      <c r="RWU17" s="1"/>
      <c r="RWV17" s="1"/>
      <c r="RWW17" s="1"/>
      <c r="RWX17" s="1"/>
      <c r="RWY17" s="1"/>
      <c r="RWZ17" s="1"/>
      <c r="RXA17" s="1"/>
      <c r="RXB17" s="1"/>
      <c r="RXC17" s="1"/>
      <c r="RXD17" s="1"/>
      <c r="RXE17" s="1"/>
      <c r="RXF17" s="1"/>
      <c r="RXG17" s="1"/>
      <c r="RXH17" s="1"/>
      <c r="RXI17" s="1"/>
      <c r="RXJ17" s="1"/>
      <c r="RXK17" s="1"/>
      <c r="RXL17" s="1"/>
      <c r="RXM17" s="1"/>
      <c r="RXN17" s="1"/>
      <c r="RXO17" s="1"/>
      <c r="RXP17" s="1"/>
      <c r="RXQ17" s="1"/>
      <c r="RXR17" s="1"/>
      <c r="RXS17" s="1"/>
      <c r="RXT17" s="1"/>
      <c r="RXU17" s="1"/>
      <c r="RXV17" s="1"/>
      <c r="RXW17" s="1"/>
      <c r="RXX17" s="1"/>
      <c r="RXY17" s="1"/>
      <c r="RXZ17" s="1"/>
      <c r="RYA17" s="1"/>
      <c r="RYB17" s="1"/>
      <c r="RYC17" s="1"/>
      <c r="RYD17" s="1"/>
      <c r="RYE17" s="1"/>
      <c r="RYF17" s="1"/>
      <c r="RYG17" s="1"/>
      <c r="RYH17" s="1"/>
      <c r="RYI17" s="1"/>
      <c r="RYJ17" s="1"/>
      <c r="RYK17" s="1"/>
      <c r="RYL17" s="1"/>
      <c r="RYM17" s="1"/>
      <c r="RYN17" s="1"/>
      <c r="RYO17" s="1"/>
      <c r="RYP17" s="1"/>
      <c r="RYQ17" s="1"/>
      <c r="RYR17" s="1"/>
      <c r="RYS17" s="1"/>
      <c r="RYT17" s="1"/>
      <c r="RYU17" s="1"/>
      <c r="RYV17" s="1"/>
      <c r="RYW17" s="1"/>
      <c r="RYX17" s="1"/>
      <c r="RYY17" s="1"/>
      <c r="RYZ17" s="1"/>
      <c r="RZA17" s="1"/>
      <c r="RZB17" s="1"/>
      <c r="RZC17" s="1"/>
      <c r="RZD17" s="1"/>
      <c r="RZE17" s="1"/>
      <c r="RZF17" s="1"/>
      <c r="RZG17" s="1"/>
      <c r="RZH17" s="1"/>
      <c r="RZI17" s="1"/>
      <c r="RZJ17" s="1"/>
      <c r="RZK17" s="1"/>
      <c r="RZL17" s="1"/>
      <c r="RZM17" s="1"/>
      <c r="RZN17" s="1"/>
      <c r="RZO17" s="1"/>
      <c r="RZP17" s="1"/>
      <c r="RZQ17" s="1"/>
      <c r="RZR17" s="1"/>
      <c r="RZS17" s="1"/>
      <c r="RZT17" s="1"/>
      <c r="RZU17" s="1"/>
      <c r="RZV17" s="1"/>
      <c r="RZW17" s="1"/>
      <c r="RZX17" s="1"/>
      <c r="RZY17" s="1"/>
      <c r="RZZ17" s="1"/>
      <c r="SAA17" s="1"/>
      <c r="SAB17" s="1"/>
      <c r="SAC17" s="1"/>
      <c r="SAD17" s="1"/>
      <c r="SAE17" s="1"/>
      <c r="SAF17" s="1"/>
      <c r="SAG17" s="1"/>
      <c r="SAH17" s="1"/>
      <c r="SAI17" s="1"/>
      <c r="SAJ17" s="1"/>
      <c r="SAK17" s="1"/>
      <c r="SAL17" s="1"/>
      <c r="SAM17" s="1"/>
      <c r="SAN17" s="1"/>
      <c r="SAO17" s="1"/>
      <c r="SAP17" s="1"/>
      <c r="SAQ17" s="1"/>
      <c r="SAR17" s="1"/>
      <c r="SAS17" s="1"/>
      <c r="SAT17" s="1"/>
      <c r="SAU17" s="1"/>
      <c r="SAV17" s="1"/>
      <c r="SAW17" s="1"/>
      <c r="SAX17" s="1"/>
      <c r="SAY17" s="1"/>
      <c r="SAZ17" s="1"/>
      <c r="SBA17" s="1"/>
      <c r="SBB17" s="1"/>
      <c r="SBC17" s="1"/>
      <c r="SBD17" s="1"/>
      <c r="SBE17" s="1"/>
      <c r="SBF17" s="1"/>
      <c r="SBG17" s="1"/>
      <c r="SBH17" s="1"/>
      <c r="SBI17" s="1"/>
      <c r="SBJ17" s="1"/>
      <c r="SBK17" s="1"/>
      <c r="SBL17" s="1"/>
      <c r="SBM17" s="1"/>
      <c r="SBN17" s="1"/>
      <c r="SBO17" s="1"/>
      <c r="SBP17" s="1"/>
      <c r="SBQ17" s="1"/>
      <c r="SBR17" s="1"/>
      <c r="SBS17" s="1"/>
      <c r="SBT17" s="1"/>
      <c r="SBU17" s="1"/>
      <c r="SBV17" s="1"/>
      <c r="SBW17" s="1"/>
      <c r="SBX17" s="1"/>
      <c r="SBY17" s="1"/>
      <c r="SBZ17" s="1"/>
      <c r="SCA17" s="1"/>
      <c r="SCB17" s="1"/>
      <c r="SCC17" s="1"/>
      <c r="SCD17" s="1"/>
      <c r="SCE17" s="1"/>
      <c r="SCF17" s="1"/>
      <c r="SCG17" s="1"/>
      <c r="SCH17" s="1"/>
      <c r="SCI17" s="1"/>
      <c r="SCJ17" s="1"/>
      <c r="SCK17" s="1"/>
      <c r="SCL17" s="1"/>
      <c r="SCM17" s="1"/>
      <c r="SCN17" s="1"/>
      <c r="SCO17" s="1"/>
      <c r="SCP17" s="1"/>
      <c r="SCQ17" s="1"/>
      <c r="SCR17" s="1"/>
      <c r="SCS17" s="1"/>
      <c r="SCT17" s="1"/>
      <c r="SCU17" s="1"/>
      <c r="SCV17" s="1"/>
      <c r="SCW17" s="1"/>
      <c r="SCX17" s="1"/>
      <c r="SCY17" s="1"/>
      <c r="SCZ17" s="1"/>
      <c r="SDA17" s="1"/>
      <c r="SDB17" s="1"/>
      <c r="SDC17" s="1"/>
      <c r="SDD17" s="1"/>
      <c r="SDE17" s="1"/>
      <c r="SDF17" s="1"/>
      <c r="SDG17" s="1"/>
      <c r="SDH17" s="1"/>
      <c r="SDI17" s="1"/>
      <c r="SDJ17" s="1"/>
      <c r="SDK17" s="1"/>
      <c r="SDL17" s="1"/>
      <c r="SDM17" s="1"/>
      <c r="SDN17" s="1"/>
      <c r="SDO17" s="1"/>
      <c r="SDP17" s="1"/>
      <c r="SDQ17" s="1"/>
      <c r="SDR17" s="1"/>
      <c r="SDS17" s="1"/>
      <c r="SDT17" s="1"/>
      <c r="SDU17" s="1"/>
      <c r="SDV17" s="1"/>
      <c r="SDW17" s="1"/>
      <c r="SDX17" s="1"/>
      <c r="SDY17" s="1"/>
      <c r="SDZ17" s="1"/>
      <c r="SEA17" s="1"/>
      <c r="SEB17" s="1"/>
      <c r="SEC17" s="1"/>
      <c r="SED17" s="1"/>
      <c r="SEE17" s="1"/>
      <c r="SEF17" s="1"/>
      <c r="SEG17" s="1"/>
      <c r="SEH17" s="1"/>
      <c r="SEI17" s="1"/>
      <c r="SEJ17" s="1"/>
      <c r="SEK17" s="1"/>
      <c r="SEL17" s="1"/>
      <c r="SEM17" s="1"/>
      <c r="SEN17" s="1"/>
      <c r="SEO17" s="1"/>
      <c r="SEP17" s="1"/>
      <c r="SEQ17" s="1"/>
      <c r="SER17" s="1"/>
      <c r="SES17" s="1"/>
      <c r="SET17" s="1"/>
      <c r="SEU17" s="1"/>
      <c r="SEV17" s="1"/>
      <c r="SEW17" s="1"/>
      <c r="SEX17" s="1"/>
      <c r="SEY17" s="1"/>
      <c r="SEZ17" s="1"/>
      <c r="SFA17" s="1"/>
      <c r="SFB17" s="1"/>
      <c r="SFC17" s="1"/>
      <c r="SFD17" s="1"/>
      <c r="SFE17" s="1"/>
      <c r="SFF17" s="1"/>
      <c r="SFG17" s="1"/>
      <c r="SFH17" s="1"/>
      <c r="SFI17" s="1"/>
      <c r="SFJ17" s="1"/>
      <c r="SFK17" s="1"/>
      <c r="SFL17" s="1"/>
      <c r="SFM17" s="1"/>
      <c r="SFN17" s="1"/>
      <c r="SFO17" s="1"/>
      <c r="SFP17" s="1"/>
      <c r="SFQ17" s="1"/>
      <c r="SFR17" s="1"/>
      <c r="SFS17" s="1"/>
      <c r="SFT17" s="1"/>
      <c r="SFU17" s="1"/>
      <c r="SFV17" s="1"/>
      <c r="SFW17" s="1"/>
      <c r="SFX17" s="1"/>
      <c r="SFY17" s="1"/>
      <c r="SFZ17" s="1"/>
      <c r="SGA17" s="1"/>
      <c r="SGB17" s="1"/>
      <c r="SGC17" s="1"/>
      <c r="SGD17" s="1"/>
      <c r="SGE17" s="1"/>
      <c r="SGF17" s="1"/>
      <c r="SGG17" s="1"/>
      <c r="SGH17" s="1"/>
      <c r="SGI17" s="1"/>
      <c r="SGJ17" s="1"/>
      <c r="SGK17" s="1"/>
      <c r="SGL17" s="1"/>
      <c r="SGM17" s="1"/>
      <c r="SGN17" s="1"/>
      <c r="SGO17" s="1"/>
      <c r="SGP17" s="1"/>
      <c r="SGQ17" s="1"/>
      <c r="SGR17" s="1"/>
      <c r="SGS17" s="1"/>
      <c r="SGT17" s="1"/>
      <c r="SGU17" s="1"/>
      <c r="SGV17" s="1"/>
      <c r="SGW17" s="1"/>
      <c r="SGX17" s="1"/>
      <c r="SGY17" s="1"/>
      <c r="SGZ17" s="1"/>
      <c r="SHA17" s="1"/>
      <c r="SHB17" s="1"/>
      <c r="SHC17" s="1"/>
      <c r="SHD17" s="1"/>
      <c r="SHE17" s="1"/>
      <c r="SHF17" s="1"/>
      <c r="SHG17" s="1"/>
      <c r="SHH17" s="1"/>
      <c r="SHI17" s="1"/>
      <c r="SHJ17" s="1"/>
      <c r="SHK17" s="1"/>
      <c r="SHL17" s="1"/>
      <c r="SHM17" s="1"/>
      <c r="SHN17" s="1"/>
      <c r="SHO17" s="1"/>
      <c r="SHP17" s="1"/>
      <c r="SHQ17" s="1"/>
      <c r="SHR17" s="1"/>
      <c r="SHS17" s="1"/>
      <c r="SHT17" s="1"/>
      <c r="SHU17" s="1"/>
      <c r="SHV17" s="1"/>
      <c r="SHW17" s="1"/>
      <c r="SHX17" s="1"/>
      <c r="SHY17" s="1"/>
      <c r="SHZ17" s="1"/>
      <c r="SIA17" s="1"/>
      <c r="SIB17" s="1"/>
      <c r="SIC17" s="1"/>
      <c r="SID17" s="1"/>
      <c r="SIE17" s="1"/>
      <c r="SIF17" s="1"/>
      <c r="SIG17" s="1"/>
      <c r="SIH17" s="1"/>
      <c r="SII17" s="1"/>
      <c r="SIJ17" s="1"/>
      <c r="SIK17" s="1"/>
      <c r="SIL17" s="1"/>
      <c r="SIM17" s="1"/>
      <c r="SIN17" s="1"/>
      <c r="SIO17" s="1"/>
      <c r="SIP17" s="1"/>
      <c r="SIQ17" s="1"/>
      <c r="SIR17" s="1"/>
      <c r="SIS17" s="1"/>
      <c r="SIT17" s="1"/>
      <c r="SIU17" s="1"/>
      <c r="SIV17" s="1"/>
      <c r="SIW17" s="1"/>
      <c r="SIX17" s="1"/>
      <c r="SIY17" s="1"/>
      <c r="SIZ17" s="1"/>
      <c r="SJA17" s="1"/>
      <c r="SJB17" s="1"/>
      <c r="SJC17" s="1"/>
      <c r="SJD17" s="1"/>
      <c r="SJE17" s="1"/>
      <c r="SJF17" s="1"/>
      <c r="SJG17" s="1"/>
      <c r="SJH17" s="1"/>
      <c r="SJI17" s="1"/>
      <c r="SJJ17" s="1"/>
      <c r="SJK17" s="1"/>
      <c r="SJL17" s="1"/>
      <c r="SJM17" s="1"/>
      <c r="SJN17" s="1"/>
      <c r="SJO17" s="1"/>
      <c r="SJP17" s="1"/>
      <c r="SJQ17" s="1"/>
      <c r="SJR17" s="1"/>
      <c r="SJS17" s="1"/>
      <c r="SJT17" s="1"/>
      <c r="SJU17" s="1"/>
      <c r="SJV17" s="1"/>
      <c r="SJW17" s="1"/>
      <c r="SJX17" s="1"/>
      <c r="SJY17" s="1"/>
      <c r="SJZ17" s="1"/>
      <c r="SKA17" s="1"/>
      <c r="SKB17" s="1"/>
      <c r="SKC17" s="1"/>
      <c r="SKD17" s="1"/>
      <c r="SKE17" s="1"/>
      <c r="SKF17" s="1"/>
      <c r="SKG17" s="1"/>
      <c r="SKH17" s="1"/>
      <c r="SKI17" s="1"/>
      <c r="SKJ17" s="1"/>
      <c r="SKK17" s="1"/>
      <c r="SKL17" s="1"/>
      <c r="SKM17" s="1"/>
      <c r="SKN17" s="1"/>
      <c r="SKO17" s="1"/>
      <c r="SKP17" s="1"/>
      <c r="SKQ17" s="1"/>
      <c r="SKR17" s="1"/>
      <c r="SKS17" s="1"/>
      <c r="SKT17" s="1"/>
      <c r="SKU17" s="1"/>
      <c r="SKV17" s="1"/>
      <c r="SKW17" s="1"/>
      <c r="SKX17" s="1"/>
      <c r="SKY17" s="1"/>
      <c r="SKZ17" s="1"/>
      <c r="SLA17" s="1"/>
      <c r="SLB17" s="1"/>
      <c r="SLC17" s="1"/>
      <c r="SLD17" s="1"/>
      <c r="SLE17" s="1"/>
      <c r="SLF17" s="1"/>
      <c r="SLG17" s="1"/>
      <c r="SLH17" s="1"/>
      <c r="SLI17" s="1"/>
      <c r="SLJ17" s="1"/>
      <c r="SLK17" s="1"/>
      <c r="SLL17" s="1"/>
      <c r="SLM17" s="1"/>
      <c r="SLN17" s="1"/>
      <c r="SLO17" s="1"/>
      <c r="SLP17" s="1"/>
      <c r="SLQ17" s="1"/>
      <c r="SLR17" s="1"/>
      <c r="SLS17" s="1"/>
      <c r="SLT17" s="1"/>
      <c r="SLU17" s="1"/>
      <c r="SLV17" s="1"/>
      <c r="SLW17" s="1"/>
      <c r="SLX17" s="1"/>
      <c r="SLY17" s="1"/>
      <c r="SLZ17" s="1"/>
      <c r="SMA17" s="1"/>
      <c r="SMB17" s="1"/>
      <c r="SMC17" s="1"/>
      <c r="SMD17" s="1"/>
      <c r="SME17" s="1"/>
      <c r="SMF17" s="1"/>
      <c r="SMG17" s="1"/>
      <c r="SMH17" s="1"/>
      <c r="SMI17" s="1"/>
      <c r="SMJ17" s="1"/>
      <c r="SMK17" s="1"/>
      <c r="SML17" s="1"/>
      <c r="SMM17" s="1"/>
      <c r="SMN17" s="1"/>
      <c r="SMO17" s="1"/>
      <c r="SMP17" s="1"/>
      <c r="SMQ17" s="1"/>
      <c r="SMR17" s="1"/>
      <c r="SMS17" s="1"/>
      <c r="SMT17" s="1"/>
      <c r="SMU17" s="1"/>
      <c r="SMV17" s="1"/>
      <c r="SMW17" s="1"/>
      <c r="SMX17" s="1"/>
      <c r="SMY17" s="1"/>
      <c r="SMZ17" s="1"/>
      <c r="SNA17" s="1"/>
      <c r="SNB17" s="1"/>
      <c r="SNC17" s="1"/>
      <c r="SND17" s="1"/>
      <c r="SNE17" s="1"/>
      <c r="SNF17" s="1"/>
      <c r="SNG17" s="1"/>
      <c r="SNH17" s="1"/>
      <c r="SNI17" s="1"/>
      <c r="SNJ17" s="1"/>
      <c r="SNK17" s="1"/>
      <c r="SNL17" s="1"/>
      <c r="SNM17" s="1"/>
      <c r="SNN17" s="1"/>
      <c r="SNO17" s="1"/>
      <c r="SNP17" s="1"/>
      <c r="SNQ17" s="1"/>
      <c r="SNR17" s="1"/>
      <c r="SNS17" s="1"/>
      <c r="SNT17" s="1"/>
      <c r="SNU17" s="1"/>
      <c r="SNV17" s="1"/>
      <c r="SNW17" s="1"/>
      <c r="SNX17" s="1"/>
      <c r="SNY17" s="1"/>
      <c r="SNZ17" s="1"/>
      <c r="SOA17" s="1"/>
      <c r="SOB17" s="1"/>
      <c r="SOC17" s="1"/>
      <c r="SOD17" s="1"/>
      <c r="SOE17" s="1"/>
      <c r="SOF17" s="1"/>
      <c r="SOG17" s="1"/>
      <c r="SOH17" s="1"/>
      <c r="SOI17" s="1"/>
      <c r="SOJ17" s="1"/>
      <c r="SOK17" s="1"/>
      <c r="SOL17" s="1"/>
      <c r="SOM17" s="1"/>
      <c r="SON17" s="1"/>
      <c r="SOO17" s="1"/>
      <c r="SOP17" s="1"/>
      <c r="SOQ17" s="1"/>
      <c r="SOR17" s="1"/>
      <c r="SOS17" s="1"/>
      <c r="SOT17" s="1"/>
      <c r="SOU17" s="1"/>
      <c r="SOV17" s="1"/>
      <c r="SOW17" s="1"/>
      <c r="SOX17" s="1"/>
      <c r="SOY17" s="1"/>
      <c r="SOZ17" s="1"/>
      <c r="SPA17" s="1"/>
      <c r="SPB17" s="1"/>
      <c r="SPC17" s="1"/>
      <c r="SPD17" s="1"/>
      <c r="SPE17" s="1"/>
      <c r="SPF17" s="1"/>
      <c r="SPG17" s="1"/>
      <c r="SPH17" s="1"/>
      <c r="SPI17" s="1"/>
      <c r="SPJ17" s="1"/>
      <c r="SPK17" s="1"/>
      <c r="SPL17" s="1"/>
      <c r="SPM17" s="1"/>
      <c r="SPN17" s="1"/>
      <c r="SPO17" s="1"/>
      <c r="SPP17" s="1"/>
      <c r="SPQ17" s="1"/>
      <c r="SPR17" s="1"/>
      <c r="SPS17" s="1"/>
      <c r="SPT17" s="1"/>
      <c r="SPU17" s="1"/>
      <c r="SPV17" s="1"/>
      <c r="SPW17" s="1"/>
      <c r="SPX17" s="1"/>
      <c r="SPY17" s="1"/>
      <c r="SPZ17" s="1"/>
      <c r="SQA17" s="1"/>
      <c r="SQB17" s="1"/>
      <c r="SQC17" s="1"/>
      <c r="SQD17" s="1"/>
      <c r="SQE17" s="1"/>
      <c r="SQF17" s="1"/>
      <c r="SQG17" s="1"/>
      <c r="SQH17" s="1"/>
      <c r="SQI17" s="1"/>
      <c r="SQJ17" s="1"/>
      <c r="SQK17" s="1"/>
      <c r="SQL17" s="1"/>
      <c r="SQM17" s="1"/>
      <c r="SQN17" s="1"/>
      <c r="SQO17" s="1"/>
      <c r="SQP17" s="1"/>
      <c r="SQQ17" s="1"/>
      <c r="SQR17" s="1"/>
      <c r="SQS17" s="1"/>
      <c r="SQT17" s="1"/>
      <c r="SQU17" s="1"/>
      <c r="SQV17" s="1"/>
      <c r="SQW17" s="1"/>
      <c r="SQX17" s="1"/>
      <c r="SQY17" s="1"/>
      <c r="SQZ17" s="1"/>
      <c r="SRA17" s="1"/>
      <c r="SRB17" s="1"/>
      <c r="SRC17" s="1"/>
      <c r="SRD17" s="1"/>
      <c r="SRE17" s="1"/>
      <c r="SRF17" s="1"/>
      <c r="SRG17" s="1"/>
      <c r="SRH17" s="1"/>
      <c r="SRI17" s="1"/>
      <c r="SRJ17" s="1"/>
      <c r="SRK17" s="1"/>
      <c r="SRL17" s="1"/>
      <c r="SRM17" s="1"/>
      <c r="SRN17" s="1"/>
      <c r="SRO17" s="1"/>
      <c r="SRP17" s="1"/>
      <c r="SRQ17" s="1"/>
      <c r="SRR17" s="1"/>
      <c r="SRS17" s="1"/>
      <c r="SRT17" s="1"/>
      <c r="SRU17" s="1"/>
      <c r="SRV17" s="1"/>
      <c r="SRW17" s="1"/>
      <c r="SRX17" s="1"/>
      <c r="SRY17" s="1"/>
      <c r="SRZ17" s="1"/>
      <c r="SSA17" s="1"/>
      <c r="SSB17" s="1"/>
      <c r="SSC17" s="1"/>
      <c r="SSD17" s="1"/>
      <c r="SSE17" s="1"/>
      <c r="SSF17" s="1"/>
      <c r="SSG17" s="1"/>
      <c r="SSH17" s="1"/>
      <c r="SSI17" s="1"/>
      <c r="SSJ17" s="1"/>
      <c r="SSK17" s="1"/>
      <c r="SSL17" s="1"/>
      <c r="SSM17" s="1"/>
      <c r="SSN17" s="1"/>
      <c r="SSO17" s="1"/>
      <c r="SSP17" s="1"/>
      <c r="SSQ17" s="1"/>
      <c r="SSR17" s="1"/>
      <c r="SSS17" s="1"/>
      <c r="SST17" s="1"/>
      <c r="SSU17" s="1"/>
      <c r="SSV17" s="1"/>
      <c r="SSW17" s="1"/>
      <c r="SSX17" s="1"/>
      <c r="SSY17" s="1"/>
      <c r="SSZ17" s="1"/>
      <c r="STA17" s="1"/>
      <c r="STB17" s="1"/>
      <c r="STC17" s="1"/>
      <c r="STD17" s="1"/>
      <c r="STE17" s="1"/>
      <c r="STF17" s="1"/>
      <c r="STG17" s="1"/>
      <c r="STH17" s="1"/>
      <c r="STI17" s="1"/>
      <c r="STJ17" s="1"/>
      <c r="STK17" s="1"/>
      <c r="STL17" s="1"/>
      <c r="STM17" s="1"/>
      <c r="STN17" s="1"/>
      <c r="STO17" s="1"/>
      <c r="STP17" s="1"/>
      <c r="STQ17" s="1"/>
      <c r="STR17" s="1"/>
      <c r="STS17" s="1"/>
      <c r="STT17" s="1"/>
      <c r="STU17" s="1"/>
      <c r="STV17" s="1"/>
      <c r="STW17" s="1"/>
      <c r="STX17" s="1"/>
      <c r="STY17" s="1"/>
      <c r="STZ17" s="1"/>
      <c r="SUA17" s="1"/>
      <c r="SUB17" s="1"/>
      <c r="SUC17" s="1"/>
      <c r="SUD17" s="1"/>
      <c r="SUE17" s="1"/>
      <c r="SUF17" s="1"/>
      <c r="SUG17" s="1"/>
      <c r="SUH17" s="1"/>
      <c r="SUI17" s="1"/>
      <c r="SUJ17" s="1"/>
      <c r="SUK17" s="1"/>
      <c r="SUL17" s="1"/>
      <c r="SUM17" s="1"/>
      <c r="SUN17" s="1"/>
      <c r="SUO17" s="1"/>
      <c r="SUP17" s="1"/>
      <c r="SUQ17" s="1"/>
      <c r="SUR17" s="1"/>
      <c r="SUS17" s="1"/>
      <c r="SUT17" s="1"/>
      <c r="SUU17" s="1"/>
      <c r="SUV17" s="1"/>
      <c r="SUW17" s="1"/>
      <c r="SUX17" s="1"/>
      <c r="SUY17" s="1"/>
      <c r="SUZ17" s="1"/>
      <c r="SVA17" s="1"/>
      <c r="SVB17" s="1"/>
      <c r="SVC17" s="1"/>
      <c r="SVD17" s="1"/>
      <c r="SVE17" s="1"/>
      <c r="SVF17" s="1"/>
      <c r="SVG17" s="1"/>
      <c r="SVH17" s="1"/>
      <c r="SVI17" s="1"/>
      <c r="SVJ17" s="1"/>
      <c r="SVK17" s="1"/>
      <c r="SVL17" s="1"/>
      <c r="SVM17" s="1"/>
      <c r="SVN17" s="1"/>
      <c r="SVO17" s="1"/>
      <c r="SVP17" s="1"/>
      <c r="SVQ17" s="1"/>
      <c r="SVR17" s="1"/>
      <c r="SVS17" s="1"/>
      <c r="SVT17" s="1"/>
      <c r="SVU17" s="1"/>
      <c r="SVV17" s="1"/>
      <c r="SVW17" s="1"/>
      <c r="SVX17" s="1"/>
      <c r="SVY17" s="1"/>
      <c r="SVZ17" s="1"/>
      <c r="SWA17" s="1"/>
      <c r="SWB17" s="1"/>
      <c r="SWC17" s="1"/>
      <c r="SWD17" s="1"/>
      <c r="SWE17" s="1"/>
      <c r="SWF17" s="1"/>
      <c r="SWG17" s="1"/>
      <c r="SWH17" s="1"/>
      <c r="SWI17" s="1"/>
      <c r="SWJ17" s="1"/>
      <c r="SWK17" s="1"/>
      <c r="SWL17" s="1"/>
      <c r="SWM17" s="1"/>
      <c r="SWN17" s="1"/>
      <c r="SWO17" s="1"/>
      <c r="SWP17" s="1"/>
      <c r="SWQ17" s="1"/>
      <c r="SWR17" s="1"/>
      <c r="SWS17" s="1"/>
      <c r="SWT17" s="1"/>
      <c r="SWU17" s="1"/>
      <c r="SWV17" s="1"/>
      <c r="SWW17" s="1"/>
      <c r="SWX17" s="1"/>
      <c r="SWY17" s="1"/>
      <c r="SWZ17" s="1"/>
      <c r="SXA17" s="1"/>
      <c r="SXB17" s="1"/>
      <c r="SXC17" s="1"/>
      <c r="SXD17" s="1"/>
      <c r="SXE17" s="1"/>
      <c r="SXF17" s="1"/>
      <c r="SXG17" s="1"/>
      <c r="SXH17" s="1"/>
      <c r="SXI17" s="1"/>
      <c r="SXJ17" s="1"/>
      <c r="SXK17" s="1"/>
      <c r="SXL17" s="1"/>
      <c r="SXM17" s="1"/>
      <c r="SXN17" s="1"/>
      <c r="SXO17" s="1"/>
      <c r="SXP17" s="1"/>
      <c r="SXQ17" s="1"/>
      <c r="SXR17" s="1"/>
      <c r="SXS17" s="1"/>
      <c r="SXT17" s="1"/>
      <c r="SXU17" s="1"/>
      <c r="SXV17" s="1"/>
      <c r="SXW17" s="1"/>
      <c r="SXX17" s="1"/>
      <c r="SXY17" s="1"/>
      <c r="SXZ17" s="1"/>
      <c r="SYA17" s="1"/>
      <c r="SYB17" s="1"/>
      <c r="SYC17" s="1"/>
      <c r="SYD17" s="1"/>
      <c r="SYE17" s="1"/>
      <c r="SYF17" s="1"/>
      <c r="SYG17" s="1"/>
      <c r="SYH17" s="1"/>
      <c r="SYI17" s="1"/>
      <c r="SYJ17" s="1"/>
      <c r="SYK17" s="1"/>
      <c r="SYL17" s="1"/>
      <c r="SYM17" s="1"/>
      <c r="SYN17" s="1"/>
      <c r="SYO17" s="1"/>
      <c r="SYP17" s="1"/>
      <c r="SYQ17" s="1"/>
      <c r="SYR17" s="1"/>
      <c r="SYS17" s="1"/>
      <c r="SYT17" s="1"/>
      <c r="SYU17" s="1"/>
      <c r="SYV17" s="1"/>
      <c r="SYW17" s="1"/>
      <c r="SYX17" s="1"/>
      <c r="SYY17" s="1"/>
      <c r="SYZ17" s="1"/>
      <c r="SZA17" s="1"/>
      <c r="SZB17" s="1"/>
      <c r="SZC17" s="1"/>
      <c r="SZD17" s="1"/>
      <c r="SZE17" s="1"/>
      <c r="SZF17" s="1"/>
      <c r="SZG17" s="1"/>
      <c r="SZH17" s="1"/>
      <c r="SZI17" s="1"/>
      <c r="SZJ17" s="1"/>
      <c r="SZK17" s="1"/>
      <c r="SZL17" s="1"/>
      <c r="SZM17" s="1"/>
      <c r="SZN17" s="1"/>
      <c r="SZO17" s="1"/>
      <c r="SZP17" s="1"/>
      <c r="SZQ17" s="1"/>
      <c r="SZR17" s="1"/>
      <c r="SZS17" s="1"/>
      <c r="SZT17" s="1"/>
      <c r="SZU17" s="1"/>
      <c r="SZV17" s="1"/>
      <c r="SZW17" s="1"/>
      <c r="SZX17" s="1"/>
      <c r="SZY17" s="1"/>
      <c r="SZZ17" s="1"/>
      <c r="TAA17" s="1"/>
      <c r="TAB17" s="1"/>
      <c r="TAC17" s="1"/>
      <c r="TAD17" s="1"/>
      <c r="TAE17" s="1"/>
      <c r="TAF17" s="1"/>
      <c r="TAG17" s="1"/>
      <c r="TAH17" s="1"/>
      <c r="TAI17" s="1"/>
      <c r="TAJ17" s="1"/>
      <c r="TAK17" s="1"/>
      <c r="TAL17" s="1"/>
      <c r="TAM17" s="1"/>
      <c r="TAN17" s="1"/>
      <c r="TAO17" s="1"/>
      <c r="TAP17" s="1"/>
      <c r="TAQ17" s="1"/>
      <c r="TAR17" s="1"/>
      <c r="TAS17" s="1"/>
      <c r="TAT17" s="1"/>
      <c r="TAU17" s="1"/>
      <c r="TAV17" s="1"/>
      <c r="TAW17" s="1"/>
      <c r="TAX17" s="1"/>
      <c r="TAY17" s="1"/>
      <c r="TAZ17" s="1"/>
      <c r="TBA17" s="1"/>
      <c r="TBB17" s="1"/>
      <c r="TBC17" s="1"/>
      <c r="TBD17" s="1"/>
      <c r="TBE17" s="1"/>
      <c r="TBF17" s="1"/>
      <c r="TBG17" s="1"/>
      <c r="TBH17" s="1"/>
      <c r="TBI17" s="1"/>
      <c r="TBJ17" s="1"/>
      <c r="TBK17" s="1"/>
      <c r="TBL17" s="1"/>
      <c r="TBM17" s="1"/>
      <c r="TBN17" s="1"/>
      <c r="TBO17" s="1"/>
      <c r="TBP17" s="1"/>
      <c r="TBQ17" s="1"/>
      <c r="TBR17" s="1"/>
      <c r="TBS17" s="1"/>
      <c r="TBT17" s="1"/>
      <c r="TBU17" s="1"/>
      <c r="TBV17" s="1"/>
      <c r="TBW17" s="1"/>
      <c r="TBX17" s="1"/>
      <c r="TBY17" s="1"/>
      <c r="TBZ17" s="1"/>
      <c r="TCA17" s="1"/>
      <c r="TCB17" s="1"/>
      <c r="TCC17" s="1"/>
      <c r="TCD17" s="1"/>
      <c r="TCE17" s="1"/>
      <c r="TCF17" s="1"/>
      <c r="TCG17" s="1"/>
      <c r="TCH17" s="1"/>
      <c r="TCI17" s="1"/>
      <c r="TCJ17" s="1"/>
      <c r="TCK17" s="1"/>
      <c r="TCL17" s="1"/>
      <c r="TCM17" s="1"/>
      <c r="TCN17" s="1"/>
      <c r="TCO17" s="1"/>
      <c r="TCP17" s="1"/>
      <c r="TCQ17" s="1"/>
      <c r="TCR17" s="1"/>
      <c r="TCS17" s="1"/>
      <c r="TCT17" s="1"/>
      <c r="TCU17" s="1"/>
      <c r="TCV17" s="1"/>
      <c r="TCW17" s="1"/>
      <c r="TCX17" s="1"/>
      <c r="TCY17" s="1"/>
      <c r="TCZ17" s="1"/>
      <c r="TDA17" s="1"/>
      <c r="TDB17" s="1"/>
      <c r="TDC17" s="1"/>
      <c r="TDD17" s="1"/>
      <c r="TDE17" s="1"/>
      <c r="TDF17" s="1"/>
      <c r="TDG17" s="1"/>
      <c r="TDH17" s="1"/>
      <c r="TDI17" s="1"/>
      <c r="TDJ17" s="1"/>
      <c r="TDK17" s="1"/>
      <c r="TDL17" s="1"/>
      <c r="TDM17" s="1"/>
      <c r="TDN17" s="1"/>
      <c r="TDO17" s="1"/>
      <c r="TDP17" s="1"/>
      <c r="TDQ17" s="1"/>
      <c r="TDR17" s="1"/>
      <c r="TDS17" s="1"/>
      <c r="TDT17" s="1"/>
      <c r="TDU17" s="1"/>
      <c r="TDV17" s="1"/>
      <c r="TDW17" s="1"/>
      <c r="TDX17" s="1"/>
      <c r="TDY17" s="1"/>
      <c r="TDZ17" s="1"/>
      <c r="TEA17" s="1"/>
      <c r="TEB17" s="1"/>
      <c r="TEC17" s="1"/>
      <c r="TED17" s="1"/>
      <c r="TEE17" s="1"/>
      <c r="TEF17" s="1"/>
      <c r="TEG17" s="1"/>
      <c r="TEH17" s="1"/>
      <c r="TEI17" s="1"/>
      <c r="TEJ17" s="1"/>
      <c r="TEK17" s="1"/>
      <c r="TEL17" s="1"/>
      <c r="TEM17" s="1"/>
      <c r="TEN17" s="1"/>
      <c r="TEO17" s="1"/>
      <c r="TEP17" s="1"/>
      <c r="TEQ17" s="1"/>
      <c r="TER17" s="1"/>
      <c r="TES17" s="1"/>
      <c r="TET17" s="1"/>
      <c r="TEU17" s="1"/>
      <c r="TEV17" s="1"/>
      <c r="TEW17" s="1"/>
      <c r="TEX17" s="1"/>
      <c r="TEY17" s="1"/>
      <c r="TEZ17" s="1"/>
      <c r="TFA17" s="1"/>
      <c r="TFB17" s="1"/>
      <c r="TFC17" s="1"/>
      <c r="TFD17" s="1"/>
      <c r="TFE17" s="1"/>
      <c r="TFF17" s="1"/>
      <c r="TFG17" s="1"/>
      <c r="TFH17" s="1"/>
      <c r="TFI17" s="1"/>
      <c r="TFJ17" s="1"/>
      <c r="TFK17" s="1"/>
      <c r="TFL17" s="1"/>
      <c r="TFM17" s="1"/>
      <c r="TFN17" s="1"/>
      <c r="TFO17" s="1"/>
      <c r="TFP17" s="1"/>
      <c r="TFQ17" s="1"/>
      <c r="TFR17" s="1"/>
      <c r="TFS17" s="1"/>
      <c r="TFT17" s="1"/>
      <c r="TFU17" s="1"/>
      <c r="TFV17" s="1"/>
      <c r="TFW17" s="1"/>
      <c r="TFX17" s="1"/>
      <c r="TFY17" s="1"/>
      <c r="TFZ17" s="1"/>
      <c r="TGA17" s="1"/>
      <c r="TGB17" s="1"/>
      <c r="TGC17" s="1"/>
      <c r="TGD17" s="1"/>
      <c r="TGE17" s="1"/>
      <c r="TGF17" s="1"/>
      <c r="TGG17" s="1"/>
      <c r="TGH17" s="1"/>
      <c r="TGI17" s="1"/>
      <c r="TGJ17" s="1"/>
      <c r="TGK17" s="1"/>
      <c r="TGL17" s="1"/>
      <c r="TGM17" s="1"/>
      <c r="TGN17" s="1"/>
      <c r="TGO17" s="1"/>
      <c r="TGP17" s="1"/>
      <c r="TGQ17" s="1"/>
      <c r="TGR17" s="1"/>
      <c r="TGS17" s="1"/>
      <c r="TGT17" s="1"/>
      <c r="TGU17" s="1"/>
      <c r="TGV17" s="1"/>
      <c r="TGW17" s="1"/>
      <c r="TGX17" s="1"/>
      <c r="TGY17" s="1"/>
      <c r="TGZ17" s="1"/>
      <c r="THA17" s="1"/>
      <c r="THB17" s="1"/>
      <c r="THC17" s="1"/>
      <c r="THD17" s="1"/>
      <c r="THE17" s="1"/>
      <c r="THF17" s="1"/>
      <c r="THG17" s="1"/>
      <c r="THH17" s="1"/>
      <c r="THI17" s="1"/>
      <c r="THJ17" s="1"/>
      <c r="THK17" s="1"/>
      <c r="THL17" s="1"/>
      <c r="THM17" s="1"/>
      <c r="THN17" s="1"/>
      <c r="THO17" s="1"/>
      <c r="THP17" s="1"/>
      <c r="THQ17" s="1"/>
      <c r="THR17" s="1"/>
      <c r="THS17" s="1"/>
      <c r="THT17" s="1"/>
      <c r="THU17" s="1"/>
      <c r="THV17" s="1"/>
      <c r="THW17" s="1"/>
      <c r="THX17" s="1"/>
      <c r="THY17" s="1"/>
      <c r="THZ17" s="1"/>
      <c r="TIA17" s="1"/>
      <c r="TIB17" s="1"/>
      <c r="TIC17" s="1"/>
      <c r="TID17" s="1"/>
      <c r="TIE17" s="1"/>
      <c r="TIF17" s="1"/>
      <c r="TIG17" s="1"/>
      <c r="TIH17" s="1"/>
      <c r="TII17" s="1"/>
      <c r="TIJ17" s="1"/>
      <c r="TIK17" s="1"/>
      <c r="TIL17" s="1"/>
      <c r="TIM17" s="1"/>
      <c r="TIN17" s="1"/>
      <c r="TIO17" s="1"/>
      <c r="TIP17" s="1"/>
      <c r="TIQ17" s="1"/>
      <c r="TIR17" s="1"/>
      <c r="TIS17" s="1"/>
      <c r="TIT17" s="1"/>
      <c r="TIU17" s="1"/>
      <c r="TIV17" s="1"/>
      <c r="TIW17" s="1"/>
      <c r="TIX17" s="1"/>
      <c r="TIY17" s="1"/>
      <c r="TIZ17" s="1"/>
      <c r="TJA17" s="1"/>
      <c r="TJB17" s="1"/>
      <c r="TJC17" s="1"/>
      <c r="TJD17" s="1"/>
      <c r="TJE17" s="1"/>
      <c r="TJF17" s="1"/>
      <c r="TJG17" s="1"/>
      <c r="TJH17" s="1"/>
      <c r="TJI17" s="1"/>
      <c r="TJJ17" s="1"/>
      <c r="TJK17" s="1"/>
      <c r="TJL17" s="1"/>
      <c r="TJM17" s="1"/>
      <c r="TJN17" s="1"/>
      <c r="TJO17" s="1"/>
      <c r="TJP17" s="1"/>
      <c r="TJQ17" s="1"/>
      <c r="TJR17" s="1"/>
      <c r="TJS17" s="1"/>
      <c r="TJT17" s="1"/>
      <c r="TJU17" s="1"/>
      <c r="TJV17" s="1"/>
      <c r="TJW17" s="1"/>
      <c r="TJX17" s="1"/>
      <c r="TJY17" s="1"/>
      <c r="TJZ17" s="1"/>
      <c r="TKA17" s="1"/>
      <c r="TKB17" s="1"/>
      <c r="TKC17" s="1"/>
      <c r="TKD17" s="1"/>
      <c r="TKE17" s="1"/>
      <c r="TKF17" s="1"/>
      <c r="TKG17" s="1"/>
      <c r="TKH17" s="1"/>
      <c r="TKI17" s="1"/>
      <c r="TKJ17" s="1"/>
      <c r="TKK17" s="1"/>
      <c r="TKL17" s="1"/>
      <c r="TKM17" s="1"/>
      <c r="TKN17" s="1"/>
      <c r="TKO17" s="1"/>
      <c r="TKP17" s="1"/>
      <c r="TKQ17" s="1"/>
      <c r="TKR17" s="1"/>
      <c r="TKS17" s="1"/>
      <c r="TKT17" s="1"/>
      <c r="TKU17" s="1"/>
      <c r="TKV17" s="1"/>
      <c r="TKW17" s="1"/>
      <c r="TKX17" s="1"/>
      <c r="TKY17" s="1"/>
      <c r="TKZ17" s="1"/>
      <c r="TLA17" s="1"/>
      <c r="TLB17" s="1"/>
      <c r="TLC17" s="1"/>
      <c r="TLD17" s="1"/>
      <c r="TLE17" s="1"/>
      <c r="TLF17" s="1"/>
      <c r="TLG17" s="1"/>
      <c r="TLH17" s="1"/>
      <c r="TLI17" s="1"/>
      <c r="TLJ17" s="1"/>
      <c r="TLK17" s="1"/>
      <c r="TLL17" s="1"/>
      <c r="TLM17" s="1"/>
      <c r="TLN17" s="1"/>
      <c r="TLO17" s="1"/>
      <c r="TLP17" s="1"/>
      <c r="TLQ17" s="1"/>
      <c r="TLR17" s="1"/>
      <c r="TLS17" s="1"/>
      <c r="TLT17" s="1"/>
      <c r="TLU17" s="1"/>
      <c r="TLV17" s="1"/>
      <c r="TLW17" s="1"/>
      <c r="TLX17" s="1"/>
      <c r="TLY17" s="1"/>
      <c r="TLZ17" s="1"/>
      <c r="TMA17" s="1"/>
      <c r="TMB17" s="1"/>
      <c r="TMC17" s="1"/>
      <c r="TMD17" s="1"/>
      <c r="TME17" s="1"/>
      <c r="TMF17" s="1"/>
      <c r="TMG17" s="1"/>
      <c r="TMH17" s="1"/>
      <c r="TMI17" s="1"/>
      <c r="TMJ17" s="1"/>
      <c r="TMK17" s="1"/>
      <c r="TML17" s="1"/>
      <c r="TMM17" s="1"/>
      <c r="TMN17" s="1"/>
      <c r="TMO17" s="1"/>
      <c r="TMP17" s="1"/>
      <c r="TMQ17" s="1"/>
      <c r="TMR17" s="1"/>
      <c r="TMS17" s="1"/>
      <c r="TMT17" s="1"/>
      <c r="TMU17" s="1"/>
      <c r="TMV17" s="1"/>
      <c r="TMW17" s="1"/>
      <c r="TMX17" s="1"/>
      <c r="TMY17" s="1"/>
      <c r="TMZ17" s="1"/>
      <c r="TNA17" s="1"/>
      <c r="TNB17" s="1"/>
      <c r="TNC17" s="1"/>
      <c r="TND17" s="1"/>
      <c r="TNE17" s="1"/>
      <c r="TNF17" s="1"/>
      <c r="TNG17" s="1"/>
      <c r="TNH17" s="1"/>
      <c r="TNI17" s="1"/>
      <c r="TNJ17" s="1"/>
      <c r="TNK17" s="1"/>
      <c r="TNL17" s="1"/>
      <c r="TNM17" s="1"/>
      <c r="TNN17" s="1"/>
      <c r="TNO17" s="1"/>
      <c r="TNP17" s="1"/>
      <c r="TNQ17" s="1"/>
      <c r="TNR17" s="1"/>
      <c r="TNS17" s="1"/>
      <c r="TNT17" s="1"/>
      <c r="TNU17" s="1"/>
      <c r="TNV17" s="1"/>
      <c r="TNW17" s="1"/>
      <c r="TNX17" s="1"/>
      <c r="TNY17" s="1"/>
      <c r="TNZ17" s="1"/>
      <c r="TOA17" s="1"/>
      <c r="TOB17" s="1"/>
      <c r="TOC17" s="1"/>
      <c r="TOD17" s="1"/>
      <c r="TOE17" s="1"/>
      <c r="TOF17" s="1"/>
      <c r="TOG17" s="1"/>
      <c r="TOH17" s="1"/>
      <c r="TOI17" s="1"/>
      <c r="TOJ17" s="1"/>
      <c r="TOK17" s="1"/>
      <c r="TOL17" s="1"/>
      <c r="TOM17" s="1"/>
      <c r="TON17" s="1"/>
      <c r="TOO17" s="1"/>
      <c r="TOP17" s="1"/>
      <c r="TOQ17" s="1"/>
      <c r="TOR17" s="1"/>
      <c r="TOS17" s="1"/>
      <c r="TOT17" s="1"/>
      <c r="TOU17" s="1"/>
      <c r="TOV17" s="1"/>
      <c r="TOW17" s="1"/>
      <c r="TOX17" s="1"/>
      <c r="TOY17" s="1"/>
      <c r="TOZ17" s="1"/>
      <c r="TPA17" s="1"/>
      <c r="TPB17" s="1"/>
      <c r="TPC17" s="1"/>
      <c r="TPD17" s="1"/>
      <c r="TPE17" s="1"/>
      <c r="TPF17" s="1"/>
      <c r="TPG17" s="1"/>
      <c r="TPH17" s="1"/>
      <c r="TPI17" s="1"/>
      <c r="TPJ17" s="1"/>
      <c r="TPK17" s="1"/>
      <c r="TPL17" s="1"/>
      <c r="TPM17" s="1"/>
      <c r="TPN17" s="1"/>
      <c r="TPO17" s="1"/>
      <c r="TPP17" s="1"/>
      <c r="TPQ17" s="1"/>
      <c r="TPR17" s="1"/>
      <c r="TPS17" s="1"/>
      <c r="TPT17" s="1"/>
      <c r="TPU17" s="1"/>
      <c r="TPV17" s="1"/>
      <c r="TPW17" s="1"/>
      <c r="TPX17" s="1"/>
      <c r="TPY17" s="1"/>
      <c r="TPZ17" s="1"/>
      <c r="TQA17" s="1"/>
      <c r="TQB17" s="1"/>
      <c r="TQC17" s="1"/>
      <c r="TQD17" s="1"/>
      <c r="TQE17" s="1"/>
      <c r="TQF17" s="1"/>
      <c r="TQG17" s="1"/>
      <c r="TQH17" s="1"/>
      <c r="TQI17" s="1"/>
      <c r="TQJ17" s="1"/>
      <c r="TQK17" s="1"/>
      <c r="TQL17" s="1"/>
      <c r="TQM17" s="1"/>
      <c r="TQN17" s="1"/>
      <c r="TQO17" s="1"/>
      <c r="TQP17" s="1"/>
      <c r="TQQ17" s="1"/>
      <c r="TQR17" s="1"/>
      <c r="TQS17" s="1"/>
      <c r="TQT17" s="1"/>
      <c r="TQU17" s="1"/>
      <c r="TQV17" s="1"/>
      <c r="TQW17" s="1"/>
      <c r="TQX17" s="1"/>
      <c r="TQY17" s="1"/>
      <c r="TQZ17" s="1"/>
      <c r="TRA17" s="1"/>
      <c r="TRB17" s="1"/>
      <c r="TRC17" s="1"/>
      <c r="TRD17" s="1"/>
      <c r="TRE17" s="1"/>
      <c r="TRF17" s="1"/>
      <c r="TRG17" s="1"/>
      <c r="TRH17" s="1"/>
      <c r="TRI17" s="1"/>
      <c r="TRJ17" s="1"/>
      <c r="TRK17" s="1"/>
      <c r="TRL17" s="1"/>
      <c r="TRM17" s="1"/>
      <c r="TRN17" s="1"/>
      <c r="TRO17" s="1"/>
      <c r="TRP17" s="1"/>
      <c r="TRQ17" s="1"/>
      <c r="TRR17" s="1"/>
      <c r="TRS17" s="1"/>
      <c r="TRT17" s="1"/>
      <c r="TRU17" s="1"/>
      <c r="TRV17" s="1"/>
      <c r="TRW17" s="1"/>
      <c r="TRX17" s="1"/>
      <c r="TRY17" s="1"/>
      <c r="TRZ17" s="1"/>
      <c r="TSA17" s="1"/>
      <c r="TSB17" s="1"/>
      <c r="TSC17" s="1"/>
      <c r="TSD17" s="1"/>
      <c r="TSE17" s="1"/>
      <c r="TSF17" s="1"/>
      <c r="TSG17" s="1"/>
      <c r="TSH17" s="1"/>
      <c r="TSI17" s="1"/>
      <c r="TSJ17" s="1"/>
      <c r="TSK17" s="1"/>
      <c r="TSL17" s="1"/>
      <c r="TSM17" s="1"/>
      <c r="TSN17" s="1"/>
      <c r="TSO17" s="1"/>
      <c r="TSP17" s="1"/>
      <c r="TSQ17" s="1"/>
      <c r="TSR17" s="1"/>
      <c r="TSS17" s="1"/>
      <c r="TST17" s="1"/>
      <c r="TSU17" s="1"/>
      <c r="TSV17" s="1"/>
      <c r="TSW17" s="1"/>
      <c r="TSX17" s="1"/>
      <c r="TSY17" s="1"/>
      <c r="TSZ17" s="1"/>
      <c r="TTA17" s="1"/>
      <c r="TTB17" s="1"/>
      <c r="TTC17" s="1"/>
      <c r="TTD17" s="1"/>
      <c r="TTE17" s="1"/>
      <c r="TTF17" s="1"/>
      <c r="TTG17" s="1"/>
      <c r="TTH17" s="1"/>
      <c r="TTI17" s="1"/>
      <c r="TTJ17" s="1"/>
      <c r="TTK17" s="1"/>
      <c r="TTL17" s="1"/>
      <c r="TTM17" s="1"/>
      <c r="TTN17" s="1"/>
      <c r="TTO17" s="1"/>
      <c r="TTP17" s="1"/>
      <c r="TTQ17" s="1"/>
      <c r="TTR17" s="1"/>
      <c r="TTS17" s="1"/>
      <c r="TTT17" s="1"/>
      <c r="TTU17" s="1"/>
      <c r="TTV17" s="1"/>
      <c r="TTW17" s="1"/>
      <c r="TTX17" s="1"/>
      <c r="TTY17" s="1"/>
      <c r="TTZ17" s="1"/>
      <c r="TUA17" s="1"/>
      <c r="TUB17" s="1"/>
      <c r="TUC17" s="1"/>
      <c r="TUD17" s="1"/>
      <c r="TUE17" s="1"/>
      <c r="TUF17" s="1"/>
      <c r="TUG17" s="1"/>
      <c r="TUH17" s="1"/>
      <c r="TUI17" s="1"/>
      <c r="TUJ17" s="1"/>
      <c r="TUK17" s="1"/>
      <c r="TUL17" s="1"/>
      <c r="TUM17" s="1"/>
      <c r="TUN17" s="1"/>
      <c r="TUO17" s="1"/>
      <c r="TUP17" s="1"/>
      <c r="TUQ17" s="1"/>
      <c r="TUR17" s="1"/>
      <c r="TUS17" s="1"/>
      <c r="TUT17" s="1"/>
      <c r="TUU17" s="1"/>
      <c r="TUV17" s="1"/>
      <c r="TUW17" s="1"/>
      <c r="TUX17" s="1"/>
      <c r="TUY17" s="1"/>
      <c r="TUZ17" s="1"/>
      <c r="TVA17" s="1"/>
      <c r="TVB17" s="1"/>
      <c r="TVC17" s="1"/>
      <c r="TVD17" s="1"/>
      <c r="TVE17" s="1"/>
      <c r="TVF17" s="1"/>
      <c r="TVG17" s="1"/>
      <c r="TVH17" s="1"/>
      <c r="TVI17" s="1"/>
      <c r="TVJ17" s="1"/>
      <c r="TVK17" s="1"/>
      <c r="TVL17" s="1"/>
      <c r="TVM17" s="1"/>
      <c r="TVN17" s="1"/>
      <c r="TVO17" s="1"/>
      <c r="TVP17" s="1"/>
      <c r="TVQ17" s="1"/>
      <c r="TVR17" s="1"/>
      <c r="TVS17" s="1"/>
      <c r="TVT17" s="1"/>
      <c r="TVU17" s="1"/>
      <c r="TVV17" s="1"/>
      <c r="TVW17" s="1"/>
      <c r="TVX17" s="1"/>
      <c r="TVY17" s="1"/>
      <c r="TVZ17" s="1"/>
      <c r="TWA17" s="1"/>
      <c r="TWB17" s="1"/>
      <c r="TWC17" s="1"/>
      <c r="TWD17" s="1"/>
      <c r="TWE17" s="1"/>
      <c r="TWF17" s="1"/>
      <c r="TWG17" s="1"/>
      <c r="TWH17" s="1"/>
      <c r="TWI17" s="1"/>
      <c r="TWJ17" s="1"/>
      <c r="TWK17" s="1"/>
      <c r="TWL17" s="1"/>
      <c r="TWM17" s="1"/>
      <c r="TWN17" s="1"/>
      <c r="TWO17" s="1"/>
      <c r="TWP17" s="1"/>
      <c r="TWQ17" s="1"/>
      <c r="TWR17" s="1"/>
      <c r="TWS17" s="1"/>
      <c r="TWT17" s="1"/>
      <c r="TWU17" s="1"/>
      <c r="TWV17" s="1"/>
      <c r="TWW17" s="1"/>
      <c r="TWX17" s="1"/>
      <c r="TWY17" s="1"/>
      <c r="TWZ17" s="1"/>
      <c r="TXA17" s="1"/>
      <c r="TXB17" s="1"/>
      <c r="TXC17" s="1"/>
      <c r="TXD17" s="1"/>
      <c r="TXE17" s="1"/>
      <c r="TXF17" s="1"/>
      <c r="TXG17" s="1"/>
      <c r="TXH17" s="1"/>
      <c r="TXI17" s="1"/>
      <c r="TXJ17" s="1"/>
      <c r="TXK17" s="1"/>
      <c r="TXL17" s="1"/>
      <c r="TXM17" s="1"/>
      <c r="TXN17" s="1"/>
      <c r="TXO17" s="1"/>
      <c r="TXP17" s="1"/>
      <c r="TXQ17" s="1"/>
      <c r="TXR17" s="1"/>
      <c r="TXS17" s="1"/>
      <c r="TXT17" s="1"/>
      <c r="TXU17" s="1"/>
      <c r="TXV17" s="1"/>
      <c r="TXW17" s="1"/>
      <c r="TXX17" s="1"/>
      <c r="TXY17" s="1"/>
      <c r="TXZ17" s="1"/>
      <c r="TYA17" s="1"/>
      <c r="TYB17" s="1"/>
      <c r="TYC17" s="1"/>
      <c r="TYD17" s="1"/>
      <c r="TYE17" s="1"/>
      <c r="TYF17" s="1"/>
      <c r="TYG17" s="1"/>
      <c r="TYH17" s="1"/>
      <c r="TYI17" s="1"/>
      <c r="TYJ17" s="1"/>
      <c r="TYK17" s="1"/>
      <c r="TYL17" s="1"/>
      <c r="TYM17" s="1"/>
      <c r="TYN17" s="1"/>
      <c r="TYO17" s="1"/>
      <c r="TYP17" s="1"/>
      <c r="TYQ17" s="1"/>
      <c r="TYR17" s="1"/>
      <c r="TYS17" s="1"/>
      <c r="TYT17" s="1"/>
      <c r="TYU17" s="1"/>
      <c r="TYV17" s="1"/>
      <c r="TYW17" s="1"/>
      <c r="TYX17" s="1"/>
      <c r="TYY17" s="1"/>
      <c r="TYZ17" s="1"/>
      <c r="TZA17" s="1"/>
      <c r="TZB17" s="1"/>
      <c r="TZC17" s="1"/>
      <c r="TZD17" s="1"/>
      <c r="TZE17" s="1"/>
      <c r="TZF17" s="1"/>
      <c r="TZG17" s="1"/>
      <c r="TZH17" s="1"/>
      <c r="TZI17" s="1"/>
      <c r="TZJ17" s="1"/>
      <c r="TZK17" s="1"/>
      <c r="TZL17" s="1"/>
      <c r="TZM17" s="1"/>
      <c r="TZN17" s="1"/>
      <c r="TZO17" s="1"/>
      <c r="TZP17" s="1"/>
      <c r="TZQ17" s="1"/>
      <c r="TZR17" s="1"/>
      <c r="TZS17" s="1"/>
      <c r="TZT17" s="1"/>
      <c r="TZU17" s="1"/>
      <c r="TZV17" s="1"/>
      <c r="TZW17" s="1"/>
      <c r="TZX17" s="1"/>
      <c r="TZY17" s="1"/>
      <c r="TZZ17" s="1"/>
      <c r="UAA17" s="1"/>
      <c r="UAB17" s="1"/>
      <c r="UAC17" s="1"/>
      <c r="UAD17" s="1"/>
      <c r="UAE17" s="1"/>
      <c r="UAF17" s="1"/>
      <c r="UAG17" s="1"/>
      <c r="UAH17" s="1"/>
      <c r="UAI17" s="1"/>
      <c r="UAJ17" s="1"/>
      <c r="UAK17" s="1"/>
      <c r="UAL17" s="1"/>
      <c r="UAM17" s="1"/>
      <c r="UAN17" s="1"/>
      <c r="UAO17" s="1"/>
      <c r="UAP17" s="1"/>
      <c r="UAQ17" s="1"/>
      <c r="UAR17" s="1"/>
      <c r="UAS17" s="1"/>
      <c r="UAT17" s="1"/>
      <c r="UAU17" s="1"/>
      <c r="UAV17" s="1"/>
      <c r="UAW17" s="1"/>
      <c r="UAX17" s="1"/>
      <c r="UAY17" s="1"/>
      <c r="UAZ17" s="1"/>
      <c r="UBA17" s="1"/>
      <c r="UBB17" s="1"/>
      <c r="UBC17" s="1"/>
      <c r="UBD17" s="1"/>
      <c r="UBE17" s="1"/>
      <c r="UBF17" s="1"/>
      <c r="UBG17" s="1"/>
      <c r="UBH17" s="1"/>
      <c r="UBI17" s="1"/>
      <c r="UBJ17" s="1"/>
      <c r="UBK17" s="1"/>
      <c r="UBL17" s="1"/>
      <c r="UBM17" s="1"/>
      <c r="UBN17" s="1"/>
      <c r="UBO17" s="1"/>
      <c r="UBP17" s="1"/>
      <c r="UBQ17" s="1"/>
      <c r="UBR17" s="1"/>
      <c r="UBS17" s="1"/>
      <c r="UBT17" s="1"/>
      <c r="UBU17" s="1"/>
      <c r="UBV17" s="1"/>
      <c r="UBW17" s="1"/>
      <c r="UBX17" s="1"/>
      <c r="UBY17" s="1"/>
      <c r="UBZ17" s="1"/>
      <c r="UCA17" s="1"/>
      <c r="UCB17" s="1"/>
      <c r="UCC17" s="1"/>
      <c r="UCD17" s="1"/>
      <c r="UCE17" s="1"/>
      <c r="UCF17" s="1"/>
      <c r="UCG17" s="1"/>
      <c r="UCH17" s="1"/>
      <c r="UCI17" s="1"/>
      <c r="UCJ17" s="1"/>
      <c r="UCK17" s="1"/>
      <c r="UCL17" s="1"/>
      <c r="UCM17" s="1"/>
      <c r="UCN17" s="1"/>
      <c r="UCO17" s="1"/>
      <c r="UCP17" s="1"/>
      <c r="UCQ17" s="1"/>
      <c r="UCR17" s="1"/>
      <c r="UCS17" s="1"/>
      <c r="UCT17" s="1"/>
      <c r="UCU17" s="1"/>
      <c r="UCV17" s="1"/>
      <c r="UCW17" s="1"/>
      <c r="UCX17" s="1"/>
      <c r="UCY17" s="1"/>
      <c r="UCZ17" s="1"/>
      <c r="UDA17" s="1"/>
      <c r="UDB17" s="1"/>
      <c r="UDC17" s="1"/>
      <c r="UDD17" s="1"/>
      <c r="UDE17" s="1"/>
      <c r="UDF17" s="1"/>
      <c r="UDG17" s="1"/>
      <c r="UDH17" s="1"/>
      <c r="UDI17" s="1"/>
      <c r="UDJ17" s="1"/>
      <c r="UDK17" s="1"/>
      <c r="UDL17" s="1"/>
      <c r="UDM17" s="1"/>
      <c r="UDN17" s="1"/>
      <c r="UDO17" s="1"/>
      <c r="UDP17" s="1"/>
      <c r="UDQ17" s="1"/>
      <c r="UDR17" s="1"/>
      <c r="UDS17" s="1"/>
      <c r="UDT17" s="1"/>
      <c r="UDU17" s="1"/>
      <c r="UDV17" s="1"/>
      <c r="UDW17" s="1"/>
      <c r="UDX17" s="1"/>
      <c r="UDY17" s="1"/>
      <c r="UDZ17" s="1"/>
      <c r="UEA17" s="1"/>
      <c r="UEB17" s="1"/>
      <c r="UEC17" s="1"/>
      <c r="UED17" s="1"/>
      <c r="UEE17" s="1"/>
      <c r="UEF17" s="1"/>
      <c r="UEG17" s="1"/>
      <c r="UEH17" s="1"/>
      <c r="UEI17" s="1"/>
      <c r="UEJ17" s="1"/>
      <c r="UEK17" s="1"/>
      <c r="UEL17" s="1"/>
      <c r="UEM17" s="1"/>
      <c r="UEN17" s="1"/>
      <c r="UEO17" s="1"/>
      <c r="UEP17" s="1"/>
      <c r="UEQ17" s="1"/>
      <c r="UER17" s="1"/>
      <c r="UES17" s="1"/>
      <c r="UET17" s="1"/>
      <c r="UEU17" s="1"/>
      <c r="UEV17" s="1"/>
      <c r="UEW17" s="1"/>
      <c r="UEX17" s="1"/>
      <c r="UEY17" s="1"/>
      <c r="UEZ17" s="1"/>
      <c r="UFA17" s="1"/>
      <c r="UFB17" s="1"/>
      <c r="UFC17" s="1"/>
      <c r="UFD17" s="1"/>
      <c r="UFE17" s="1"/>
      <c r="UFF17" s="1"/>
      <c r="UFG17" s="1"/>
      <c r="UFH17" s="1"/>
      <c r="UFI17" s="1"/>
      <c r="UFJ17" s="1"/>
      <c r="UFK17" s="1"/>
      <c r="UFL17" s="1"/>
      <c r="UFM17" s="1"/>
      <c r="UFN17" s="1"/>
      <c r="UFO17" s="1"/>
      <c r="UFP17" s="1"/>
      <c r="UFQ17" s="1"/>
      <c r="UFR17" s="1"/>
      <c r="UFS17" s="1"/>
      <c r="UFT17" s="1"/>
      <c r="UFU17" s="1"/>
      <c r="UFV17" s="1"/>
      <c r="UFW17" s="1"/>
      <c r="UFX17" s="1"/>
      <c r="UFY17" s="1"/>
      <c r="UFZ17" s="1"/>
      <c r="UGA17" s="1"/>
      <c r="UGB17" s="1"/>
      <c r="UGC17" s="1"/>
      <c r="UGD17" s="1"/>
      <c r="UGE17" s="1"/>
      <c r="UGF17" s="1"/>
      <c r="UGG17" s="1"/>
      <c r="UGH17" s="1"/>
      <c r="UGI17" s="1"/>
      <c r="UGJ17" s="1"/>
      <c r="UGK17" s="1"/>
      <c r="UGL17" s="1"/>
      <c r="UGM17" s="1"/>
      <c r="UGN17" s="1"/>
      <c r="UGO17" s="1"/>
      <c r="UGP17" s="1"/>
      <c r="UGQ17" s="1"/>
      <c r="UGR17" s="1"/>
      <c r="UGS17" s="1"/>
      <c r="UGT17" s="1"/>
      <c r="UGU17" s="1"/>
      <c r="UGV17" s="1"/>
      <c r="UGW17" s="1"/>
      <c r="UGX17" s="1"/>
      <c r="UGY17" s="1"/>
      <c r="UGZ17" s="1"/>
      <c r="UHA17" s="1"/>
      <c r="UHB17" s="1"/>
      <c r="UHC17" s="1"/>
      <c r="UHD17" s="1"/>
      <c r="UHE17" s="1"/>
      <c r="UHF17" s="1"/>
      <c r="UHG17" s="1"/>
      <c r="UHH17" s="1"/>
      <c r="UHI17" s="1"/>
      <c r="UHJ17" s="1"/>
      <c r="UHK17" s="1"/>
      <c r="UHL17" s="1"/>
      <c r="UHM17" s="1"/>
      <c r="UHN17" s="1"/>
      <c r="UHO17" s="1"/>
      <c r="UHP17" s="1"/>
      <c r="UHQ17" s="1"/>
      <c r="UHR17" s="1"/>
      <c r="UHS17" s="1"/>
      <c r="UHT17" s="1"/>
      <c r="UHU17" s="1"/>
      <c r="UHV17" s="1"/>
      <c r="UHW17" s="1"/>
      <c r="UHX17" s="1"/>
      <c r="UHY17" s="1"/>
      <c r="UHZ17" s="1"/>
      <c r="UIA17" s="1"/>
      <c r="UIB17" s="1"/>
      <c r="UIC17" s="1"/>
      <c r="UID17" s="1"/>
      <c r="UIE17" s="1"/>
      <c r="UIF17" s="1"/>
      <c r="UIG17" s="1"/>
      <c r="UIH17" s="1"/>
      <c r="UII17" s="1"/>
      <c r="UIJ17" s="1"/>
      <c r="UIK17" s="1"/>
      <c r="UIL17" s="1"/>
      <c r="UIM17" s="1"/>
      <c r="UIN17" s="1"/>
      <c r="UIO17" s="1"/>
      <c r="UIP17" s="1"/>
      <c r="UIQ17" s="1"/>
      <c r="UIR17" s="1"/>
      <c r="UIS17" s="1"/>
      <c r="UIT17" s="1"/>
      <c r="UIU17" s="1"/>
      <c r="UIV17" s="1"/>
      <c r="UIW17" s="1"/>
      <c r="UIX17" s="1"/>
      <c r="UIY17" s="1"/>
      <c r="UIZ17" s="1"/>
      <c r="UJA17" s="1"/>
      <c r="UJB17" s="1"/>
      <c r="UJC17" s="1"/>
      <c r="UJD17" s="1"/>
      <c r="UJE17" s="1"/>
      <c r="UJF17" s="1"/>
      <c r="UJG17" s="1"/>
      <c r="UJH17" s="1"/>
      <c r="UJI17" s="1"/>
      <c r="UJJ17" s="1"/>
      <c r="UJK17" s="1"/>
      <c r="UJL17" s="1"/>
      <c r="UJM17" s="1"/>
      <c r="UJN17" s="1"/>
      <c r="UJO17" s="1"/>
      <c r="UJP17" s="1"/>
      <c r="UJQ17" s="1"/>
      <c r="UJR17" s="1"/>
      <c r="UJS17" s="1"/>
      <c r="UJT17" s="1"/>
      <c r="UJU17" s="1"/>
      <c r="UJV17" s="1"/>
      <c r="UJW17" s="1"/>
      <c r="UJX17" s="1"/>
      <c r="UJY17" s="1"/>
      <c r="UJZ17" s="1"/>
      <c r="UKA17" s="1"/>
      <c r="UKB17" s="1"/>
      <c r="UKC17" s="1"/>
      <c r="UKD17" s="1"/>
      <c r="UKE17" s="1"/>
      <c r="UKF17" s="1"/>
      <c r="UKG17" s="1"/>
      <c r="UKH17" s="1"/>
      <c r="UKI17" s="1"/>
      <c r="UKJ17" s="1"/>
      <c r="UKK17" s="1"/>
      <c r="UKL17" s="1"/>
      <c r="UKM17" s="1"/>
      <c r="UKN17" s="1"/>
      <c r="UKO17" s="1"/>
      <c r="UKP17" s="1"/>
      <c r="UKQ17" s="1"/>
      <c r="UKR17" s="1"/>
      <c r="UKS17" s="1"/>
      <c r="UKT17" s="1"/>
      <c r="UKU17" s="1"/>
      <c r="UKV17" s="1"/>
      <c r="UKW17" s="1"/>
      <c r="UKX17" s="1"/>
      <c r="UKY17" s="1"/>
      <c r="UKZ17" s="1"/>
      <c r="ULA17" s="1"/>
      <c r="ULB17" s="1"/>
      <c r="ULC17" s="1"/>
      <c r="ULD17" s="1"/>
      <c r="ULE17" s="1"/>
      <c r="ULF17" s="1"/>
      <c r="ULG17" s="1"/>
      <c r="ULH17" s="1"/>
      <c r="ULI17" s="1"/>
      <c r="ULJ17" s="1"/>
      <c r="ULK17" s="1"/>
      <c r="ULL17" s="1"/>
      <c r="ULM17" s="1"/>
      <c r="ULN17" s="1"/>
      <c r="ULO17" s="1"/>
      <c r="ULP17" s="1"/>
      <c r="ULQ17" s="1"/>
      <c r="ULR17" s="1"/>
      <c r="ULS17" s="1"/>
      <c r="ULT17" s="1"/>
      <c r="ULU17" s="1"/>
      <c r="ULV17" s="1"/>
      <c r="ULW17" s="1"/>
      <c r="ULX17" s="1"/>
      <c r="ULY17" s="1"/>
      <c r="ULZ17" s="1"/>
      <c r="UMA17" s="1"/>
      <c r="UMB17" s="1"/>
      <c r="UMC17" s="1"/>
      <c r="UMD17" s="1"/>
      <c r="UME17" s="1"/>
      <c r="UMF17" s="1"/>
      <c r="UMG17" s="1"/>
      <c r="UMH17" s="1"/>
      <c r="UMI17" s="1"/>
      <c r="UMJ17" s="1"/>
      <c r="UMK17" s="1"/>
      <c r="UML17" s="1"/>
      <c r="UMM17" s="1"/>
      <c r="UMN17" s="1"/>
      <c r="UMO17" s="1"/>
      <c r="UMP17" s="1"/>
      <c r="UMQ17" s="1"/>
      <c r="UMR17" s="1"/>
      <c r="UMS17" s="1"/>
      <c r="UMT17" s="1"/>
      <c r="UMU17" s="1"/>
      <c r="UMV17" s="1"/>
      <c r="UMW17" s="1"/>
      <c r="UMX17" s="1"/>
      <c r="UMY17" s="1"/>
      <c r="UMZ17" s="1"/>
      <c r="UNA17" s="1"/>
      <c r="UNB17" s="1"/>
      <c r="UNC17" s="1"/>
      <c r="UND17" s="1"/>
      <c r="UNE17" s="1"/>
      <c r="UNF17" s="1"/>
      <c r="UNG17" s="1"/>
      <c r="UNH17" s="1"/>
      <c r="UNI17" s="1"/>
      <c r="UNJ17" s="1"/>
      <c r="UNK17" s="1"/>
      <c r="UNL17" s="1"/>
      <c r="UNM17" s="1"/>
      <c r="UNN17" s="1"/>
      <c r="UNO17" s="1"/>
      <c r="UNP17" s="1"/>
      <c r="UNQ17" s="1"/>
      <c r="UNR17" s="1"/>
      <c r="UNS17" s="1"/>
      <c r="UNT17" s="1"/>
      <c r="UNU17" s="1"/>
      <c r="UNV17" s="1"/>
      <c r="UNW17" s="1"/>
      <c r="UNX17" s="1"/>
      <c r="UNY17" s="1"/>
      <c r="UNZ17" s="1"/>
      <c r="UOA17" s="1"/>
      <c r="UOB17" s="1"/>
      <c r="UOC17" s="1"/>
      <c r="UOD17" s="1"/>
      <c r="UOE17" s="1"/>
      <c r="UOF17" s="1"/>
      <c r="UOG17" s="1"/>
      <c r="UOH17" s="1"/>
      <c r="UOI17" s="1"/>
      <c r="UOJ17" s="1"/>
      <c r="UOK17" s="1"/>
      <c r="UOL17" s="1"/>
      <c r="UOM17" s="1"/>
      <c r="UON17" s="1"/>
      <c r="UOO17" s="1"/>
      <c r="UOP17" s="1"/>
      <c r="UOQ17" s="1"/>
      <c r="UOR17" s="1"/>
      <c r="UOS17" s="1"/>
      <c r="UOT17" s="1"/>
      <c r="UOU17" s="1"/>
      <c r="UOV17" s="1"/>
      <c r="UOW17" s="1"/>
      <c r="UOX17" s="1"/>
      <c r="UOY17" s="1"/>
      <c r="UOZ17" s="1"/>
      <c r="UPA17" s="1"/>
      <c r="UPB17" s="1"/>
      <c r="UPC17" s="1"/>
      <c r="UPD17" s="1"/>
      <c r="UPE17" s="1"/>
      <c r="UPF17" s="1"/>
      <c r="UPG17" s="1"/>
      <c r="UPH17" s="1"/>
      <c r="UPI17" s="1"/>
      <c r="UPJ17" s="1"/>
      <c r="UPK17" s="1"/>
      <c r="UPL17" s="1"/>
      <c r="UPM17" s="1"/>
      <c r="UPN17" s="1"/>
      <c r="UPO17" s="1"/>
      <c r="UPP17" s="1"/>
      <c r="UPQ17" s="1"/>
      <c r="UPR17" s="1"/>
      <c r="UPS17" s="1"/>
      <c r="UPT17" s="1"/>
      <c r="UPU17" s="1"/>
      <c r="UPV17" s="1"/>
      <c r="UPW17" s="1"/>
      <c r="UPX17" s="1"/>
      <c r="UPY17" s="1"/>
      <c r="UPZ17" s="1"/>
      <c r="UQA17" s="1"/>
      <c r="UQB17" s="1"/>
      <c r="UQC17" s="1"/>
      <c r="UQD17" s="1"/>
      <c r="UQE17" s="1"/>
      <c r="UQF17" s="1"/>
      <c r="UQG17" s="1"/>
      <c r="UQH17" s="1"/>
      <c r="UQI17" s="1"/>
      <c r="UQJ17" s="1"/>
      <c r="UQK17" s="1"/>
      <c r="UQL17" s="1"/>
      <c r="UQM17" s="1"/>
      <c r="UQN17" s="1"/>
      <c r="UQO17" s="1"/>
      <c r="UQP17" s="1"/>
      <c r="UQQ17" s="1"/>
      <c r="UQR17" s="1"/>
      <c r="UQS17" s="1"/>
      <c r="UQT17" s="1"/>
      <c r="UQU17" s="1"/>
      <c r="UQV17" s="1"/>
      <c r="UQW17" s="1"/>
      <c r="UQX17" s="1"/>
      <c r="UQY17" s="1"/>
      <c r="UQZ17" s="1"/>
      <c r="URA17" s="1"/>
      <c r="URB17" s="1"/>
      <c r="URC17" s="1"/>
      <c r="URD17" s="1"/>
      <c r="URE17" s="1"/>
      <c r="URF17" s="1"/>
      <c r="URG17" s="1"/>
      <c r="URH17" s="1"/>
      <c r="URI17" s="1"/>
      <c r="URJ17" s="1"/>
      <c r="URK17" s="1"/>
      <c r="URL17" s="1"/>
      <c r="URM17" s="1"/>
      <c r="URN17" s="1"/>
      <c r="URO17" s="1"/>
      <c r="URP17" s="1"/>
      <c r="URQ17" s="1"/>
      <c r="URR17" s="1"/>
      <c r="URS17" s="1"/>
      <c r="URT17" s="1"/>
      <c r="URU17" s="1"/>
      <c r="URV17" s="1"/>
      <c r="URW17" s="1"/>
      <c r="URX17" s="1"/>
      <c r="URY17" s="1"/>
      <c r="URZ17" s="1"/>
      <c r="USA17" s="1"/>
      <c r="USB17" s="1"/>
      <c r="USC17" s="1"/>
      <c r="USD17" s="1"/>
      <c r="USE17" s="1"/>
      <c r="USF17" s="1"/>
      <c r="USG17" s="1"/>
      <c r="USH17" s="1"/>
      <c r="USI17" s="1"/>
      <c r="USJ17" s="1"/>
      <c r="USK17" s="1"/>
      <c r="USL17" s="1"/>
      <c r="USM17" s="1"/>
      <c r="USN17" s="1"/>
      <c r="USO17" s="1"/>
      <c r="USP17" s="1"/>
      <c r="USQ17" s="1"/>
      <c r="USR17" s="1"/>
      <c r="USS17" s="1"/>
      <c r="UST17" s="1"/>
      <c r="USU17" s="1"/>
      <c r="USV17" s="1"/>
      <c r="USW17" s="1"/>
      <c r="USX17" s="1"/>
      <c r="USY17" s="1"/>
      <c r="USZ17" s="1"/>
      <c r="UTA17" s="1"/>
      <c r="UTB17" s="1"/>
      <c r="UTC17" s="1"/>
      <c r="UTD17" s="1"/>
      <c r="UTE17" s="1"/>
      <c r="UTF17" s="1"/>
      <c r="UTG17" s="1"/>
      <c r="UTH17" s="1"/>
      <c r="UTI17" s="1"/>
      <c r="UTJ17" s="1"/>
      <c r="UTK17" s="1"/>
      <c r="UTL17" s="1"/>
      <c r="UTM17" s="1"/>
      <c r="UTN17" s="1"/>
      <c r="UTO17" s="1"/>
      <c r="UTP17" s="1"/>
      <c r="UTQ17" s="1"/>
      <c r="UTR17" s="1"/>
      <c r="UTS17" s="1"/>
      <c r="UTT17" s="1"/>
      <c r="UTU17" s="1"/>
      <c r="UTV17" s="1"/>
      <c r="UTW17" s="1"/>
      <c r="UTX17" s="1"/>
      <c r="UTY17" s="1"/>
      <c r="UTZ17" s="1"/>
      <c r="UUA17" s="1"/>
      <c r="UUB17" s="1"/>
      <c r="UUC17" s="1"/>
      <c r="UUD17" s="1"/>
      <c r="UUE17" s="1"/>
      <c r="UUF17" s="1"/>
      <c r="UUG17" s="1"/>
      <c r="UUH17" s="1"/>
      <c r="UUI17" s="1"/>
      <c r="UUJ17" s="1"/>
      <c r="UUK17" s="1"/>
      <c r="UUL17" s="1"/>
      <c r="UUM17" s="1"/>
      <c r="UUN17" s="1"/>
      <c r="UUO17" s="1"/>
      <c r="UUP17" s="1"/>
      <c r="UUQ17" s="1"/>
      <c r="UUR17" s="1"/>
      <c r="UUS17" s="1"/>
      <c r="UUT17" s="1"/>
      <c r="UUU17" s="1"/>
      <c r="UUV17" s="1"/>
      <c r="UUW17" s="1"/>
      <c r="UUX17" s="1"/>
      <c r="UUY17" s="1"/>
      <c r="UUZ17" s="1"/>
      <c r="UVA17" s="1"/>
      <c r="UVB17" s="1"/>
      <c r="UVC17" s="1"/>
      <c r="UVD17" s="1"/>
      <c r="UVE17" s="1"/>
      <c r="UVF17" s="1"/>
      <c r="UVG17" s="1"/>
      <c r="UVH17" s="1"/>
      <c r="UVI17" s="1"/>
      <c r="UVJ17" s="1"/>
      <c r="UVK17" s="1"/>
      <c r="UVL17" s="1"/>
      <c r="UVM17" s="1"/>
      <c r="UVN17" s="1"/>
      <c r="UVO17" s="1"/>
      <c r="UVP17" s="1"/>
      <c r="UVQ17" s="1"/>
      <c r="UVR17" s="1"/>
      <c r="UVS17" s="1"/>
      <c r="UVT17" s="1"/>
      <c r="UVU17" s="1"/>
      <c r="UVV17" s="1"/>
      <c r="UVW17" s="1"/>
      <c r="UVX17" s="1"/>
      <c r="UVY17" s="1"/>
      <c r="UVZ17" s="1"/>
      <c r="UWA17" s="1"/>
      <c r="UWB17" s="1"/>
      <c r="UWC17" s="1"/>
      <c r="UWD17" s="1"/>
      <c r="UWE17" s="1"/>
      <c r="UWF17" s="1"/>
      <c r="UWG17" s="1"/>
      <c r="UWH17" s="1"/>
      <c r="UWI17" s="1"/>
      <c r="UWJ17" s="1"/>
      <c r="UWK17" s="1"/>
      <c r="UWL17" s="1"/>
      <c r="UWM17" s="1"/>
      <c r="UWN17" s="1"/>
      <c r="UWO17" s="1"/>
      <c r="UWP17" s="1"/>
      <c r="UWQ17" s="1"/>
      <c r="UWR17" s="1"/>
      <c r="UWS17" s="1"/>
      <c r="UWT17" s="1"/>
      <c r="UWU17" s="1"/>
      <c r="UWV17" s="1"/>
      <c r="UWW17" s="1"/>
      <c r="UWX17" s="1"/>
      <c r="UWY17" s="1"/>
      <c r="UWZ17" s="1"/>
      <c r="UXA17" s="1"/>
      <c r="UXB17" s="1"/>
      <c r="UXC17" s="1"/>
      <c r="UXD17" s="1"/>
      <c r="UXE17" s="1"/>
      <c r="UXF17" s="1"/>
      <c r="UXG17" s="1"/>
      <c r="UXH17" s="1"/>
      <c r="UXI17" s="1"/>
      <c r="UXJ17" s="1"/>
      <c r="UXK17" s="1"/>
      <c r="UXL17" s="1"/>
      <c r="UXM17" s="1"/>
      <c r="UXN17" s="1"/>
      <c r="UXO17" s="1"/>
      <c r="UXP17" s="1"/>
      <c r="UXQ17" s="1"/>
      <c r="UXR17" s="1"/>
      <c r="UXS17" s="1"/>
      <c r="UXT17" s="1"/>
      <c r="UXU17" s="1"/>
      <c r="UXV17" s="1"/>
      <c r="UXW17" s="1"/>
      <c r="UXX17" s="1"/>
      <c r="UXY17" s="1"/>
      <c r="UXZ17" s="1"/>
      <c r="UYA17" s="1"/>
      <c r="UYB17" s="1"/>
      <c r="UYC17" s="1"/>
      <c r="UYD17" s="1"/>
      <c r="UYE17" s="1"/>
      <c r="UYF17" s="1"/>
      <c r="UYG17" s="1"/>
      <c r="UYH17" s="1"/>
      <c r="UYI17" s="1"/>
      <c r="UYJ17" s="1"/>
      <c r="UYK17" s="1"/>
      <c r="UYL17" s="1"/>
      <c r="UYM17" s="1"/>
      <c r="UYN17" s="1"/>
      <c r="UYO17" s="1"/>
      <c r="UYP17" s="1"/>
      <c r="UYQ17" s="1"/>
      <c r="UYR17" s="1"/>
      <c r="UYS17" s="1"/>
      <c r="UYT17" s="1"/>
      <c r="UYU17" s="1"/>
      <c r="UYV17" s="1"/>
      <c r="UYW17" s="1"/>
      <c r="UYX17" s="1"/>
      <c r="UYY17" s="1"/>
      <c r="UYZ17" s="1"/>
      <c r="UZA17" s="1"/>
      <c r="UZB17" s="1"/>
      <c r="UZC17" s="1"/>
      <c r="UZD17" s="1"/>
      <c r="UZE17" s="1"/>
      <c r="UZF17" s="1"/>
      <c r="UZG17" s="1"/>
      <c r="UZH17" s="1"/>
      <c r="UZI17" s="1"/>
      <c r="UZJ17" s="1"/>
      <c r="UZK17" s="1"/>
      <c r="UZL17" s="1"/>
      <c r="UZM17" s="1"/>
      <c r="UZN17" s="1"/>
      <c r="UZO17" s="1"/>
      <c r="UZP17" s="1"/>
      <c r="UZQ17" s="1"/>
      <c r="UZR17" s="1"/>
      <c r="UZS17" s="1"/>
      <c r="UZT17" s="1"/>
      <c r="UZU17" s="1"/>
      <c r="UZV17" s="1"/>
      <c r="UZW17" s="1"/>
      <c r="UZX17" s="1"/>
      <c r="UZY17" s="1"/>
      <c r="UZZ17" s="1"/>
      <c r="VAA17" s="1"/>
      <c r="VAB17" s="1"/>
      <c r="VAC17" s="1"/>
      <c r="VAD17" s="1"/>
      <c r="VAE17" s="1"/>
      <c r="VAF17" s="1"/>
      <c r="VAG17" s="1"/>
      <c r="VAH17" s="1"/>
      <c r="VAI17" s="1"/>
      <c r="VAJ17" s="1"/>
      <c r="VAK17" s="1"/>
      <c r="VAL17" s="1"/>
      <c r="VAM17" s="1"/>
      <c r="VAN17" s="1"/>
      <c r="VAO17" s="1"/>
      <c r="VAP17" s="1"/>
      <c r="VAQ17" s="1"/>
      <c r="VAR17" s="1"/>
      <c r="VAS17" s="1"/>
      <c r="VAT17" s="1"/>
      <c r="VAU17" s="1"/>
      <c r="VAV17" s="1"/>
      <c r="VAW17" s="1"/>
      <c r="VAX17" s="1"/>
      <c r="VAY17" s="1"/>
      <c r="VAZ17" s="1"/>
      <c r="VBA17" s="1"/>
      <c r="VBB17" s="1"/>
      <c r="VBC17" s="1"/>
      <c r="VBD17" s="1"/>
      <c r="VBE17" s="1"/>
      <c r="VBF17" s="1"/>
      <c r="VBG17" s="1"/>
      <c r="VBH17" s="1"/>
      <c r="VBI17" s="1"/>
      <c r="VBJ17" s="1"/>
      <c r="VBK17" s="1"/>
      <c r="VBL17" s="1"/>
      <c r="VBM17" s="1"/>
      <c r="VBN17" s="1"/>
      <c r="VBO17" s="1"/>
      <c r="VBP17" s="1"/>
      <c r="VBQ17" s="1"/>
      <c r="VBR17" s="1"/>
      <c r="VBS17" s="1"/>
      <c r="VBT17" s="1"/>
      <c r="VBU17" s="1"/>
      <c r="VBV17" s="1"/>
      <c r="VBW17" s="1"/>
      <c r="VBX17" s="1"/>
      <c r="VBY17" s="1"/>
      <c r="VBZ17" s="1"/>
      <c r="VCA17" s="1"/>
      <c r="VCB17" s="1"/>
      <c r="VCC17" s="1"/>
      <c r="VCD17" s="1"/>
      <c r="VCE17" s="1"/>
      <c r="VCF17" s="1"/>
      <c r="VCG17" s="1"/>
      <c r="VCH17" s="1"/>
      <c r="VCI17" s="1"/>
      <c r="VCJ17" s="1"/>
      <c r="VCK17" s="1"/>
      <c r="VCL17" s="1"/>
      <c r="VCM17" s="1"/>
      <c r="VCN17" s="1"/>
      <c r="VCO17" s="1"/>
      <c r="VCP17" s="1"/>
      <c r="VCQ17" s="1"/>
      <c r="VCR17" s="1"/>
      <c r="VCS17" s="1"/>
      <c r="VCT17" s="1"/>
      <c r="VCU17" s="1"/>
      <c r="VCV17" s="1"/>
      <c r="VCW17" s="1"/>
      <c r="VCX17" s="1"/>
      <c r="VCY17" s="1"/>
      <c r="VCZ17" s="1"/>
      <c r="VDA17" s="1"/>
      <c r="VDB17" s="1"/>
      <c r="VDC17" s="1"/>
      <c r="VDD17" s="1"/>
      <c r="VDE17" s="1"/>
      <c r="VDF17" s="1"/>
      <c r="VDG17" s="1"/>
      <c r="VDH17" s="1"/>
      <c r="VDI17" s="1"/>
      <c r="VDJ17" s="1"/>
      <c r="VDK17" s="1"/>
      <c r="VDL17" s="1"/>
      <c r="VDM17" s="1"/>
      <c r="VDN17" s="1"/>
      <c r="VDO17" s="1"/>
      <c r="VDP17" s="1"/>
      <c r="VDQ17" s="1"/>
      <c r="VDR17" s="1"/>
      <c r="VDS17" s="1"/>
      <c r="VDT17" s="1"/>
      <c r="VDU17" s="1"/>
      <c r="VDV17" s="1"/>
      <c r="VDW17" s="1"/>
      <c r="VDX17" s="1"/>
      <c r="VDY17" s="1"/>
      <c r="VDZ17" s="1"/>
      <c r="VEA17" s="1"/>
      <c r="VEB17" s="1"/>
      <c r="VEC17" s="1"/>
      <c r="VED17" s="1"/>
      <c r="VEE17" s="1"/>
      <c r="VEF17" s="1"/>
      <c r="VEG17" s="1"/>
      <c r="VEH17" s="1"/>
      <c r="VEI17" s="1"/>
      <c r="VEJ17" s="1"/>
      <c r="VEK17" s="1"/>
      <c r="VEL17" s="1"/>
      <c r="VEM17" s="1"/>
      <c r="VEN17" s="1"/>
      <c r="VEO17" s="1"/>
      <c r="VEP17" s="1"/>
      <c r="VEQ17" s="1"/>
      <c r="VER17" s="1"/>
      <c r="VES17" s="1"/>
      <c r="VET17" s="1"/>
      <c r="VEU17" s="1"/>
      <c r="VEV17" s="1"/>
      <c r="VEW17" s="1"/>
      <c r="VEX17" s="1"/>
      <c r="VEY17" s="1"/>
      <c r="VEZ17" s="1"/>
      <c r="VFA17" s="1"/>
      <c r="VFB17" s="1"/>
      <c r="VFC17" s="1"/>
      <c r="VFD17" s="1"/>
      <c r="VFE17" s="1"/>
      <c r="VFF17" s="1"/>
      <c r="VFG17" s="1"/>
      <c r="VFH17" s="1"/>
      <c r="VFI17" s="1"/>
      <c r="VFJ17" s="1"/>
      <c r="VFK17" s="1"/>
      <c r="VFL17" s="1"/>
      <c r="VFM17" s="1"/>
      <c r="VFN17" s="1"/>
      <c r="VFO17" s="1"/>
      <c r="VFP17" s="1"/>
      <c r="VFQ17" s="1"/>
      <c r="VFR17" s="1"/>
      <c r="VFS17" s="1"/>
      <c r="VFT17" s="1"/>
      <c r="VFU17" s="1"/>
      <c r="VFV17" s="1"/>
      <c r="VFW17" s="1"/>
      <c r="VFX17" s="1"/>
      <c r="VFY17" s="1"/>
      <c r="VFZ17" s="1"/>
      <c r="VGA17" s="1"/>
      <c r="VGB17" s="1"/>
      <c r="VGC17" s="1"/>
      <c r="VGD17" s="1"/>
      <c r="VGE17" s="1"/>
      <c r="VGF17" s="1"/>
      <c r="VGG17" s="1"/>
      <c r="VGH17" s="1"/>
      <c r="VGI17" s="1"/>
      <c r="VGJ17" s="1"/>
      <c r="VGK17" s="1"/>
      <c r="VGL17" s="1"/>
      <c r="VGM17" s="1"/>
      <c r="VGN17" s="1"/>
      <c r="VGO17" s="1"/>
      <c r="VGP17" s="1"/>
      <c r="VGQ17" s="1"/>
      <c r="VGR17" s="1"/>
      <c r="VGS17" s="1"/>
      <c r="VGT17" s="1"/>
      <c r="VGU17" s="1"/>
      <c r="VGV17" s="1"/>
      <c r="VGW17" s="1"/>
      <c r="VGX17" s="1"/>
      <c r="VGY17" s="1"/>
      <c r="VGZ17" s="1"/>
      <c r="VHA17" s="1"/>
      <c r="VHB17" s="1"/>
      <c r="VHC17" s="1"/>
      <c r="VHD17" s="1"/>
      <c r="VHE17" s="1"/>
      <c r="VHF17" s="1"/>
      <c r="VHG17" s="1"/>
      <c r="VHH17" s="1"/>
      <c r="VHI17" s="1"/>
      <c r="VHJ17" s="1"/>
      <c r="VHK17" s="1"/>
      <c r="VHL17" s="1"/>
      <c r="VHM17" s="1"/>
      <c r="VHN17" s="1"/>
      <c r="VHO17" s="1"/>
      <c r="VHP17" s="1"/>
      <c r="VHQ17" s="1"/>
      <c r="VHR17" s="1"/>
      <c r="VHS17" s="1"/>
      <c r="VHT17" s="1"/>
      <c r="VHU17" s="1"/>
      <c r="VHV17" s="1"/>
      <c r="VHW17" s="1"/>
      <c r="VHX17" s="1"/>
      <c r="VHY17" s="1"/>
      <c r="VHZ17" s="1"/>
      <c r="VIA17" s="1"/>
      <c r="VIB17" s="1"/>
      <c r="VIC17" s="1"/>
      <c r="VID17" s="1"/>
      <c r="VIE17" s="1"/>
      <c r="VIF17" s="1"/>
      <c r="VIG17" s="1"/>
      <c r="VIH17" s="1"/>
      <c r="VII17" s="1"/>
      <c r="VIJ17" s="1"/>
      <c r="VIK17" s="1"/>
      <c r="VIL17" s="1"/>
      <c r="VIM17" s="1"/>
      <c r="VIN17" s="1"/>
      <c r="VIO17" s="1"/>
      <c r="VIP17" s="1"/>
      <c r="VIQ17" s="1"/>
      <c r="VIR17" s="1"/>
      <c r="VIS17" s="1"/>
      <c r="VIT17" s="1"/>
      <c r="VIU17" s="1"/>
      <c r="VIV17" s="1"/>
      <c r="VIW17" s="1"/>
      <c r="VIX17" s="1"/>
      <c r="VIY17" s="1"/>
      <c r="VIZ17" s="1"/>
      <c r="VJA17" s="1"/>
      <c r="VJB17" s="1"/>
      <c r="VJC17" s="1"/>
      <c r="VJD17" s="1"/>
      <c r="VJE17" s="1"/>
      <c r="VJF17" s="1"/>
      <c r="VJG17" s="1"/>
      <c r="VJH17" s="1"/>
      <c r="VJI17" s="1"/>
      <c r="VJJ17" s="1"/>
      <c r="VJK17" s="1"/>
      <c r="VJL17" s="1"/>
      <c r="VJM17" s="1"/>
      <c r="VJN17" s="1"/>
      <c r="VJO17" s="1"/>
      <c r="VJP17" s="1"/>
      <c r="VJQ17" s="1"/>
      <c r="VJR17" s="1"/>
      <c r="VJS17" s="1"/>
      <c r="VJT17" s="1"/>
      <c r="VJU17" s="1"/>
      <c r="VJV17" s="1"/>
      <c r="VJW17" s="1"/>
      <c r="VJX17" s="1"/>
      <c r="VJY17" s="1"/>
      <c r="VJZ17" s="1"/>
      <c r="VKA17" s="1"/>
      <c r="VKB17" s="1"/>
      <c r="VKC17" s="1"/>
      <c r="VKD17" s="1"/>
      <c r="VKE17" s="1"/>
      <c r="VKF17" s="1"/>
      <c r="VKG17" s="1"/>
      <c r="VKH17" s="1"/>
      <c r="VKI17" s="1"/>
      <c r="VKJ17" s="1"/>
      <c r="VKK17" s="1"/>
      <c r="VKL17" s="1"/>
      <c r="VKM17" s="1"/>
      <c r="VKN17" s="1"/>
      <c r="VKO17" s="1"/>
      <c r="VKP17" s="1"/>
      <c r="VKQ17" s="1"/>
      <c r="VKR17" s="1"/>
      <c r="VKS17" s="1"/>
      <c r="VKT17" s="1"/>
      <c r="VKU17" s="1"/>
      <c r="VKV17" s="1"/>
      <c r="VKW17" s="1"/>
      <c r="VKX17" s="1"/>
      <c r="VKY17" s="1"/>
      <c r="VKZ17" s="1"/>
      <c r="VLA17" s="1"/>
      <c r="VLB17" s="1"/>
      <c r="VLC17" s="1"/>
      <c r="VLD17" s="1"/>
      <c r="VLE17" s="1"/>
      <c r="VLF17" s="1"/>
      <c r="VLG17" s="1"/>
      <c r="VLH17" s="1"/>
      <c r="VLI17" s="1"/>
      <c r="VLJ17" s="1"/>
      <c r="VLK17" s="1"/>
      <c r="VLL17" s="1"/>
      <c r="VLM17" s="1"/>
      <c r="VLN17" s="1"/>
      <c r="VLO17" s="1"/>
      <c r="VLP17" s="1"/>
      <c r="VLQ17" s="1"/>
      <c r="VLR17" s="1"/>
      <c r="VLS17" s="1"/>
      <c r="VLT17" s="1"/>
      <c r="VLU17" s="1"/>
      <c r="VLV17" s="1"/>
      <c r="VLW17" s="1"/>
      <c r="VLX17" s="1"/>
      <c r="VLY17" s="1"/>
      <c r="VLZ17" s="1"/>
      <c r="VMA17" s="1"/>
      <c r="VMB17" s="1"/>
      <c r="VMC17" s="1"/>
      <c r="VMD17" s="1"/>
      <c r="VME17" s="1"/>
      <c r="VMF17" s="1"/>
      <c r="VMG17" s="1"/>
      <c r="VMH17" s="1"/>
      <c r="VMI17" s="1"/>
      <c r="VMJ17" s="1"/>
      <c r="VMK17" s="1"/>
      <c r="VML17" s="1"/>
      <c r="VMM17" s="1"/>
      <c r="VMN17" s="1"/>
      <c r="VMO17" s="1"/>
      <c r="VMP17" s="1"/>
      <c r="VMQ17" s="1"/>
      <c r="VMR17" s="1"/>
      <c r="VMS17" s="1"/>
      <c r="VMT17" s="1"/>
      <c r="VMU17" s="1"/>
      <c r="VMV17" s="1"/>
      <c r="VMW17" s="1"/>
      <c r="VMX17" s="1"/>
      <c r="VMY17" s="1"/>
      <c r="VMZ17" s="1"/>
      <c r="VNA17" s="1"/>
      <c r="VNB17" s="1"/>
      <c r="VNC17" s="1"/>
      <c r="VND17" s="1"/>
      <c r="VNE17" s="1"/>
      <c r="VNF17" s="1"/>
      <c r="VNG17" s="1"/>
      <c r="VNH17" s="1"/>
      <c r="VNI17" s="1"/>
      <c r="VNJ17" s="1"/>
      <c r="VNK17" s="1"/>
      <c r="VNL17" s="1"/>
      <c r="VNM17" s="1"/>
      <c r="VNN17" s="1"/>
      <c r="VNO17" s="1"/>
      <c r="VNP17" s="1"/>
      <c r="VNQ17" s="1"/>
      <c r="VNR17" s="1"/>
      <c r="VNS17" s="1"/>
      <c r="VNT17" s="1"/>
      <c r="VNU17" s="1"/>
      <c r="VNV17" s="1"/>
      <c r="VNW17" s="1"/>
      <c r="VNX17" s="1"/>
      <c r="VNY17" s="1"/>
      <c r="VNZ17" s="1"/>
      <c r="VOA17" s="1"/>
      <c r="VOB17" s="1"/>
      <c r="VOC17" s="1"/>
      <c r="VOD17" s="1"/>
      <c r="VOE17" s="1"/>
      <c r="VOF17" s="1"/>
      <c r="VOG17" s="1"/>
      <c r="VOH17" s="1"/>
      <c r="VOI17" s="1"/>
      <c r="VOJ17" s="1"/>
      <c r="VOK17" s="1"/>
      <c r="VOL17" s="1"/>
      <c r="VOM17" s="1"/>
      <c r="VON17" s="1"/>
      <c r="VOO17" s="1"/>
      <c r="VOP17" s="1"/>
      <c r="VOQ17" s="1"/>
      <c r="VOR17" s="1"/>
      <c r="VOS17" s="1"/>
      <c r="VOT17" s="1"/>
      <c r="VOU17" s="1"/>
      <c r="VOV17" s="1"/>
      <c r="VOW17" s="1"/>
      <c r="VOX17" s="1"/>
      <c r="VOY17" s="1"/>
      <c r="VOZ17" s="1"/>
      <c r="VPA17" s="1"/>
      <c r="VPB17" s="1"/>
      <c r="VPC17" s="1"/>
      <c r="VPD17" s="1"/>
      <c r="VPE17" s="1"/>
      <c r="VPF17" s="1"/>
      <c r="VPG17" s="1"/>
      <c r="VPH17" s="1"/>
      <c r="VPI17" s="1"/>
      <c r="VPJ17" s="1"/>
      <c r="VPK17" s="1"/>
      <c r="VPL17" s="1"/>
      <c r="VPM17" s="1"/>
      <c r="VPN17" s="1"/>
      <c r="VPO17" s="1"/>
      <c r="VPP17" s="1"/>
      <c r="VPQ17" s="1"/>
      <c r="VPR17" s="1"/>
      <c r="VPS17" s="1"/>
      <c r="VPT17" s="1"/>
      <c r="VPU17" s="1"/>
      <c r="VPV17" s="1"/>
      <c r="VPW17" s="1"/>
      <c r="VPX17" s="1"/>
      <c r="VPY17" s="1"/>
      <c r="VPZ17" s="1"/>
      <c r="VQA17" s="1"/>
      <c r="VQB17" s="1"/>
      <c r="VQC17" s="1"/>
      <c r="VQD17" s="1"/>
      <c r="VQE17" s="1"/>
      <c r="VQF17" s="1"/>
      <c r="VQG17" s="1"/>
      <c r="VQH17" s="1"/>
      <c r="VQI17" s="1"/>
      <c r="VQJ17" s="1"/>
      <c r="VQK17" s="1"/>
      <c r="VQL17" s="1"/>
      <c r="VQM17" s="1"/>
      <c r="VQN17" s="1"/>
      <c r="VQO17" s="1"/>
      <c r="VQP17" s="1"/>
      <c r="VQQ17" s="1"/>
      <c r="VQR17" s="1"/>
      <c r="VQS17" s="1"/>
      <c r="VQT17" s="1"/>
      <c r="VQU17" s="1"/>
      <c r="VQV17" s="1"/>
      <c r="VQW17" s="1"/>
      <c r="VQX17" s="1"/>
      <c r="VQY17" s="1"/>
      <c r="VQZ17" s="1"/>
      <c r="VRA17" s="1"/>
      <c r="VRB17" s="1"/>
      <c r="VRC17" s="1"/>
      <c r="VRD17" s="1"/>
      <c r="VRE17" s="1"/>
      <c r="VRF17" s="1"/>
      <c r="VRG17" s="1"/>
      <c r="VRH17" s="1"/>
      <c r="VRI17" s="1"/>
      <c r="VRJ17" s="1"/>
      <c r="VRK17" s="1"/>
      <c r="VRL17" s="1"/>
      <c r="VRM17" s="1"/>
      <c r="VRN17" s="1"/>
      <c r="VRO17" s="1"/>
      <c r="VRP17" s="1"/>
      <c r="VRQ17" s="1"/>
      <c r="VRR17" s="1"/>
      <c r="VRS17" s="1"/>
      <c r="VRT17" s="1"/>
      <c r="VRU17" s="1"/>
      <c r="VRV17" s="1"/>
      <c r="VRW17" s="1"/>
      <c r="VRX17" s="1"/>
      <c r="VRY17" s="1"/>
      <c r="VRZ17" s="1"/>
      <c r="VSA17" s="1"/>
      <c r="VSB17" s="1"/>
      <c r="VSC17" s="1"/>
      <c r="VSD17" s="1"/>
      <c r="VSE17" s="1"/>
      <c r="VSF17" s="1"/>
      <c r="VSG17" s="1"/>
      <c r="VSH17" s="1"/>
      <c r="VSI17" s="1"/>
      <c r="VSJ17" s="1"/>
      <c r="VSK17" s="1"/>
      <c r="VSL17" s="1"/>
      <c r="VSM17" s="1"/>
      <c r="VSN17" s="1"/>
      <c r="VSO17" s="1"/>
      <c r="VSP17" s="1"/>
      <c r="VSQ17" s="1"/>
      <c r="VSR17" s="1"/>
      <c r="VSS17" s="1"/>
      <c r="VST17" s="1"/>
      <c r="VSU17" s="1"/>
      <c r="VSV17" s="1"/>
      <c r="VSW17" s="1"/>
      <c r="VSX17" s="1"/>
      <c r="VSY17" s="1"/>
      <c r="VSZ17" s="1"/>
      <c r="VTA17" s="1"/>
      <c r="VTB17" s="1"/>
      <c r="VTC17" s="1"/>
      <c r="VTD17" s="1"/>
      <c r="VTE17" s="1"/>
      <c r="VTF17" s="1"/>
      <c r="VTG17" s="1"/>
      <c r="VTH17" s="1"/>
      <c r="VTI17" s="1"/>
      <c r="VTJ17" s="1"/>
      <c r="VTK17" s="1"/>
      <c r="VTL17" s="1"/>
      <c r="VTM17" s="1"/>
      <c r="VTN17" s="1"/>
      <c r="VTO17" s="1"/>
      <c r="VTP17" s="1"/>
      <c r="VTQ17" s="1"/>
      <c r="VTR17" s="1"/>
      <c r="VTS17" s="1"/>
      <c r="VTT17" s="1"/>
      <c r="VTU17" s="1"/>
      <c r="VTV17" s="1"/>
      <c r="VTW17" s="1"/>
      <c r="VTX17" s="1"/>
      <c r="VTY17" s="1"/>
      <c r="VTZ17" s="1"/>
      <c r="VUA17" s="1"/>
      <c r="VUB17" s="1"/>
      <c r="VUC17" s="1"/>
      <c r="VUD17" s="1"/>
      <c r="VUE17" s="1"/>
      <c r="VUF17" s="1"/>
      <c r="VUG17" s="1"/>
      <c r="VUH17" s="1"/>
      <c r="VUI17" s="1"/>
      <c r="VUJ17" s="1"/>
      <c r="VUK17" s="1"/>
      <c r="VUL17" s="1"/>
      <c r="VUM17" s="1"/>
      <c r="VUN17" s="1"/>
      <c r="VUO17" s="1"/>
      <c r="VUP17" s="1"/>
      <c r="VUQ17" s="1"/>
      <c r="VUR17" s="1"/>
      <c r="VUS17" s="1"/>
      <c r="VUT17" s="1"/>
      <c r="VUU17" s="1"/>
      <c r="VUV17" s="1"/>
      <c r="VUW17" s="1"/>
      <c r="VUX17" s="1"/>
      <c r="VUY17" s="1"/>
      <c r="VUZ17" s="1"/>
      <c r="VVA17" s="1"/>
      <c r="VVB17" s="1"/>
      <c r="VVC17" s="1"/>
      <c r="VVD17" s="1"/>
      <c r="VVE17" s="1"/>
      <c r="VVF17" s="1"/>
      <c r="VVG17" s="1"/>
      <c r="VVH17" s="1"/>
      <c r="VVI17" s="1"/>
      <c r="VVJ17" s="1"/>
      <c r="VVK17" s="1"/>
      <c r="VVL17" s="1"/>
      <c r="VVM17" s="1"/>
      <c r="VVN17" s="1"/>
      <c r="VVO17" s="1"/>
      <c r="VVP17" s="1"/>
      <c r="VVQ17" s="1"/>
      <c r="VVR17" s="1"/>
      <c r="VVS17" s="1"/>
      <c r="VVT17" s="1"/>
      <c r="VVU17" s="1"/>
      <c r="VVV17" s="1"/>
      <c r="VVW17" s="1"/>
      <c r="VVX17" s="1"/>
      <c r="VVY17" s="1"/>
      <c r="VVZ17" s="1"/>
      <c r="VWA17" s="1"/>
      <c r="VWB17" s="1"/>
      <c r="VWC17" s="1"/>
      <c r="VWD17" s="1"/>
      <c r="VWE17" s="1"/>
      <c r="VWF17" s="1"/>
      <c r="VWG17" s="1"/>
      <c r="VWH17" s="1"/>
      <c r="VWI17" s="1"/>
      <c r="VWJ17" s="1"/>
      <c r="VWK17" s="1"/>
      <c r="VWL17" s="1"/>
      <c r="VWM17" s="1"/>
      <c r="VWN17" s="1"/>
      <c r="VWO17" s="1"/>
      <c r="VWP17" s="1"/>
      <c r="VWQ17" s="1"/>
      <c r="VWR17" s="1"/>
      <c r="VWS17" s="1"/>
      <c r="VWT17" s="1"/>
      <c r="VWU17" s="1"/>
      <c r="VWV17" s="1"/>
      <c r="VWW17" s="1"/>
      <c r="VWX17" s="1"/>
      <c r="VWY17" s="1"/>
      <c r="VWZ17" s="1"/>
      <c r="VXA17" s="1"/>
      <c r="VXB17" s="1"/>
      <c r="VXC17" s="1"/>
      <c r="VXD17" s="1"/>
      <c r="VXE17" s="1"/>
      <c r="VXF17" s="1"/>
      <c r="VXG17" s="1"/>
      <c r="VXH17" s="1"/>
      <c r="VXI17" s="1"/>
      <c r="VXJ17" s="1"/>
      <c r="VXK17" s="1"/>
      <c r="VXL17" s="1"/>
      <c r="VXM17" s="1"/>
      <c r="VXN17" s="1"/>
      <c r="VXO17" s="1"/>
      <c r="VXP17" s="1"/>
      <c r="VXQ17" s="1"/>
      <c r="VXR17" s="1"/>
      <c r="VXS17" s="1"/>
      <c r="VXT17" s="1"/>
      <c r="VXU17" s="1"/>
      <c r="VXV17" s="1"/>
      <c r="VXW17" s="1"/>
      <c r="VXX17" s="1"/>
      <c r="VXY17" s="1"/>
      <c r="VXZ17" s="1"/>
      <c r="VYA17" s="1"/>
      <c r="VYB17" s="1"/>
      <c r="VYC17" s="1"/>
      <c r="VYD17" s="1"/>
      <c r="VYE17" s="1"/>
      <c r="VYF17" s="1"/>
      <c r="VYG17" s="1"/>
      <c r="VYH17" s="1"/>
      <c r="VYI17" s="1"/>
      <c r="VYJ17" s="1"/>
      <c r="VYK17" s="1"/>
      <c r="VYL17" s="1"/>
      <c r="VYM17" s="1"/>
      <c r="VYN17" s="1"/>
      <c r="VYO17" s="1"/>
      <c r="VYP17" s="1"/>
      <c r="VYQ17" s="1"/>
      <c r="VYR17" s="1"/>
      <c r="VYS17" s="1"/>
      <c r="VYT17" s="1"/>
      <c r="VYU17" s="1"/>
      <c r="VYV17" s="1"/>
      <c r="VYW17" s="1"/>
      <c r="VYX17" s="1"/>
      <c r="VYY17" s="1"/>
      <c r="VYZ17" s="1"/>
      <c r="VZA17" s="1"/>
      <c r="VZB17" s="1"/>
      <c r="VZC17" s="1"/>
      <c r="VZD17" s="1"/>
      <c r="VZE17" s="1"/>
      <c r="VZF17" s="1"/>
      <c r="VZG17" s="1"/>
      <c r="VZH17" s="1"/>
      <c r="VZI17" s="1"/>
      <c r="VZJ17" s="1"/>
      <c r="VZK17" s="1"/>
      <c r="VZL17" s="1"/>
      <c r="VZM17" s="1"/>
      <c r="VZN17" s="1"/>
      <c r="VZO17" s="1"/>
      <c r="VZP17" s="1"/>
      <c r="VZQ17" s="1"/>
      <c r="VZR17" s="1"/>
      <c r="VZS17" s="1"/>
      <c r="VZT17" s="1"/>
      <c r="VZU17" s="1"/>
      <c r="VZV17" s="1"/>
      <c r="VZW17" s="1"/>
      <c r="VZX17" s="1"/>
      <c r="VZY17" s="1"/>
      <c r="VZZ17" s="1"/>
      <c r="WAA17" s="1"/>
      <c r="WAB17" s="1"/>
      <c r="WAC17" s="1"/>
      <c r="WAD17" s="1"/>
      <c r="WAE17" s="1"/>
      <c r="WAF17" s="1"/>
      <c r="WAG17" s="1"/>
      <c r="WAH17" s="1"/>
      <c r="WAI17" s="1"/>
      <c r="WAJ17" s="1"/>
      <c r="WAK17" s="1"/>
      <c r="WAL17" s="1"/>
      <c r="WAM17" s="1"/>
      <c r="WAN17" s="1"/>
      <c r="WAO17" s="1"/>
      <c r="WAP17" s="1"/>
      <c r="WAQ17" s="1"/>
      <c r="WAR17" s="1"/>
      <c r="WAS17" s="1"/>
      <c r="WAT17" s="1"/>
      <c r="WAU17" s="1"/>
      <c r="WAV17" s="1"/>
      <c r="WAW17" s="1"/>
      <c r="WAX17" s="1"/>
      <c r="WAY17" s="1"/>
      <c r="WAZ17" s="1"/>
      <c r="WBA17" s="1"/>
      <c r="WBB17" s="1"/>
      <c r="WBC17" s="1"/>
      <c r="WBD17" s="1"/>
      <c r="WBE17" s="1"/>
      <c r="WBF17" s="1"/>
      <c r="WBG17" s="1"/>
      <c r="WBH17" s="1"/>
      <c r="WBI17" s="1"/>
      <c r="WBJ17" s="1"/>
      <c r="WBK17" s="1"/>
      <c r="WBL17" s="1"/>
      <c r="WBM17" s="1"/>
      <c r="WBN17" s="1"/>
      <c r="WBO17" s="1"/>
      <c r="WBP17" s="1"/>
      <c r="WBQ17" s="1"/>
      <c r="WBR17" s="1"/>
      <c r="WBS17" s="1"/>
      <c r="WBT17" s="1"/>
      <c r="WBU17" s="1"/>
      <c r="WBV17" s="1"/>
      <c r="WBW17" s="1"/>
      <c r="WBX17" s="1"/>
      <c r="WBY17" s="1"/>
      <c r="WBZ17" s="1"/>
      <c r="WCA17" s="1"/>
      <c r="WCB17" s="1"/>
      <c r="WCC17" s="1"/>
      <c r="WCD17" s="1"/>
      <c r="WCE17" s="1"/>
      <c r="WCF17" s="1"/>
      <c r="WCG17" s="1"/>
      <c r="WCH17" s="1"/>
      <c r="WCI17" s="1"/>
      <c r="WCJ17" s="1"/>
      <c r="WCK17" s="1"/>
      <c r="WCL17" s="1"/>
      <c r="WCM17" s="1"/>
      <c r="WCN17" s="1"/>
      <c r="WCO17" s="1"/>
      <c r="WCP17" s="1"/>
      <c r="WCQ17" s="1"/>
      <c r="WCR17" s="1"/>
      <c r="WCS17" s="1"/>
      <c r="WCT17" s="1"/>
      <c r="WCU17" s="1"/>
      <c r="WCV17" s="1"/>
      <c r="WCW17" s="1"/>
      <c r="WCX17" s="1"/>
      <c r="WCY17" s="1"/>
      <c r="WCZ17" s="1"/>
      <c r="WDA17" s="1"/>
      <c r="WDB17" s="1"/>
      <c r="WDC17" s="1"/>
      <c r="WDD17" s="1"/>
      <c r="WDE17" s="1"/>
      <c r="WDF17" s="1"/>
      <c r="WDG17" s="1"/>
      <c r="WDH17" s="1"/>
      <c r="WDI17" s="1"/>
      <c r="WDJ17" s="1"/>
      <c r="WDK17" s="1"/>
      <c r="WDL17" s="1"/>
      <c r="WDM17" s="1"/>
      <c r="WDN17" s="1"/>
      <c r="WDO17" s="1"/>
      <c r="WDP17" s="1"/>
      <c r="WDQ17" s="1"/>
      <c r="WDR17" s="1"/>
      <c r="WDS17" s="1"/>
      <c r="WDT17" s="1"/>
      <c r="WDU17" s="1"/>
      <c r="WDV17" s="1"/>
      <c r="WDW17" s="1"/>
      <c r="WDX17" s="1"/>
      <c r="WDY17" s="1"/>
      <c r="WDZ17" s="1"/>
      <c r="WEA17" s="1"/>
      <c r="WEB17" s="1"/>
      <c r="WEC17" s="1"/>
      <c r="WED17" s="1"/>
      <c r="WEE17" s="1"/>
      <c r="WEF17" s="1"/>
      <c r="WEG17" s="1"/>
      <c r="WEH17" s="1"/>
      <c r="WEI17" s="1"/>
      <c r="WEJ17" s="1"/>
      <c r="WEK17" s="1"/>
      <c r="WEL17" s="1"/>
      <c r="WEM17" s="1"/>
      <c r="WEN17" s="1"/>
      <c r="WEO17" s="1"/>
      <c r="WEP17" s="1"/>
      <c r="WEQ17" s="1"/>
      <c r="WER17" s="1"/>
      <c r="WES17" s="1"/>
      <c r="WET17" s="1"/>
      <c r="WEU17" s="1"/>
      <c r="WEV17" s="1"/>
      <c r="WEW17" s="1"/>
      <c r="WEX17" s="1"/>
      <c r="WEY17" s="1"/>
      <c r="WEZ17" s="1"/>
      <c r="WFA17" s="1"/>
      <c r="WFB17" s="1"/>
      <c r="WFC17" s="1"/>
      <c r="WFD17" s="1"/>
      <c r="WFE17" s="1"/>
      <c r="WFF17" s="1"/>
      <c r="WFG17" s="1"/>
      <c r="WFH17" s="1"/>
      <c r="WFI17" s="1"/>
      <c r="WFJ17" s="1"/>
      <c r="WFK17" s="1"/>
      <c r="WFL17" s="1"/>
      <c r="WFM17" s="1"/>
      <c r="WFN17" s="1"/>
      <c r="WFO17" s="1"/>
      <c r="WFP17" s="1"/>
      <c r="WFQ17" s="1"/>
      <c r="WFR17" s="1"/>
      <c r="WFS17" s="1"/>
      <c r="WFT17" s="1"/>
      <c r="WFU17" s="1"/>
      <c r="WFV17" s="1"/>
      <c r="WFW17" s="1"/>
      <c r="WFX17" s="1"/>
      <c r="WFY17" s="1"/>
      <c r="WFZ17" s="1"/>
      <c r="WGA17" s="1"/>
      <c r="WGB17" s="1"/>
      <c r="WGC17" s="1"/>
      <c r="WGD17" s="1"/>
      <c r="WGE17" s="1"/>
      <c r="WGF17" s="1"/>
      <c r="WGG17" s="1"/>
      <c r="WGH17" s="1"/>
      <c r="WGI17" s="1"/>
      <c r="WGJ17" s="1"/>
      <c r="WGK17" s="1"/>
      <c r="WGL17" s="1"/>
      <c r="WGM17" s="1"/>
      <c r="WGN17" s="1"/>
      <c r="WGO17" s="1"/>
      <c r="WGP17" s="1"/>
      <c r="WGQ17" s="1"/>
      <c r="WGR17" s="1"/>
      <c r="WGS17" s="1"/>
      <c r="WGT17" s="1"/>
      <c r="WGU17" s="1"/>
      <c r="WGV17" s="1"/>
      <c r="WGW17" s="1"/>
      <c r="WGX17" s="1"/>
      <c r="WGY17" s="1"/>
      <c r="WGZ17" s="1"/>
      <c r="WHA17" s="1"/>
      <c r="WHB17" s="1"/>
      <c r="WHC17" s="1"/>
      <c r="WHD17" s="1"/>
      <c r="WHE17" s="1"/>
      <c r="WHF17" s="1"/>
      <c r="WHG17" s="1"/>
      <c r="WHH17" s="1"/>
      <c r="WHI17" s="1"/>
      <c r="WHJ17" s="1"/>
      <c r="WHK17" s="1"/>
      <c r="WHL17" s="1"/>
      <c r="WHM17" s="1"/>
      <c r="WHN17" s="1"/>
      <c r="WHO17" s="1"/>
      <c r="WHP17" s="1"/>
      <c r="WHQ17" s="1"/>
      <c r="WHR17" s="1"/>
      <c r="WHS17" s="1"/>
      <c r="WHT17" s="1"/>
      <c r="WHU17" s="1"/>
      <c r="WHV17" s="1"/>
      <c r="WHW17" s="1"/>
      <c r="WHX17" s="1"/>
      <c r="WHY17" s="1"/>
      <c r="WHZ17" s="1"/>
      <c r="WIA17" s="1"/>
      <c r="WIB17" s="1"/>
      <c r="WIC17" s="1"/>
      <c r="WID17" s="1"/>
      <c r="WIE17" s="1"/>
      <c r="WIF17" s="1"/>
      <c r="WIG17" s="1"/>
      <c r="WIH17" s="1"/>
      <c r="WII17" s="1"/>
      <c r="WIJ17" s="1"/>
      <c r="WIK17" s="1"/>
      <c r="WIL17" s="1"/>
      <c r="WIM17" s="1"/>
      <c r="WIN17" s="1"/>
      <c r="WIO17" s="1"/>
      <c r="WIP17" s="1"/>
      <c r="WIQ17" s="1"/>
      <c r="WIR17" s="1"/>
      <c r="WIS17" s="1"/>
      <c r="WIT17" s="1"/>
      <c r="WIU17" s="1"/>
      <c r="WIV17" s="1"/>
      <c r="WIW17" s="1"/>
      <c r="WIX17" s="1"/>
      <c r="WIY17" s="1"/>
      <c r="WIZ17" s="1"/>
      <c r="WJA17" s="1"/>
      <c r="WJB17" s="1"/>
      <c r="WJC17" s="1"/>
      <c r="WJD17" s="1"/>
      <c r="WJE17" s="1"/>
      <c r="WJF17" s="1"/>
      <c r="WJG17" s="1"/>
      <c r="WJH17" s="1"/>
      <c r="WJI17" s="1"/>
      <c r="WJJ17" s="1"/>
      <c r="WJK17" s="1"/>
      <c r="WJL17" s="1"/>
      <c r="WJM17" s="1"/>
      <c r="WJN17" s="1"/>
      <c r="WJO17" s="1"/>
      <c r="WJP17" s="1"/>
      <c r="WJQ17" s="1"/>
      <c r="WJR17" s="1"/>
      <c r="WJS17" s="1"/>
      <c r="WJT17" s="1"/>
      <c r="WJU17" s="1"/>
      <c r="WJV17" s="1"/>
      <c r="WJW17" s="1"/>
      <c r="WJX17" s="1"/>
      <c r="WJY17" s="1"/>
      <c r="WJZ17" s="1"/>
      <c r="WKA17" s="1"/>
      <c r="WKB17" s="1"/>
      <c r="WKC17" s="1"/>
      <c r="WKD17" s="1"/>
      <c r="WKE17" s="1"/>
      <c r="WKF17" s="1"/>
      <c r="WKG17" s="1"/>
      <c r="WKH17" s="1"/>
      <c r="WKI17" s="1"/>
      <c r="WKJ17" s="1"/>
      <c r="WKK17" s="1"/>
      <c r="WKL17" s="1"/>
      <c r="WKM17" s="1"/>
      <c r="WKN17" s="1"/>
      <c r="WKO17" s="1"/>
      <c r="WKP17" s="1"/>
      <c r="WKQ17" s="1"/>
      <c r="WKR17" s="1"/>
      <c r="WKS17" s="1"/>
      <c r="WKT17" s="1"/>
      <c r="WKU17" s="1"/>
      <c r="WKV17" s="1"/>
      <c r="WKW17" s="1"/>
      <c r="WKX17" s="1"/>
      <c r="WKY17" s="1"/>
      <c r="WKZ17" s="1"/>
      <c r="WLA17" s="1"/>
      <c r="WLB17" s="1"/>
      <c r="WLC17" s="1"/>
      <c r="WLD17" s="1"/>
      <c r="WLE17" s="1"/>
      <c r="WLF17" s="1"/>
      <c r="WLG17" s="1"/>
      <c r="WLH17" s="1"/>
      <c r="WLI17" s="1"/>
      <c r="WLJ17" s="1"/>
      <c r="WLK17" s="1"/>
      <c r="WLL17" s="1"/>
      <c r="WLM17" s="1"/>
      <c r="WLN17" s="1"/>
      <c r="WLO17" s="1"/>
      <c r="WLP17" s="1"/>
      <c r="WLQ17" s="1"/>
      <c r="WLR17" s="1"/>
      <c r="WLS17" s="1"/>
      <c r="WLT17" s="1"/>
      <c r="WLU17" s="1"/>
      <c r="WLV17" s="1"/>
      <c r="WLW17" s="1"/>
      <c r="WLX17" s="1"/>
      <c r="WLY17" s="1"/>
      <c r="WLZ17" s="1"/>
      <c r="WMA17" s="1"/>
      <c r="WMB17" s="1"/>
      <c r="WMC17" s="1"/>
      <c r="WMD17" s="1"/>
      <c r="WME17" s="1"/>
      <c r="WMF17" s="1"/>
      <c r="WMG17" s="1"/>
      <c r="WMH17" s="1"/>
      <c r="WMI17" s="1"/>
      <c r="WMJ17" s="1"/>
      <c r="WMK17" s="1"/>
      <c r="WML17" s="1"/>
      <c r="WMM17" s="1"/>
      <c r="WMN17" s="1"/>
      <c r="WMO17" s="1"/>
      <c r="WMP17" s="1"/>
      <c r="WMQ17" s="1"/>
      <c r="WMR17" s="1"/>
      <c r="WMS17" s="1"/>
      <c r="WMT17" s="1"/>
      <c r="WMU17" s="1"/>
      <c r="WMV17" s="1"/>
      <c r="WMW17" s="1"/>
      <c r="WMX17" s="1"/>
      <c r="WMY17" s="1"/>
      <c r="WMZ17" s="1"/>
      <c r="WNA17" s="1"/>
      <c r="WNB17" s="1"/>
      <c r="WNC17" s="1"/>
      <c r="WND17" s="1"/>
      <c r="WNE17" s="1"/>
      <c r="WNF17" s="1"/>
      <c r="WNG17" s="1"/>
      <c r="WNH17" s="1"/>
      <c r="WNI17" s="1"/>
      <c r="WNJ17" s="1"/>
      <c r="WNK17" s="1"/>
      <c r="WNL17" s="1"/>
      <c r="WNM17" s="1"/>
      <c r="WNN17" s="1"/>
      <c r="WNO17" s="1"/>
      <c r="WNP17" s="1"/>
      <c r="WNQ17" s="1"/>
      <c r="WNR17" s="1"/>
      <c r="WNS17" s="1"/>
      <c r="WNT17" s="1"/>
      <c r="WNU17" s="1"/>
      <c r="WNV17" s="1"/>
      <c r="WNW17" s="1"/>
      <c r="WNX17" s="1"/>
      <c r="WNY17" s="1"/>
      <c r="WNZ17" s="1"/>
      <c r="WOA17" s="1"/>
      <c r="WOB17" s="1"/>
      <c r="WOC17" s="1"/>
      <c r="WOD17" s="1"/>
      <c r="WOE17" s="1"/>
      <c r="WOF17" s="1"/>
      <c r="WOG17" s="1"/>
      <c r="WOH17" s="1"/>
      <c r="WOI17" s="1"/>
      <c r="WOJ17" s="1"/>
      <c r="WOK17" s="1"/>
      <c r="WOL17" s="1"/>
      <c r="WOM17" s="1"/>
      <c r="WON17" s="1"/>
      <c r="WOO17" s="1"/>
      <c r="WOP17" s="1"/>
      <c r="WOQ17" s="1"/>
      <c r="WOR17" s="1"/>
      <c r="WOS17" s="1"/>
      <c r="WOT17" s="1"/>
      <c r="WOU17" s="1"/>
      <c r="WOV17" s="1"/>
      <c r="WOW17" s="1"/>
      <c r="WOX17" s="1"/>
      <c r="WOY17" s="1"/>
      <c r="WOZ17" s="1"/>
      <c r="WPA17" s="1"/>
      <c r="WPB17" s="1"/>
      <c r="WPC17" s="1"/>
      <c r="WPD17" s="1"/>
      <c r="WPE17" s="1"/>
      <c r="WPF17" s="1"/>
      <c r="WPG17" s="1"/>
      <c r="WPH17" s="1"/>
      <c r="WPI17" s="1"/>
      <c r="WPJ17" s="1"/>
      <c r="WPK17" s="1"/>
      <c r="WPL17" s="1"/>
      <c r="WPM17" s="1"/>
      <c r="WPN17" s="1"/>
      <c r="WPO17" s="1"/>
      <c r="WPP17" s="1"/>
      <c r="WPQ17" s="1"/>
      <c r="WPR17" s="1"/>
      <c r="WPS17" s="1"/>
      <c r="WPT17" s="1"/>
      <c r="WPU17" s="1"/>
      <c r="WPV17" s="1"/>
      <c r="WPW17" s="1"/>
      <c r="WPX17" s="1"/>
      <c r="WPY17" s="1"/>
      <c r="WPZ17" s="1"/>
      <c r="WQA17" s="1"/>
      <c r="WQB17" s="1"/>
      <c r="WQC17" s="1"/>
      <c r="WQD17" s="1"/>
      <c r="WQE17" s="1"/>
      <c r="WQF17" s="1"/>
      <c r="WQG17" s="1"/>
      <c r="WQH17" s="1"/>
      <c r="WQI17" s="1"/>
      <c r="WQJ17" s="1"/>
      <c r="WQK17" s="1"/>
      <c r="WQL17" s="1"/>
      <c r="WQM17" s="1"/>
      <c r="WQN17" s="1"/>
      <c r="WQO17" s="1"/>
      <c r="WQP17" s="1"/>
      <c r="WQQ17" s="1"/>
      <c r="WQR17" s="1"/>
      <c r="WQS17" s="1"/>
      <c r="WQT17" s="1"/>
      <c r="WQU17" s="1"/>
      <c r="WQV17" s="1"/>
      <c r="WQW17" s="1"/>
      <c r="WQX17" s="1"/>
      <c r="WQY17" s="1"/>
      <c r="WQZ17" s="1"/>
      <c r="WRA17" s="1"/>
      <c r="WRB17" s="1"/>
      <c r="WRC17" s="1"/>
      <c r="WRD17" s="1"/>
      <c r="WRE17" s="1"/>
      <c r="WRF17" s="1"/>
      <c r="WRG17" s="1"/>
      <c r="WRH17" s="1"/>
      <c r="WRI17" s="1"/>
      <c r="WRJ17" s="1"/>
      <c r="WRK17" s="1"/>
      <c r="WRL17" s="1"/>
      <c r="WRM17" s="1"/>
      <c r="WRN17" s="1"/>
      <c r="WRO17" s="1"/>
      <c r="WRP17" s="1"/>
      <c r="WRQ17" s="1"/>
      <c r="WRR17" s="1"/>
      <c r="WRS17" s="1"/>
      <c r="WRT17" s="1"/>
      <c r="WRU17" s="1"/>
      <c r="WRV17" s="1"/>
      <c r="WRW17" s="1"/>
      <c r="WRX17" s="1"/>
      <c r="WRY17" s="1"/>
      <c r="WRZ17" s="1"/>
      <c r="WSA17" s="1"/>
      <c r="WSB17" s="1"/>
      <c r="WSC17" s="1"/>
      <c r="WSD17" s="1"/>
      <c r="WSE17" s="1"/>
      <c r="WSF17" s="1"/>
      <c r="WSG17" s="1"/>
      <c r="WSH17" s="1"/>
      <c r="WSI17" s="1"/>
      <c r="WSJ17" s="1"/>
      <c r="WSK17" s="1"/>
      <c r="WSL17" s="1"/>
      <c r="WSM17" s="1"/>
      <c r="WSN17" s="1"/>
      <c r="WSO17" s="1"/>
      <c r="WSP17" s="1"/>
      <c r="WSQ17" s="1"/>
      <c r="WSR17" s="1"/>
      <c r="WSS17" s="1"/>
      <c r="WST17" s="1"/>
      <c r="WSU17" s="1"/>
      <c r="WSV17" s="1"/>
      <c r="WSW17" s="1"/>
      <c r="WSX17" s="1"/>
      <c r="WSY17" s="1"/>
      <c r="WSZ17" s="1"/>
      <c r="WTA17" s="1"/>
      <c r="WTB17" s="1"/>
      <c r="WTC17" s="1"/>
      <c r="WTD17" s="1"/>
      <c r="WTE17" s="1"/>
      <c r="WTF17" s="1"/>
      <c r="WTG17" s="1"/>
      <c r="WTH17" s="1"/>
      <c r="WTI17" s="1"/>
      <c r="WTJ17" s="1"/>
      <c r="WTK17" s="1"/>
      <c r="WTL17" s="1"/>
      <c r="WTM17" s="1"/>
      <c r="WTN17" s="1"/>
      <c r="WTO17" s="1"/>
      <c r="WTP17" s="1"/>
      <c r="WTQ17" s="1"/>
      <c r="WTR17" s="1"/>
      <c r="WTS17" s="1"/>
      <c r="WTT17" s="1"/>
      <c r="WTU17" s="1"/>
      <c r="WTV17" s="1"/>
      <c r="WTW17" s="1"/>
      <c r="WTX17" s="1"/>
      <c r="WTY17" s="1"/>
      <c r="WTZ17" s="1"/>
      <c r="WUA17" s="1"/>
      <c r="WUB17" s="1"/>
      <c r="WUC17" s="1"/>
      <c r="WUD17" s="1"/>
      <c r="WUE17" s="1"/>
      <c r="WUF17" s="1"/>
      <c r="WUG17" s="1"/>
      <c r="WUH17" s="1"/>
      <c r="WUI17" s="1"/>
      <c r="WUJ17" s="1"/>
      <c r="WUK17" s="1"/>
      <c r="WUL17" s="1"/>
      <c r="WUM17" s="1"/>
      <c r="WUN17" s="1"/>
      <c r="WUO17" s="1"/>
      <c r="WUP17" s="1"/>
      <c r="WUQ17" s="1"/>
      <c r="WUR17" s="1"/>
      <c r="WUS17" s="1"/>
      <c r="WUT17" s="1"/>
      <c r="WUU17" s="1"/>
      <c r="WUV17" s="1"/>
      <c r="WUW17" s="1"/>
      <c r="WUX17" s="1"/>
      <c r="WUY17" s="1"/>
      <c r="WUZ17" s="1"/>
      <c r="WVA17" s="1"/>
      <c r="WVB17" s="1"/>
      <c r="WVC17" s="1"/>
      <c r="WVD17" s="1"/>
      <c r="WVE17" s="1"/>
      <c r="WVF17" s="1"/>
      <c r="WVG17" s="1"/>
      <c r="WVH17" s="1"/>
      <c r="WVI17" s="1"/>
      <c r="WVJ17" s="1"/>
      <c r="WVK17" s="1"/>
      <c r="WVL17" s="1"/>
      <c r="WVM17" s="1"/>
      <c r="WVN17" s="1"/>
      <c r="WVO17" s="1"/>
      <c r="WVP17" s="1"/>
      <c r="WVQ17" s="1"/>
      <c r="WVR17" s="1"/>
      <c r="WVS17" s="1"/>
      <c r="WVT17" s="1"/>
      <c r="WVU17" s="1"/>
      <c r="WVV17" s="1"/>
      <c r="WVW17" s="1"/>
      <c r="WVX17" s="1"/>
      <c r="WVY17" s="1"/>
      <c r="WVZ17" s="1"/>
      <c r="WWA17" s="1"/>
      <c r="WWB17" s="1"/>
      <c r="WWC17" s="1"/>
      <c r="WWD17" s="1"/>
      <c r="WWE17" s="1"/>
      <c r="WWF17" s="1"/>
      <c r="WWG17" s="1"/>
      <c r="WWH17" s="1"/>
      <c r="WWI17" s="1"/>
      <c r="WWJ17" s="1"/>
      <c r="WWK17" s="1"/>
      <c r="WWL17" s="1"/>
      <c r="WWM17" s="1"/>
      <c r="WWN17" s="1"/>
      <c r="WWO17" s="1"/>
      <c r="WWP17" s="1"/>
      <c r="WWQ17" s="1"/>
      <c r="WWR17" s="1"/>
      <c r="WWS17" s="1"/>
      <c r="WWT17" s="1"/>
      <c r="WWU17" s="1"/>
      <c r="WWV17" s="1"/>
      <c r="WWW17" s="1"/>
      <c r="WWX17" s="1"/>
      <c r="WWY17" s="1"/>
      <c r="WWZ17" s="1"/>
      <c r="WXA17" s="1"/>
      <c r="WXB17" s="1"/>
      <c r="WXC17" s="1"/>
      <c r="WXD17" s="1"/>
      <c r="WXE17" s="1"/>
      <c r="WXF17" s="1"/>
      <c r="WXG17" s="1"/>
      <c r="WXH17" s="1"/>
      <c r="WXI17" s="1"/>
      <c r="WXJ17" s="1"/>
      <c r="WXK17" s="1"/>
      <c r="WXL17" s="1"/>
      <c r="WXM17" s="1"/>
      <c r="WXN17" s="1"/>
      <c r="WXO17" s="1"/>
      <c r="WXP17" s="1"/>
      <c r="WXQ17" s="1"/>
      <c r="WXR17" s="1"/>
      <c r="WXS17" s="1"/>
      <c r="WXT17" s="1"/>
      <c r="WXU17" s="1"/>
      <c r="WXV17" s="1"/>
      <c r="WXW17" s="1"/>
      <c r="WXX17" s="1"/>
      <c r="WXY17" s="1"/>
      <c r="WXZ17" s="1"/>
      <c r="WYA17" s="1"/>
      <c r="WYB17" s="1"/>
      <c r="WYC17" s="1"/>
      <c r="WYD17" s="1"/>
      <c r="WYE17" s="1"/>
      <c r="WYF17" s="1"/>
      <c r="WYG17" s="1"/>
      <c r="WYH17" s="1"/>
      <c r="WYI17" s="1"/>
      <c r="WYJ17" s="1"/>
      <c r="WYK17" s="1"/>
      <c r="WYL17" s="1"/>
      <c r="WYM17" s="1"/>
      <c r="WYN17" s="1"/>
      <c r="WYO17" s="1"/>
      <c r="WYP17" s="1"/>
      <c r="WYQ17" s="1"/>
      <c r="WYR17" s="1"/>
      <c r="WYS17" s="1"/>
      <c r="WYT17" s="1"/>
      <c r="WYU17" s="1"/>
      <c r="WYV17" s="1"/>
      <c r="WYW17" s="1"/>
      <c r="WYX17" s="1"/>
      <c r="WYY17" s="1"/>
      <c r="WYZ17" s="1"/>
      <c r="WZA17" s="1"/>
      <c r="WZB17" s="1"/>
      <c r="WZC17" s="1"/>
      <c r="WZD17" s="1"/>
      <c r="WZE17" s="1"/>
      <c r="WZF17" s="1"/>
      <c r="WZG17" s="1"/>
      <c r="WZH17" s="1"/>
      <c r="WZI17" s="1"/>
      <c r="WZJ17" s="1"/>
      <c r="WZK17" s="1"/>
      <c r="WZL17" s="1"/>
      <c r="WZM17" s="1"/>
      <c r="WZN17" s="1"/>
      <c r="WZO17" s="1"/>
      <c r="WZP17" s="1"/>
      <c r="WZQ17" s="1"/>
      <c r="WZR17" s="1"/>
      <c r="WZS17" s="1"/>
      <c r="WZT17" s="1"/>
      <c r="WZU17" s="1"/>
      <c r="WZV17" s="1"/>
      <c r="WZW17" s="1"/>
      <c r="WZX17" s="1"/>
      <c r="WZY17" s="1"/>
      <c r="WZZ17" s="1"/>
      <c r="XAA17" s="1"/>
      <c r="XAB17" s="1"/>
      <c r="XAC17" s="1"/>
      <c r="XAD17" s="1"/>
      <c r="XAE17" s="1"/>
      <c r="XAF17" s="1"/>
      <c r="XAG17" s="1"/>
      <c r="XAH17" s="1"/>
      <c r="XAI17" s="1"/>
      <c r="XAJ17" s="1"/>
      <c r="XAK17" s="1"/>
      <c r="XAL17" s="1"/>
      <c r="XAM17" s="1"/>
      <c r="XAN17" s="1"/>
      <c r="XAO17" s="1"/>
      <c r="XAP17" s="1"/>
      <c r="XAQ17" s="1"/>
      <c r="XAR17" s="1"/>
      <c r="XAS17" s="1"/>
      <c r="XAT17" s="1"/>
      <c r="XAU17" s="1"/>
      <c r="XAV17" s="1"/>
      <c r="XAW17" s="1"/>
      <c r="XAX17" s="1"/>
      <c r="XAY17" s="1"/>
      <c r="XAZ17" s="1"/>
      <c r="XBA17" s="1"/>
      <c r="XBB17" s="1"/>
      <c r="XBC17" s="1"/>
      <c r="XBD17" s="1"/>
      <c r="XBE17" s="1"/>
      <c r="XBF17" s="1"/>
      <c r="XBG17" s="1"/>
      <c r="XBH17" s="1"/>
      <c r="XBI17" s="1"/>
      <c r="XBJ17" s="1"/>
      <c r="XBK17" s="1"/>
      <c r="XBL17" s="1"/>
      <c r="XBM17" s="1"/>
      <c r="XBN17" s="1"/>
      <c r="XBO17" s="1"/>
      <c r="XBP17" s="1"/>
      <c r="XBQ17" s="1"/>
      <c r="XBR17" s="1"/>
      <c r="XBS17" s="1"/>
      <c r="XBT17" s="1"/>
      <c r="XBU17" s="1"/>
      <c r="XBV17" s="1"/>
      <c r="XBW17" s="1"/>
      <c r="XBX17" s="1"/>
      <c r="XBY17" s="1"/>
      <c r="XBZ17" s="1"/>
      <c r="XCA17" s="1"/>
      <c r="XCB17" s="1"/>
      <c r="XCC17" s="1"/>
      <c r="XCD17" s="1"/>
      <c r="XCE17" s="1"/>
      <c r="XCF17" s="1"/>
      <c r="XCG17" s="1"/>
      <c r="XCH17" s="1"/>
      <c r="XCI17" s="1"/>
      <c r="XCJ17" s="1"/>
      <c r="XCK17" s="1"/>
      <c r="XCL17" s="1"/>
      <c r="XCM17" s="1"/>
      <c r="XCN17" s="1"/>
      <c r="XCO17" s="1"/>
      <c r="XCP17" s="1"/>
      <c r="XCQ17" s="1"/>
      <c r="XCR17" s="1"/>
      <c r="XCS17" s="1"/>
      <c r="XCT17" s="1"/>
      <c r="XCU17" s="1"/>
      <c r="XCV17" s="1"/>
      <c r="XCW17" s="1"/>
      <c r="XCX17" s="1"/>
      <c r="XCY17" s="1"/>
      <c r="XCZ17" s="1"/>
      <c r="XDA17" s="1"/>
      <c r="XDB17" s="1"/>
      <c r="XDC17" s="1"/>
      <c r="XDD17" s="1"/>
      <c r="XDE17" s="1"/>
      <c r="XDF17" s="1"/>
      <c r="XDG17" s="1"/>
      <c r="XDH17" s="1"/>
      <c r="XDI17" s="1"/>
      <c r="XDJ17" s="1"/>
      <c r="XDK17" s="1"/>
      <c r="XDL17" s="1"/>
      <c r="XDM17" s="1"/>
      <c r="XDN17" s="1"/>
      <c r="XDO17" s="1"/>
      <c r="XDP17" s="1"/>
      <c r="XDQ17" s="1"/>
      <c r="XDR17" s="1"/>
      <c r="XDS17" s="1"/>
      <c r="XDT17" s="1"/>
      <c r="XDU17" s="1"/>
      <c r="XDV17" s="1"/>
      <c r="XDW17" s="1"/>
      <c r="XDX17" s="1"/>
      <c r="XDY17" s="1"/>
      <c r="XDZ17" s="1"/>
      <c r="XEA17" s="1"/>
      <c r="XEB17" s="1"/>
      <c r="XEC17" s="1"/>
      <c r="XED17" s="1"/>
      <c r="XEE17" s="1"/>
      <c r="XEF17" s="1"/>
      <c r="XEG17" s="1"/>
      <c r="XEH17" s="1"/>
      <c r="XEI17" s="1"/>
      <c r="XEJ17" s="1"/>
      <c r="XEK17" s="1"/>
      <c r="XEL17" s="1"/>
      <c r="XEM17" s="1"/>
      <c r="XEN17" s="1"/>
      <c r="XEO17" s="1"/>
      <c r="XEP17" s="1"/>
      <c r="XEQ17" s="1"/>
      <c r="XER17" s="1"/>
      <c r="XES17" s="1"/>
      <c r="XET17" s="1"/>
      <c r="XEU17" s="1"/>
      <c r="XEV17" s="1"/>
    </row>
    <row r="18" spans="1:16376" s="2" customFormat="1" ht="21.95" customHeight="1">
      <c r="A18" s="811"/>
      <c r="B18" s="49">
        <v>11</v>
      </c>
      <c r="C18" s="274" t="s">
        <v>256</v>
      </c>
      <c r="D18" s="221">
        <v>640653</v>
      </c>
      <c r="E18" s="37"/>
      <c r="F18" s="388">
        <f>E18*1.5%</f>
        <v>0</v>
      </c>
      <c r="G18" s="37"/>
      <c r="H18" s="388">
        <f>IF('IND-AOP (BUS PLUS)'!$H$37&gt;0,ROUND((+'IND-AOP (BUS PLUS)'!$H$38-'IND-AOP (BUS PLUS)'!$H$64)/'IND-AOP (BUS PLUS)'!$H$37*'Annex-E'!G18,0),0)</f>
        <v>0</v>
      </c>
      <c r="I18" s="388">
        <f t="shared" ref="I18:I19" si="1">SUM(F18)*70%</f>
        <v>0</v>
      </c>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c r="AML18" s="1"/>
      <c r="AMM18" s="1"/>
      <c r="AMN18" s="1"/>
      <c r="AMO18" s="1"/>
      <c r="AMP18" s="1"/>
      <c r="AMQ18" s="1"/>
      <c r="AMR18" s="1"/>
      <c r="AMS18" s="1"/>
      <c r="AMT18" s="1"/>
      <c r="AMU18" s="1"/>
      <c r="AMV18" s="1"/>
      <c r="AMW18" s="1"/>
      <c r="AMX18" s="1"/>
      <c r="AMY18" s="1"/>
      <c r="AMZ18" s="1"/>
      <c r="ANA18" s="1"/>
      <c r="ANB18" s="1"/>
      <c r="ANC18" s="1"/>
      <c r="AND18" s="1"/>
      <c r="ANE18" s="1"/>
      <c r="ANF18" s="1"/>
      <c r="ANG18" s="1"/>
      <c r="ANH18" s="1"/>
      <c r="ANI18" s="1"/>
      <c r="ANJ18" s="1"/>
      <c r="ANK18" s="1"/>
      <c r="ANL18" s="1"/>
      <c r="ANM18" s="1"/>
      <c r="ANN18" s="1"/>
      <c r="ANO18" s="1"/>
      <c r="ANP18" s="1"/>
      <c r="ANQ18" s="1"/>
      <c r="ANR18" s="1"/>
      <c r="ANS18" s="1"/>
      <c r="ANT18" s="1"/>
      <c r="ANU18" s="1"/>
      <c r="ANV18" s="1"/>
      <c r="ANW18" s="1"/>
      <c r="ANX18" s="1"/>
      <c r="ANY18" s="1"/>
      <c r="ANZ18" s="1"/>
      <c r="AOA18" s="1"/>
      <c r="AOB18" s="1"/>
      <c r="AOC18" s="1"/>
      <c r="AOD18" s="1"/>
      <c r="AOE18" s="1"/>
      <c r="AOF18" s="1"/>
      <c r="AOG18" s="1"/>
      <c r="AOH18" s="1"/>
      <c r="AOI18" s="1"/>
      <c r="AOJ18" s="1"/>
      <c r="AOK18" s="1"/>
      <c r="AOL18" s="1"/>
      <c r="AOM18" s="1"/>
      <c r="AON18" s="1"/>
      <c r="AOO18" s="1"/>
      <c r="AOP18" s="1"/>
      <c r="AOQ18" s="1"/>
      <c r="AOR18" s="1"/>
      <c r="AOS18" s="1"/>
      <c r="AOT18" s="1"/>
      <c r="AOU18" s="1"/>
      <c r="AOV18" s="1"/>
      <c r="AOW18" s="1"/>
      <c r="AOX18" s="1"/>
      <c r="AOY18" s="1"/>
      <c r="AOZ18" s="1"/>
      <c r="APA18" s="1"/>
      <c r="APB18" s="1"/>
      <c r="APC18" s="1"/>
      <c r="APD18" s="1"/>
      <c r="APE18" s="1"/>
      <c r="APF18" s="1"/>
      <c r="APG18" s="1"/>
      <c r="APH18" s="1"/>
      <c r="API18" s="1"/>
      <c r="APJ18" s="1"/>
      <c r="APK18" s="1"/>
      <c r="APL18" s="1"/>
      <c r="APM18" s="1"/>
      <c r="APN18" s="1"/>
      <c r="APO18" s="1"/>
      <c r="APP18" s="1"/>
      <c r="APQ18" s="1"/>
      <c r="APR18" s="1"/>
      <c r="APS18" s="1"/>
      <c r="APT18" s="1"/>
      <c r="APU18" s="1"/>
      <c r="APV18" s="1"/>
      <c r="APW18" s="1"/>
      <c r="APX18" s="1"/>
      <c r="APY18" s="1"/>
      <c r="APZ18" s="1"/>
      <c r="AQA18" s="1"/>
      <c r="AQB18" s="1"/>
      <c r="AQC18" s="1"/>
      <c r="AQD18" s="1"/>
      <c r="AQE18" s="1"/>
      <c r="AQF18" s="1"/>
      <c r="AQG18" s="1"/>
      <c r="AQH18" s="1"/>
      <c r="AQI18" s="1"/>
      <c r="AQJ18" s="1"/>
      <c r="AQK18" s="1"/>
      <c r="AQL18" s="1"/>
      <c r="AQM18" s="1"/>
      <c r="AQN18" s="1"/>
      <c r="AQO18" s="1"/>
      <c r="AQP18" s="1"/>
      <c r="AQQ18" s="1"/>
      <c r="AQR18" s="1"/>
      <c r="AQS18" s="1"/>
      <c r="AQT18" s="1"/>
      <c r="AQU18" s="1"/>
      <c r="AQV18" s="1"/>
      <c r="AQW18" s="1"/>
      <c r="AQX18" s="1"/>
      <c r="AQY18" s="1"/>
      <c r="AQZ18" s="1"/>
      <c r="ARA18" s="1"/>
      <c r="ARB18" s="1"/>
      <c r="ARC18" s="1"/>
      <c r="ARD18" s="1"/>
      <c r="ARE18" s="1"/>
      <c r="ARF18" s="1"/>
      <c r="ARG18" s="1"/>
      <c r="ARH18" s="1"/>
      <c r="ARI18" s="1"/>
      <c r="ARJ18" s="1"/>
      <c r="ARK18" s="1"/>
      <c r="ARL18" s="1"/>
      <c r="ARM18" s="1"/>
      <c r="ARN18" s="1"/>
      <c r="ARO18" s="1"/>
      <c r="ARP18" s="1"/>
      <c r="ARQ18" s="1"/>
      <c r="ARR18" s="1"/>
      <c r="ARS18" s="1"/>
      <c r="ART18" s="1"/>
      <c r="ARU18" s="1"/>
      <c r="ARV18" s="1"/>
      <c r="ARW18" s="1"/>
      <c r="ARX18" s="1"/>
      <c r="ARY18" s="1"/>
      <c r="ARZ18" s="1"/>
      <c r="ASA18" s="1"/>
      <c r="ASB18" s="1"/>
      <c r="ASC18" s="1"/>
      <c r="ASD18" s="1"/>
      <c r="ASE18" s="1"/>
      <c r="ASF18" s="1"/>
      <c r="ASG18" s="1"/>
      <c r="ASH18" s="1"/>
      <c r="ASI18" s="1"/>
      <c r="ASJ18" s="1"/>
      <c r="ASK18" s="1"/>
      <c r="ASL18" s="1"/>
      <c r="ASM18" s="1"/>
      <c r="ASN18" s="1"/>
      <c r="ASO18" s="1"/>
      <c r="ASP18" s="1"/>
      <c r="ASQ18" s="1"/>
      <c r="ASR18" s="1"/>
      <c r="ASS18" s="1"/>
      <c r="AST18" s="1"/>
      <c r="ASU18" s="1"/>
      <c r="ASV18" s="1"/>
      <c r="ASW18" s="1"/>
      <c r="ASX18" s="1"/>
      <c r="ASY18" s="1"/>
      <c r="ASZ18" s="1"/>
      <c r="ATA18" s="1"/>
      <c r="ATB18" s="1"/>
      <c r="ATC18" s="1"/>
      <c r="ATD18" s="1"/>
      <c r="ATE18" s="1"/>
      <c r="ATF18" s="1"/>
      <c r="ATG18" s="1"/>
      <c r="ATH18" s="1"/>
      <c r="ATI18" s="1"/>
      <c r="ATJ18" s="1"/>
      <c r="ATK18" s="1"/>
      <c r="ATL18" s="1"/>
      <c r="ATM18" s="1"/>
      <c r="ATN18" s="1"/>
      <c r="ATO18" s="1"/>
      <c r="ATP18" s="1"/>
      <c r="ATQ18" s="1"/>
      <c r="ATR18" s="1"/>
      <c r="ATS18" s="1"/>
      <c r="ATT18" s="1"/>
      <c r="ATU18" s="1"/>
      <c r="ATV18" s="1"/>
      <c r="ATW18" s="1"/>
      <c r="ATX18" s="1"/>
      <c r="ATY18" s="1"/>
      <c r="ATZ18" s="1"/>
      <c r="AUA18" s="1"/>
      <c r="AUB18" s="1"/>
      <c r="AUC18" s="1"/>
      <c r="AUD18" s="1"/>
      <c r="AUE18" s="1"/>
      <c r="AUF18" s="1"/>
      <c r="AUG18" s="1"/>
      <c r="AUH18" s="1"/>
      <c r="AUI18" s="1"/>
      <c r="AUJ18" s="1"/>
      <c r="AUK18" s="1"/>
      <c r="AUL18" s="1"/>
      <c r="AUM18" s="1"/>
      <c r="AUN18" s="1"/>
      <c r="AUO18" s="1"/>
      <c r="AUP18" s="1"/>
      <c r="AUQ18" s="1"/>
      <c r="AUR18" s="1"/>
      <c r="AUS18" s="1"/>
      <c r="AUT18" s="1"/>
      <c r="AUU18" s="1"/>
      <c r="AUV18" s="1"/>
      <c r="AUW18" s="1"/>
      <c r="AUX18" s="1"/>
      <c r="AUY18" s="1"/>
      <c r="AUZ18" s="1"/>
      <c r="AVA18" s="1"/>
      <c r="AVB18" s="1"/>
      <c r="AVC18" s="1"/>
      <c r="AVD18" s="1"/>
      <c r="AVE18" s="1"/>
      <c r="AVF18" s="1"/>
      <c r="AVG18" s="1"/>
      <c r="AVH18" s="1"/>
      <c r="AVI18" s="1"/>
      <c r="AVJ18" s="1"/>
      <c r="AVK18" s="1"/>
      <c r="AVL18" s="1"/>
      <c r="AVM18" s="1"/>
      <c r="AVN18" s="1"/>
      <c r="AVO18" s="1"/>
      <c r="AVP18" s="1"/>
      <c r="AVQ18" s="1"/>
      <c r="AVR18" s="1"/>
      <c r="AVS18" s="1"/>
      <c r="AVT18" s="1"/>
      <c r="AVU18" s="1"/>
      <c r="AVV18" s="1"/>
      <c r="AVW18" s="1"/>
      <c r="AVX18" s="1"/>
      <c r="AVY18" s="1"/>
      <c r="AVZ18" s="1"/>
      <c r="AWA18" s="1"/>
      <c r="AWB18" s="1"/>
      <c r="AWC18" s="1"/>
      <c r="AWD18" s="1"/>
      <c r="AWE18" s="1"/>
      <c r="AWF18" s="1"/>
      <c r="AWG18" s="1"/>
      <c r="AWH18" s="1"/>
      <c r="AWI18" s="1"/>
      <c r="AWJ18" s="1"/>
      <c r="AWK18" s="1"/>
      <c r="AWL18" s="1"/>
      <c r="AWM18" s="1"/>
      <c r="AWN18" s="1"/>
      <c r="AWO18" s="1"/>
      <c r="AWP18" s="1"/>
      <c r="AWQ18" s="1"/>
      <c r="AWR18" s="1"/>
      <c r="AWS18" s="1"/>
      <c r="AWT18" s="1"/>
      <c r="AWU18" s="1"/>
      <c r="AWV18" s="1"/>
      <c r="AWW18" s="1"/>
      <c r="AWX18" s="1"/>
      <c r="AWY18" s="1"/>
      <c r="AWZ18" s="1"/>
      <c r="AXA18" s="1"/>
      <c r="AXB18" s="1"/>
      <c r="AXC18" s="1"/>
      <c r="AXD18" s="1"/>
      <c r="AXE18" s="1"/>
      <c r="AXF18" s="1"/>
      <c r="AXG18" s="1"/>
      <c r="AXH18" s="1"/>
      <c r="AXI18" s="1"/>
      <c r="AXJ18" s="1"/>
      <c r="AXK18" s="1"/>
      <c r="AXL18" s="1"/>
      <c r="AXM18" s="1"/>
      <c r="AXN18" s="1"/>
      <c r="AXO18" s="1"/>
      <c r="AXP18" s="1"/>
      <c r="AXQ18" s="1"/>
      <c r="AXR18" s="1"/>
      <c r="AXS18" s="1"/>
      <c r="AXT18" s="1"/>
      <c r="AXU18" s="1"/>
      <c r="AXV18" s="1"/>
      <c r="AXW18" s="1"/>
      <c r="AXX18" s="1"/>
      <c r="AXY18" s="1"/>
      <c r="AXZ18" s="1"/>
      <c r="AYA18" s="1"/>
      <c r="AYB18" s="1"/>
      <c r="AYC18" s="1"/>
      <c r="AYD18" s="1"/>
      <c r="AYE18" s="1"/>
      <c r="AYF18" s="1"/>
      <c r="AYG18" s="1"/>
      <c r="AYH18" s="1"/>
      <c r="AYI18" s="1"/>
      <c r="AYJ18" s="1"/>
      <c r="AYK18" s="1"/>
      <c r="AYL18" s="1"/>
      <c r="AYM18" s="1"/>
      <c r="AYN18" s="1"/>
      <c r="AYO18" s="1"/>
      <c r="AYP18" s="1"/>
      <c r="AYQ18" s="1"/>
      <c r="AYR18" s="1"/>
      <c r="AYS18" s="1"/>
      <c r="AYT18" s="1"/>
      <c r="AYU18" s="1"/>
      <c r="AYV18" s="1"/>
      <c r="AYW18" s="1"/>
      <c r="AYX18" s="1"/>
      <c r="AYY18" s="1"/>
      <c r="AYZ18" s="1"/>
      <c r="AZA18" s="1"/>
      <c r="AZB18" s="1"/>
      <c r="AZC18" s="1"/>
      <c r="AZD18" s="1"/>
      <c r="AZE18" s="1"/>
      <c r="AZF18" s="1"/>
      <c r="AZG18" s="1"/>
      <c r="AZH18" s="1"/>
      <c r="AZI18" s="1"/>
      <c r="AZJ18" s="1"/>
      <c r="AZK18" s="1"/>
      <c r="AZL18" s="1"/>
      <c r="AZM18" s="1"/>
      <c r="AZN18" s="1"/>
      <c r="AZO18" s="1"/>
      <c r="AZP18" s="1"/>
      <c r="AZQ18" s="1"/>
      <c r="AZR18" s="1"/>
      <c r="AZS18" s="1"/>
      <c r="AZT18" s="1"/>
      <c r="AZU18" s="1"/>
      <c r="AZV18" s="1"/>
      <c r="AZW18" s="1"/>
      <c r="AZX18" s="1"/>
      <c r="AZY18" s="1"/>
      <c r="AZZ18" s="1"/>
      <c r="BAA18" s="1"/>
      <c r="BAB18" s="1"/>
      <c r="BAC18" s="1"/>
      <c r="BAD18" s="1"/>
      <c r="BAE18" s="1"/>
      <c r="BAF18" s="1"/>
      <c r="BAG18" s="1"/>
      <c r="BAH18" s="1"/>
      <c r="BAI18" s="1"/>
      <c r="BAJ18" s="1"/>
      <c r="BAK18" s="1"/>
      <c r="BAL18" s="1"/>
      <c r="BAM18" s="1"/>
      <c r="BAN18" s="1"/>
      <c r="BAO18" s="1"/>
      <c r="BAP18" s="1"/>
      <c r="BAQ18" s="1"/>
      <c r="BAR18" s="1"/>
      <c r="BAS18" s="1"/>
      <c r="BAT18" s="1"/>
      <c r="BAU18" s="1"/>
      <c r="BAV18" s="1"/>
      <c r="BAW18" s="1"/>
      <c r="BAX18" s="1"/>
      <c r="BAY18" s="1"/>
      <c r="BAZ18" s="1"/>
      <c r="BBA18" s="1"/>
      <c r="BBB18" s="1"/>
      <c r="BBC18" s="1"/>
      <c r="BBD18" s="1"/>
      <c r="BBE18" s="1"/>
      <c r="BBF18" s="1"/>
      <c r="BBG18" s="1"/>
      <c r="BBH18" s="1"/>
      <c r="BBI18" s="1"/>
      <c r="BBJ18" s="1"/>
      <c r="BBK18" s="1"/>
      <c r="BBL18" s="1"/>
      <c r="BBM18" s="1"/>
      <c r="BBN18" s="1"/>
      <c r="BBO18" s="1"/>
      <c r="BBP18" s="1"/>
      <c r="BBQ18" s="1"/>
      <c r="BBR18" s="1"/>
      <c r="BBS18" s="1"/>
      <c r="BBT18" s="1"/>
      <c r="BBU18" s="1"/>
      <c r="BBV18" s="1"/>
      <c r="BBW18" s="1"/>
      <c r="BBX18" s="1"/>
      <c r="BBY18" s="1"/>
      <c r="BBZ18" s="1"/>
      <c r="BCA18" s="1"/>
      <c r="BCB18" s="1"/>
      <c r="BCC18" s="1"/>
      <c r="BCD18" s="1"/>
      <c r="BCE18" s="1"/>
      <c r="BCF18" s="1"/>
      <c r="BCG18" s="1"/>
      <c r="BCH18" s="1"/>
      <c r="BCI18" s="1"/>
      <c r="BCJ18" s="1"/>
      <c r="BCK18" s="1"/>
      <c r="BCL18" s="1"/>
      <c r="BCM18" s="1"/>
      <c r="BCN18" s="1"/>
      <c r="BCO18" s="1"/>
      <c r="BCP18" s="1"/>
      <c r="BCQ18" s="1"/>
      <c r="BCR18" s="1"/>
      <c r="BCS18" s="1"/>
      <c r="BCT18" s="1"/>
      <c r="BCU18" s="1"/>
      <c r="BCV18" s="1"/>
      <c r="BCW18" s="1"/>
      <c r="BCX18" s="1"/>
      <c r="BCY18" s="1"/>
      <c r="BCZ18" s="1"/>
      <c r="BDA18" s="1"/>
      <c r="BDB18" s="1"/>
      <c r="BDC18" s="1"/>
      <c r="BDD18" s="1"/>
      <c r="BDE18" s="1"/>
      <c r="BDF18" s="1"/>
      <c r="BDG18" s="1"/>
      <c r="BDH18" s="1"/>
      <c r="BDI18" s="1"/>
      <c r="BDJ18" s="1"/>
      <c r="BDK18" s="1"/>
      <c r="BDL18" s="1"/>
      <c r="BDM18" s="1"/>
      <c r="BDN18" s="1"/>
      <c r="BDO18" s="1"/>
      <c r="BDP18" s="1"/>
      <c r="BDQ18" s="1"/>
      <c r="BDR18" s="1"/>
      <c r="BDS18" s="1"/>
      <c r="BDT18" s="1"/>
      <c r="BDU18" s="1"/>
      <c r="BDV18" s="1"/>
      <c r="BDW18" s="1"/>
      <c r="BDX18" s="1"/>
      <c r="BDY18" s="1"/>
      <c r="BDZ18" s="1"/>
      <c r="BEA18" s="1"/>
      <c r="BEB18" s="1"/>
      <c r="BEC18" s="1"/>
      <c r="BED18" s="1"/>
      <c r="BEE18" s="1"/>
      <c r="BEF18" s="1"/>
      <c r="BEG18" s="1"/>
      <c r="BEH18" s="1"/>
      <c r="BEI18" s="1"/>
      <c r="BEJ18" s="1"/>
      <c r="BEK18" s="1"/>
      <c r="BEL18" s="1"/>
      <c r="BEM18" s="1"/>
      <c r="BEN18" s="1"/>
      <c r="BEO18" s="1"/>
      <c r="BEP18" s="1"/>
      <c r="BEQ18" s="1"/>
      <c r="BER18" s="1"/>
      <c r="BES18" s="1"/>
      <c r="BET18" s="1"/>
      <c r="BEU18" s="1"/>
      <c r="BEV18" s="1"/>
      <c r="BEW18" s="1"/>
      <c r="BEX18" s="1"/>
      <c r="BEY18" s="1"/>
      <c r="BEZ18" s="1"/>
      <c r="BFA18" s="1"/>
      <c r="BFB18" s="1"/>
      <c r="BFC18" s="1"/>
      <c r="BFD18" s="1"/>
      <c r="BFE18" s="1"/>
      <c r="BFF18" s="1"/>
      <c r="BFG18" s="1"/>
      <c r="BFH18" s="1"/>
      <c r="BFI18" s="1"/>
      <c r="BFJ18" s="1"/>
      <c r="BFK18" s="1"/>
      <c r="BFL18" s="1"/>
      <c r="BFM18" s="1"/>
      <c r="BFN18" s="1"/>
      <c r="BFO18" s="1"/>
      <c r="BFP18" s="1"/>
      <c r="BFQ18" s="1"/>
      <c r="BFR18" s="1"/>
      <c r="BFS18" s="1"/>
      <c r="BFT18" s="1"/>
      <c r="BFU18" s="1"/>
      <c r="BFV18" s="1"/>
      <c r="BFW18" s="1"/>
      <c r="BFX18" s="1"/>
      <c r="BFY18" s="1"/>
      <c r="BFZ18" s="1"/>
      <c r="BGA18" s="1"/>
      <c r="BGB18" s="1"/>
      <c r="BGC18" s="1"/>
      <c r="BGD18" s="1"/>
      <c r="BGE18" s="1"/>
      <c r="BGF18" s="1"/>
      <c r="BGG18" s="1"/>
      <c r="BGH18" s="1"/>
      <c r="BGI18" s="1"/>
      <c r="BGJ18" s="1"/>
      <c r="BGK18" s="1"/>
      <c r="BGL18" s="1"/>
      <c r="BGM18" s="1"/>
      <c r="BGN18" s="1"/>
      <c r="BGO18" s="1"/>
      <c r="BGP18" s="1"/>
      <c r="BGQ18" s="1"/>
      <c r="BGR18" s="1"/>
      <c r="BGS18" s="1"/>
      <c r="BGT18" s="1"/>
      <c r="BGU18" s="1"/>
      <c r="BGV18" s="1"/>
      <c r="BGW18" s="1"/>
      <c r="BGX18" s="1"/>
      <c r="BGY18" s="1"/>
      <c r="BGZ18" s="1"/>
      <c r="BHA18" s="1"/>
      <c r="BHB18" s="1"/>
      <c r="BHC18" s="1"/>
      <c r="BHD18" s="1"/>
      <c r="BHE18" s="1"/>
      <c r="BHF18" s="1"/>
      <c r="BHG18" s="1"/>
      <c r="BHH18" s="1"/>
      <c r="BHI18" s="1"/>
      <c r="BHJ18" s="1"/>
      <c r="BHK18" s="1"/>
      <c r="BHL18" s="1"/>
      <c r="BHM18" s="1"/>
      <c r="BHN18" s="1"/>
      <c r="BHO18" s="1"/>
      <c r="BHP18" s="1"/>
      <c r="BHQ18" s="1"/>
      <c r="BHR18" s="1"/>
      <c r="BHS18" s="1"/>
      <c r="BHT18" s="1"/>
      <c r="BHU18" s="1"/>
      <c r="BHV18" s="1"/>
      <c r="BHW18" s="1"/>
      <c r="BHX18" s="1"/>
      <c r="BHY18" s="1"/>
      <c r="BHZ18" s="1"/>
      <c r="BIA18" s="1"/>
      <c r="BIB18" s="1"/>
      <c r="BIC18" s="1"/>
      <c r="BID18" s="1"/>
      <c r="BIE18" s="1"/>
      <c r="BIF18" s="1"/>
      <c r="BIG18" s="1"/>
      <c r="BIH18" s="1"/>
      <c r="BII18" s="1"/>
      <c r="BIJ18" s="1"/>
      <c r="BIK18" s="1"/>
      <c r="BIL18" s="1"/>
      <c r="BIM18" s="1"/>
      <c r="BIN18" s="1"/>
      <c r="BIO18" s="1"/>
      <c r="BIP18" s="1"/>
      <c r="BIQ18" s="1"/>
      <c r="BIR18" s="1"/>
      <c r="BIS18" s="1"/>
      <c r="BIT18" s="1"/>
      <c r="BIU18" s="1"/>
      <c r="BIV18" s="1"/>
      <c r="BIW18" s="1"/>
      <c r="BIX18" s="1"/>
      <c r="BIY18" s="1"/>
      <c r="BIZ18" s="1"/>
      <c r="BJA18" s="1"/>
      <c r="BJB18" s="1"/>
      <c r="BJC18" s="1"/>
      <c r="BJD18" s="1"/>
      <c r="BJE18" s="1"/>
      <c r="BJF18" s="1"/>
      <c r="BJG18" s="1"/>
      <c r="BJH18" s="1"/>
      <c r="BJI18" s="1"/>
      <c r="BJJ18" s="1"/>
      <c r="BJK18" s="1"/>
      <c r="BJL18" s="1"/>
      <c r="BJM18" s="1"/>
      <c r="BJN18" s="1"/>
      <c r="BJO18" s="1"/>
      <c r="BJP18" s="1"/>
      <c r="BJQ18" s="1"/>
      <c r="BJR18" s="1"/>
      <c r="BJS18" s="1"/>
      <c r="BJT18" s="1"/>
      <c r="BJU18" s="1"/>
      <c r="BJV18" s="1"/>
      <c r="BJW18" s="1"/>
      <c r="BJX18" s="1"/>
      <c r="BJY18" s="1"/>
      <c r="BJZ18" s="1"/>
      <c r="BKA18" s="1"/>
      <c r="BKB18" s="1"/>
      <c r="BKC18" s="1"/>
      <c r="BKD18" s="1"/>
      <c r="BKE18" s="1"/>
      <c r="BKF18" s="1"/>
      <c r="BKG18" s="1"/>
      <c r="BKH18" s="1"/>
      <c r="BKI18" s="1"/>
      <c r="BKJ18" s="1"/>
      <c r="BKK18" s="1"/>
      <c r="BKL18" s="1"/>
      <c r="BKM18" s="1"/>
      <c r="BKN18" s="1"/>
      <c r="BKO18" s="1"/>
      <c r="BKP18" s="1"/>
      <c r="BKQ18" s="1"/>
      <c r="BKR18" s="1"/>
      <c r="BKS18" s="1"/>
      <c r="BKT18" s="1"/>
      <c r="BKU18" s="1"/>
      <c r="BKV18" s="1"/>
      <c r="BKW18" s="1"/>
      <c r="BKX18" s="1"/>
      <c r="BKY18" s="1"/>
      <c r="BKZ18" s="1"/>
      <c r="BLA18" s="1"/>
      <c r="BLB18" s="1"/>
      <c r="BLC18" s="1"/>
      <c r="BLD18" s="1"/>
      <c r="BLE18" s="1"/>
      <c r="BLF18" s="1"/>
      <c r="BLG18" s="1"/>
      <c r="BLH18" s="1"/>
      <c r="BLI18" s="1"/>
      <c r="BLJ18" s="1"/>
      <c r="BLK18" s="1"/>
      <c r="BLL18" s="1"/>
      <c r="BLM18" s="1"/>
      <c r="BLN18" s="1"/>
      <c r="BLO18" s="1"/>
      <c r="BLP18" s="1"/>
      <c r="BLQ18" s="1"/>
      <c r="BLR18" s="1"/>
      <c r="BLS18" s="1"/>
      <c r="BLT18" s="1"/>
      <c r="BLU18" s="1"/>
      <c r="BLV18" s="1"/>
      <c r="BLW18" s="1"/>
      <c r="BLX18" s="1"/>
      <c r="BLY18" s="1"/>
      <c r="BLZ18" s="1"/>
      <c r="BMA18" s="1"/>
      <c r="BMB18" s="1"/>
      <c r="BMC18" s="1"/>
      <c r="BMD18" s="1"/>
      <c r="BME18" s="1"/>
      <c r="BMF18" s="1"/>
      <c r="BMG18" s="1"/>
      <c r="BMH18" s="1"/>
      <c r="BMI18" s="1"/>
      <c r="BMJ18" s="1"/>
      <c r="BMK18" s="1"/>
      <c r="BML18" s="1"/>
      <c r="BMM18" s="1"/>
      <c r="BMN18" s="1"/>
      <c r="BMO18" s="1"/>
      <c r="BMP18" s="1"/>
      <c r="BMQ18" s="1"/>
      <c r="BMR18" s="1"/>
      <c r="BMS18" s="1"/>
      <c r="BMT18" s="1"/>
      <c r="BMU18" s="1"/>
      <c r="BMV18" s="1"/>
      <c r="BMW18" s="1"/>
      <c r="BMX18" s="1"/>
      <c r="BMY18" s="1"/>
      <c r="BMZ18" s="1"/>
      <c r="BNA18" s="1"/>
      <c r="BNB18" s="1"/>
      <c r="BNC18" s="1"/>
      <c r="BND18" s="1"/>
      <c r="BNE18" s="1"/>
      <c r="BNF18" s="1"/>
      <c r="BNG18" s="1"/>
      <c r="BNH18" s="1"/>
      <c r="BNI18" s="1"/>
      <c r="BNJ18" s="1"/>
      <c r="BNK18" s="1"/>
      <c r="BNL18" s="1"/>
      <c r="BNM18" s="1"/>
      <c r="BNN18" s="1"/>
      <c r="BNO18" s="1"/>
      <c r="BNP18" s="1"/>
      <c r="BNQ18" s="1"/>
      <c r="BNR18" s="1"/>
      <c r="BNS18" s="1"/>
      <c r="BNT18" s="1"/>
      <c r="BNU18" s="1"/>
      <c r="BNV18" s="1"/>
      <c r="BNW18" s="1"/>
      <c r="BNX18" s="1"/>
      <c r="BNY18" s="1"/>
      <c r="BNZ18" s="1"/>
      <c r="BOA18" s="1"/>
      <c r="BOB18" s="1"/>
      <c r="BOC18" s="1"/>
      <c r="BOD18" s="1"/>
      <c r="BOE18" s="1"/>
      <c r="BOF18" s="1"/>
      <c r="BOG18" s="1"/>
      <c r="BOH18" s="1"/>
      <c r="BOI18" s="1"/>
      <c r="BOJ18" s="1"/>
      <c r="BOK18" s="1"/>
      <c r="BOL18" s="1"/>
      <c r="BOM18" s="1"/>
      <c r="BON18" s="1"/>
      <c r="BOO18" s="1"/>
      <c r="BOP18" s="1"/>
      <c r="BOQ18" s="1"/>
      <c r="BOR18" s="1"/>
      <c r="BOS18" s="1"/>
      <c r="BOT18" s="1"/>
      <c r="BOU18" s="1"/>
      <c r="BOV18" s="1"/>
      <c r="BOW18" s="1"/>
      <c r="BOX18" s="1"/>
      <c r="BOY18" s="1"/>
      <c r="BOZ18" s="1"/>
      <c r="BPA18" s="1"/>
      <c r="BPB18" s="1"/>
      <c r="BPC18" s="1"/>
      <c r="BPD18" s="1"/>
      <c r="BPE18" s="1"/>
      <c r="BPF18" s="1"/>
      <c r="BPG18" s="1"/>
      <c r="BPH18" s="1"/>
      <c r="BPI18" s="1"/>
      <c r="BPJ18" s="1"/>
      <c r="BPK18" s="1"/>
      <c r="BPL18" s="1"/>
      <c r="BPM18" s="1"/>
      <c r="BPN18" s="1"/>
      <c r="BPO18" s="1"/>
      <c r="BPP18" s="1"/>
      <c r="BPQ18" s="1"/>
      <c r="BPR18" s="1"/>
      <c r="BPS18" s="1"/>
      <c r="BPT18" s="1"/>
      <c r="BPU18" s="1"/>
      <c r="BPV18" s="1"/>
      <c r="BPW18" s="1"/>
      <c r="BPX18" s="1"/>
      <c r="BPY18" s="1"/>
      <c r="BPZ18" s="1"/>
      <c r="BQA18" s="1"/>
      <c r="BQB18" s="1"/>
      <c r="BQC18" s="1"/>
      <c r="BQD18" s="1"/>
      <c r="BQE18" s="1"/>
      <c r="BQF18" s="1"/>
      <c r="BQG18" s="1"/>
      <c r="BQH18" s="1"/>
      <c r="BQI18" s="1"/>
      <c r="BQJ18" s="1"/>
      <c r="BQK18" s="1"/>
      <c r="BQL18" s="1"/>
      <c r="BQM18" s="1"/>
      <c r="BQN18" s="1"/>
      <c r="BQO18" s="1"/>
      <c r="BQP18" s="1"/>
      <c r="BQQ18" s="1"/>
      <c r="BQR18" s="1"/>
      <c r="BQS18" s="1"/>
      <c r="BQT18" s="1"/>
      <c r="BQU18" s="1"/>
      <c r="BQV18" s="1"/>
      <c r="BQW18" s="1"/>
      <c r="BQX18" s="1"/>
      <c r="BQY18" s="1"/>
      <c r="BQZ18" s="1"/>
      <c r="BRA18" s="1"/>
      <c r="BRB18" s="1"/>
      <c r="BRC18" s="1"/>
      <c r="BRD18" s="1"/>
      <c r="BRE18" s="1"/>
      <c r="BRF18" s="1"/>
      <c r="BRG18" s="1"/>
      <c r="BRH18" s="1"/>
      <c r="BRI18" s="1"/>
      <c r="BRJ18" s="1"/>
      <c r="BRK18" s="1"/>
      <c r="BRL18" s="1"/>
      <c r="BRM18" s="1"/>
      <c r="BRN18" s="1"/>
      <c r="BRO18" s="1"/>
      <c r="BRP18" s="1"/>
      <c r="BRQ18" s="1"/>
      <c r="BRR18" s="1"/>
      <c r="BRS18" s="1"/>
      <c r="BRT18" s="1"/>
      <c r="BRU18" s="1"/>
      <c r="BRV18" s="1"/>
      <c r="BRW18" s="1"/>
      <c r="BRX18" s="1"/>
      <c r="BRY18" s="1"/>
      <c r="BRZ18" s="1"/>
      <c r="BSA18" s="1"/>
      <c r="BSB18" s="1"/>
      <c r="BSC18" s="1"/>
      <c r="BSD18" s="1"/>
      <c r="BSE18" s="1"/>
      <c r="BSF18" s="1"/>
      <c r="BSG18" s="1"/>
      <c r="BSH18" s="1"/>
      <c r="BSI18" s="1"/>
      <c r="BSJ18" s="1"/>
      <c r="BSK18" s="1"/>
      <c r="BSL18" s="1"/>
      <c r="BSM18" s="1"/>
      <c r="BSN18" s="1"/>
      <c r="BSO18" s="1"/>
      <c r="BSP18" s="1"/>
      <c r="BSQ18" s="1"/>
      <c r="BSR18" s="1"/>
      <c r="BSS18" s="1"/>
      <c r="BST18" s="1"/>
      <c r="BSU18" s="1"/>
      <c r="BSV18" s="1"/>
      <c r="BSW18" s="1"/>
      <c r="BSX18" s="1"/>
      <c r="BSY18" s="1"/>
      <c r="BSZ18" s="1"/>
      <c r="BTA18" s="1"/>
      <c r="BTB18" s="1"/>
      <c r="BTC18" s="1"/>
      <c r="BTD18" s="1"/>
      <c r="BTE18" s="1"/>
      <c r="BTF18" s="1"/>
      <c r="BTG18" s="1"/>
      <c r="BTH18" s="1"/>
      <c r="BTI18" s="1"/>
      <c r="BTJ18" s="1"/>
      <c r="BTK18" s="1"/>
      <c r="BTL18" s="1"/>
      <c r="BTM18" s="1"/>
      <c r="BTN18" s="1"/>
      <c r="BTO18" s="1"/>
      <c r="BTP18" s="1"/>
      <c r="BTQ18" s="1"/>
      <c r="BTR18" s="1"/>
      <c r="BTS18" s="1"/>
      <c r="BTT18" s="1"/>
      <c r="BTU18" s="1"/>
      <c r="BTV18" s="1"/>
      <c r="BTW18" s="1"/>
      <c r="BTX18" s="1"/>
      <c r="BTY18" s="1"/>
      <c r="BTZ18" s="1"/>
      <c r="BUA18" s="1"/>
      <c r="BUB18" s="1"/>
      <c r="BUC18" s="1"/>
      <c r="BUD18" s="1"/>
      <c r="BUE18" s="1"/>
      <c r="BUF18" s="1"/>
      <c r="BUG18" s="1"/>
      <c r="BUH18" s="1"/>
      <c r="BUI18" s="1"/>
      <c r="BUJ18" s="1"/>
      <c r="BUK18" s="1"/>
      <c r="BUL18" s="1"/>
      <c r="BUM18" s="1"/>
      <c r="BUN18" s="1"/>
      <c r="BUO18" s="1"/>
      <c r="BUP18" s="1"/>
      <c r="BUQ18" s="1"/>
      <c r="BUR18" s="1"/>
      <c r="BUS18" s="1"/>
      <c r="BUT18" s="1"/>
      <c r="BUU18" s="1"/>
      <c r="BUV18" s="1"/>
      <c r="BUW18" s="1"/>
      <c r="BUX18" s="1"/>
      <c r="BUY18" s="1"/>
      <c r="BUZ18" s="1"/>
      <c r="BVA18" s="1"/>
      <c r="BVB18" s="1"/>
      <c r="BVC18" s="1"/>
      <c r="BVD18" s="1"/>
      <c r="BVE18" s="1"/>
      <c r="BVF18" s="1"/>
      <c r="BVG18" s="1"/>
      <c r="BVH18" s="1"/>
      <c r="BVI18" s="1"/>
      <c r="BVJ18" s="1"/>
      <c r="BVK18" s="1"/>
      <c r="BVL18" s="1"/>
      <c r="BVM18" s="1"/>
      <c r="BVN18" s="1"/>
      <c r="BVO18" s="1"/>
      <c r="BVP18" s="1"/>
      <c r="BVQ18" s="1"/>
      <c r="BVR18" s="1"/>
      <c r="BVS18" s="1"/>
      <c r="BVT18" s="1"/>
      <c r="BVU18" s="1"/>
      <c r="BVV18" s="1"/>
      <c r="BVW18" s="1"/>
      <c r="BVX18" s="1"/>
      <c r="BVY18" s="1"/>
      <c r="BVZ18" s="1"/>
      <c r="BWA18" s="1"/>
      <c r="BWB18" s="1"/>
      <c r="BWC18" s="1"/>
      <c r="BWD18" s="1"/>
      <c r="BWE18" s="1"/>
      <c r="BWF18" s="1"/>
      <c r="BWG18" s="1"/>
      <c r="BWH18" s="1"/>
      <c r="BWI18" s="1"/>
      <c r="BWJ18" s="1"/>
      <c r="BWK18" s="1"/>
      <c r="BWL18" s="1"/>
      <c r="BWM18" s="1"/>
      <c r="BWN18" s="1"/>
      <c r="BWO18" s="1"/>
      <c r="BWP18" s="1"/>
      <c r="BWQ18" s="1"/>
      <c r="BWR18" s="1"/>
      <c r="BWS18" s="1"/>
      <c r="BWT18" s="1"/>
      <c r="BWU18" s="1"/>
      <c r="BWV18" s="1"/>
      <c r="BWW18" s="1"/>
      <c r="BWX18" s="1"/>
      <c r="BWY18" s="1"/>
      <c r="BWZ18" s="1"/>
      <c r="BXA18" s="1"/>
      <c r="BXB18" s="1"/>
      <c r="BXC18" s="1"/>
      <c r="BXD18" s="1"/>
      <c r="BXE18" s="1"/>
      <c r="BXF18" s="1"/>
      <c r="BXG18" s="1"/>
      <c r="BXH18" s="1"/>
      <c r="BXI18" s="1"/>
      <c r="BXJ18" s="1"/>
      <c r="BXK18" s="1"/>
      <c r="BXL18" s="1"/>
      <c r="BXM18" s="1"/>
      <c r="BXN18" s="1"/>
      <c r="BXO18" s="1"/>
      <c r="BXP18" s="1"/>
      <c r="BXQ18" s="1"/>
      <c r="BXR18" s="1"/>
      <c r="BXS18" s="1"/>
      <c r="BXT18" s="1"/>
      <c r="BXU18" s="1"/>
      <c r="BXV18" s="1"/>
      <c r="BXW18" s="1"/>
      <c r="BXX18" s="1"/>
      <c r="BXY18" s="1"/>
      <c r="BXZ18" s="1"/>
      <c r="BYA18" s="1"/>
      <c r="BYB18" s="1"/>
      <c r="BYC18" s="1"/>
      <c r="BYD18" s="1"/>
      <c r="BYE18" s="1"/>
      <c r="BYF18" s="1"/>
      <c r="BYG18" s="1"/>
      <c r="BYH18" s="1"/>
      <c r="BYI18" s="1"/>
      <c r="BYJ18" s="1"/>
      <c r="BYK18" s="1"/>
      <c r="BYL18" s="1"/>
      <c r="BYM18" s="1"/>
      <c r="BYN18" s="1"/>
      <c r="BYO18" s="1"/>
      <c r="BYP18" s="1"/>
      <c r="BYQ18" s="1"/>
      <c r="BYR18" s="1"/>
      <c r="BYS18" s="1"/>
      <c r="BYT18" s="1"/>
      <c r="BYU18" s="1"/>
      <c r="BYV18" s="1"/>
      <c r="BYW18" s="1"/>
      <c r="BYX18" s="1"/>
      <c r="BYY18" s="1"/>
      <c r="BYZ18" s="1"/>
      <c r="BZA18" s="1"/>
      <c r="BZB18" s="1"/>
      <c r="BZC18" s="1"/>
      <c r="BZD18" s="1"/>
      <c r="BZE18" s="1"/>
      <c r="BZF18" s="1"/>
      <c r="BZG18" s="1"/>
      <c r="BZH18" s="1"/>
      <c r="BZI18" s="1"/>
      <c r="BZJ18" s="1"/>
      <c r="BZK18" s="1"/>
      <c r="BZL18" s="1"/>
      <c r="BZM18" s="1"/>
      <c r="BZN18" s="1"/>
      <c r="BZO18" s="1"/>
      <c r="BZP18" s="1"/>
      <c r="BZQ18" s="1"/>
      <c r="BZR18" s="1"/>
      <c r="BZS18" s="1"/>
      <c r="BZT18" s="1"/>
      <c r="BZU18" s="1"/>
      <c r="BZV18" s="1"/>
      <c r="BZW18" s="1"/>
      <c r="BZX18" s="1"/>
      <c r="BZY18" s="1"/>
      <c r="BZZ18" s="1"/>
      <c r="CAA18" s="1"/>
      <c r="CAB18" s="1"/>
      <c r="CAC18" s="1"/>
      <c r="CAD18" s="1"/>
      <c r="CAE18" s="1"/>
      <c r="CAF18" s="1"/>
      <c r="CAG18" s="1"/>
      <c r="CAH18" s="1"/>
      <c r="CAI18" s="1"/>
      <c r="CAJ18" s="1"/>
      <c r="CAK18" s="1"/>
      <c r="CAL18" s="1"/>
      <c r="CAM18" s="1"/>
      <c r="CAN18" s="1"/>
      <c r="CAO18" s="1"/>
      <c r="CAP18" s="1"/>
      <c r="CAQ18" s="1"/>
      <c r="CAR18" s="1"/>
      <c r="CAS18" s="1"/>
      <c r="CAT18" s="1"/>
      <c r="CAU18" s="1"/>
      <c r="CAV18" s="1"/>
      <c r="CAW18" s="1"/>
      <c r="CAX18" s="1"/>
      <c r="CAY18" s="1"/>
      <c r="CAZ18" s="1"/>
      <c r="CBA18" s="1"/>
      <c r="CBB18" s="1"/>
      <c r="CBC18" s="1"/>
      <c r="CBD18" s="1"/>
      <c r="CBE18" s="1"/>
      <c r="CBF18" s="1"/>
      <c r="CBG18" s="1"/>
      <c r="CBH18" s="1"/>
      <c r="CBI18" s="1"/>
      <c r="CBJ18" s="1"/>
      <c r="CBK18" s="1"/>
      <c r="CBL18" s="1"/>
      <c r="CBM18" s="1"/>
      <c r="CBN18" s="1"/>
      <c r="CBO18" s="1"/>
      <c r="CBP18" s="1"/>
      <c r="CBQ18" s="1"/>
      <c r="CBR18" s="1"/>
      <c r="CBS18" s="1"/>
      <c r="CBT18" s="1"/>
      <c r="CBU18" s="1"/>
      <c r="CBV18" s="1"/>
      <c r="CBW18" s="1"/>
      <c r="CBX18" s="1"/>
      <c r="CBY18" s="1"/>
      <c r="CBZ18" s="1"/>
      <c r="CCA18" s="1"/>
      <c r="CCB18" s="1"/>
      <c r="CCC18" s="1"/>
      <c r="CCD18" s="1"/>
      <c r="CCE18" s="1"/>
      <c r="CCF18" s="1"/>
      <c r="CCG18" s="1"/>
      <c r="CCH18" s="1"/>
      <c r="CCI18" s="1"/>
      <c r="CCJ18" s="1"/>
      <c r="CCK18" s="1"/>
      <c r="CCL18" s="1"/>
      <c r="CCM18" s="1"/>
      <c r="CCN18" s="1"/>
      <c r="CCO18" s="1"/>
      <c r="CCP18" s="1"/>
      <c r="CCQ18" s="1"/>
      <c r="CCR18" s="1"/>
      <c r="CCS18" s="1"/>
      <c r="CCT18" s="1"/>
      <c r="CCU18" s="1"/>
      <c r="CCV18" s="1"/>
      <c r="CCW18" s="1"/>
      <c r="CCX18" s="1"/>
      <c r="CCY18" s="1"/>
      <c r="CCZ18" s="1"/>
      <c r="CDA18" s="1"/>
      <c r="CDB18" s="1"/>
      <c r="CDC18" s="1"/>
      <c r="CDD18" s="1"/>
      <c r="CDE18" s="1"/>
      <c r="CDF18" s="1"/>
      <c r="CDG18" s="1"/>
      <c r="CDH18" s="1"/>
      <c r="CDI18" s="1"/>
      <c r="CDJ18" s="1"/>
      <c r="CDK18" s="1"/>
      <c r="CDL18" s="1"/>
      <c r="CDM18" s="1"/>
      <c r="CDN18" s="1"/>
      <c r="CDO18" s="1"/>
      <c r="CDP18" s="1"/>
      <c r="CDQ18" s="1"/>
      <c r="CDR18" s="1"/>
      <c r="CDS18" s="1"/>
      <c r="CDT18" s="1"/>
      <c r="CDU18" s="1"/>
      <c r="CDV18" s="1"/>
      <c r="CDW18" s="1"/>
      <c r="CDX18" s="1"/>
      <c r="CDY18" s="1"/>
      <c r="CDZ18" s="1"/>
      <c r="CEA18" s="1"/>
      <c r="CEB18" s="1"/>
      <c r="CEC18" s="1"/>
      <c r="CED18" s="1"/>
      <c r="CEE18" s="1"/>
      <c r="CEF18" s="1"/>
      <c r="CEG18" s="1"/>
      <c r="CEH18" s="1"/>
      <c r="CEI18" s="1"/>
      <c r="CEJ18" s="1"/>
      <c r="CEK18" s="1"/>
      <c r="CEL18" s="1"/>
      <c r="CEM18" s="1"/>
      <c r="CEN18" s="1"/>
      <c r="CEO18" s="1"/>
      <c r="CEP18" s="1"/>
      <c r="CEQ18" s="1"/>
      <c r="CER18" s="1"/>
      <c r="CES18" s="1"/>
      <c r="CET18" s="1"/>
      <c r="CEU18" s="1"/>
      <c r="CEV18" s="1"/>
      <c r="CEW18" s="1"/>
      <c r="CEX18" s="1"/>
      <c r="CEY18" s="1"/>
      <c r="CEZ18" s="1"/>
      <c r="CFA18" s="1"/>
      <c r="CFB18" s="1"/>
      <c r="CFC18" s="1"/>
      <c r="CFD18" s="1"/>
      <c r="CFE18" s="1"/>
      <c r="CFF18" s="1"/>
      <c r="CFG18" s="1"/>
      <c r="CFH18" s="1"/>
      <c r="CFI18" s="1"/>
      <c r="CFJ18" s="1"/>
      <c r="CFK18" s="1"/>
      <c r="CFL18" s="1"/>
      <c r="CFM18" s="1"/>
      <c r="CFN18" s="1"/>
      <c r="CFO18" s="1"/>
      <c r="CFP18" s="1"/>
      <c r="CFQ18" s="1"/>
      <c r="CFR18" s="1"/>
      <c r="CFS18" s="1"/>
      <c r="CFT18" s="1"/>
      <c r="CFU18" s="1"/>
      <c r="CFV18" s="1"/>
      <c r="CFW18" s="1"/>
      <c r="CFX18" s="1"/>
      <c r="CFY18" s="1"/>
      <c r="CFZ18" s="1"/>
      <c r="CGA18" s="1"/>
      <c r="CGB18" s="1"/>
      <c r="CGC18" s="1"/>
      <c r="CGD18" s="1"/>
      <c r="CGE18" s="1"/>
      <c r="CGF18" s="1"/>
      <c r="CGG18" s="1"/>
      <c r="CGH18" s="1"/>
      <c r="CGI18" s="1"/>
      <c r="CGJ18" s="1"/>
      <c r="CGK18" s="1"/>
      <c r="CGL18" s="1"/>
      <c r="CGM18" s="1"/>
      <c r="CGN18" s="1"/>
      <c r="CGO18" s="1"/>
      <c r="CGP18" s="1"/>
      <c r="CGQ18" s="1"/>
      <c r="CGR18" s="1"/>
      <c r="CGS18" s="1"/>
      <c r="CGT18" s="1"/>
      <c r="CGU18" s="1"/>
      <c r="CGV18" s="1"/>
      <c r="CGW18" s="1"/>
      <c r="CGX18" s="1"/>
      <c r="CGY18" s="1"/>
      <c r="CGZ18" s="1"/>
      <c r="CHA18" s="1"/>
      <c r="CHB18" s="1"/>
      <c r="CHC18" s="1"/>
      <c r="CHD18" s="1"/>
      <c r="CHE18" s="1"/>
      <c r="CHF18" s="1"/>
      <c r="CHG18" s="1"/>
      <c r="CHH18" s="1"/>
      <c r="CHI18" s="1"/>
      <c r="CHJ18" s="1"/>
      <c r="CHK18" s="1"/>
      <c r="CHL18" s="1"/>
      <c r="CHM18" s="1"/>
      <c r="CHN18" s="1"/>
      <c r="CHO18" s="1"/>
      <c r="CHP18" s="1"/>
      <c r="CHQ18" s="1"/>
      <c r="CHR18" s="1"/>
      <c r="CHS18" s="1"/>
      <c r="CHT18" s="1"/>
      <c r="CHU18" s="1"/>
      <c r="CHV18" s="1"/>
      <c r="CHW18" s="1"/>
      <c r="CHX18" s="1"/>
      <c r="CHY18" s="1"/>
      <c r="CHZ18" s="1"/>
      <c r="CIA18" s="1"/>
      <c r="CIB18" s="1"/>
      <c r="CIC18" s="1"/>
      <c r="CID18" s="1"/>
      <c r="CIE18" s="1"/>
      <c r="CIF18" s="1"/>
      <c r="CIG18" s="1"/>
      <c r="CIH18" s="1"/>
      <c r="CII18" s="1"/>
      <c r="CIJ18" s="1"/>
      <c r="CIK18" s="1"/>
      <c r="CIL18" s="1"/>
      <c r="CIM18" s="1"/>
      <c r="CIN18" s="1"/>
      <c r="CIO18" s="1"/>
      <c r="CIP18" s="1"/>
      <c r="CIQ18" s="1"/>
      <c r="CIR18" s="1"/>
      <c r="CIS18" s="1"/>
      <c r="CIT18" s="1"/>
      <c r="CIU18" s="1"/>
      <c r="CIV18" s="1"/>
      <c r="CIW18" s="1"/>
      <c r="CIX18" s="1"/>
      <c r="CIY18" s="1"/>
      <c r="CIZ18" s="1"/>
      <c r="CJA18" s="1"/>
      <c r="CJB18" s="1"/>
      <c r="CJC18" s="1"/>
      <c r="CJD18" s="1"/>
      <c r="CJE18" s="1"/>
      <c r="CJF18" s="1"/>
      <c r="CJG18" s="1"/>
      <c r="CJH18" s="1"/>
      <c r="CJI18" s="1"/>
      <c r="CJJ18" s="1"/>
      <c r="CJK18" s="1"/>
      <c r="CJL18" s="1"/>
      <c r="CJM18" s="1"/>
      <c r="CJN18" s="1"/>
      <c r="CJO18" s="1"/>
      <c r="CJP18" s="1"/>
      <c r="CJQ18" s="1"/>
      <c r="CJR18" s="1"/>
      <c r="CJS18" s="1"/>
      <c r="CJT18" s="1"/>
      <c r="CJU18" s="1"/>
      <c r="CJV18" s="1"/>
      <c r="CJW18" s="1"/>
      <c r="CJX18" s="1"/>
      <c r="CJY18" s="1"/>
      <c r="CJZ18" s="1"/>
      <c r="CKA18" s="1"/>
      <c r="CKB18" s="1"/>
      <c r="CKC18" s="1"/>
      <c r="CKD18" s="1"/>
      <c r="CKE18" s="1"/>
      <c r="CKF18" s="1"/>
      <c r="CKG18" s="1"/>
      <c r="CKH18" s="1"/>
      <c r="CKI18" s="1"/>
      <c r="CKJ18" s="1"/>
      <c r="CKK18" s="1"/>
      <c r="CKL18" s="1"/>
      <c r="CKM18" s="1"/>
      <c r="CKN18" s="1"/>
      <c r="CKO18" s="1"/>
      <c r="CKP18" s="1"/>
      <c r="CKQ18" s="1"/>
      <c r="CKR18" s="1"/>
      <c r="CKS18" s="1"/>
      <c r="CKT18" s="1"/>
      <c r="CKU18" s="1"/>
      <c r="CKV18" s="1"/>
      <c r="CKW18" s="1"/>
      <c r="CKX18" s="1"/>
      <c r="CKY18" s="1"/>
      <c r="CKZ18" s="1"/>
      <c r="CLA18" s="1"/>
      <c r="CLB18" s="1"/>
      <c r="CLC18" s="1"/>
      <c r="CLD18" s="1"/>
      <c r="CLE18" s="1"/>
      <c r="CLF18" s="1"/>
      <c r="CLG18" s="1"/>
      <c r="CLH18" s="1"/>
      <c r="CLI18" s="1"/>
      <c r="CLJ18" s="1"/>
      <c r="CLK18" s="1"/>
      <c r="CLL18" s="1"/>
      <c r="CLM18" s="1"/>
      <c r="CLN18" s="1"/>
      <c r="CLO18" s="1"/>
      <c r="CLP18" s="1"/>
      <c r="CLQ18" s="1"/>
      <c r="CLR18" s="1"/>
      <c r="CLS18" s="1"/>
      <c r="CLT18" s="1"/>
      <c r="CLU18" s="1"/>
      <c r="CLV18" s="1"/>
      <c r="CLW18" s="1"/>
      <c r="CLX18" s="1"/>
      <c r="CLY18" s="1"/>
      <c r="CLZ18" s="1"/>
      <c r="CMA18" s="1"/>
      <c r="CMB18" s="1"/>
      <c r="CMC18" s="1"/>
      <c r="CMD18" s="1"/>
      <c r="CME18" s="1"/>
      <c r="CMF18" s="1"/>
      <c r="CMG18" s="1"/>
      <c r="CMH18" s="1"/>
      <c r="CMI18" s="1"/>
      <c r="CMJ18" s="1"/>
      <c r="CMK18" s="1"/>
      <c r="CML18" s="1"/>
      <c r="CMM18" s="1"/>
      <c r="CMN18" s="1"/>
      <c r="CMO18" s="1"/>
      <c r="CMP18" s="1"/>
      <c r="CMQ18" s="1"/>
      <c r="CMR18" s="1"/>
      <c r="CMS18" s="1"/>
      <c r="CMT18" s="1"/>
      <c r="CMU18" s="1"/>
      <c r="CMV18" s="1"/>
      <c r="CMW18" s="1"/>
      <c r="CMX18" s="1"/>
      <c r="CMY18" s="1"/>
      <c r="CMZ18" s="1"/>
      <c r="CNA18" s="1"/>
      <c r="CNB18" s="1"/>
      <c r="CNC18" s="1"/>
      <c r="CND18" s="1"/>
      <c r="CNE18" s="1"/>
      <c r="CNF18" s="1"/>
      <c r="CNG18" s="1"/>
      <c r="CNH18" s="1"/>
      <c r="CNI18" s="1"/>
      <c r="CNJ18" s="1"/>
      <c r="CNK18" s="1"/>
      <c r="CNL18" s="1"/>
      <c r="CNM18" s="1"/>
      <c r="CNN18" s="1"/>
      <c r="CNO18" s="1"/>
      <c r="CNP18" s="1"/>
      <c r="CNQ18" s="1"/>
      <c r="CNR18" s="1"/>
      <c r="CNS18" s="1"/>
      <c r="CNT18" s="1"/>
      <c r="CNU18" s="1"/>
      <c r="CNV18" s="1"/>
      <c r="CNW18" s="1"/>
      <c r="CNX18" s="1"/>
      <c r="CNY18" s="1"/>
      <c r="CNZ18" s="1"/>
      <c r="COA18" s="1"/>
      <c r="COB18" s="1"/>
      <c r="COC18" s="1"/>
      <c r="COD18" s="1"/>
      <c r="COE18" s="1"/>
      <c r="COF18" s="1"/>
      <c r="COG18" s="1"/>
      <c r="COH18" s="1"/>
      <c r="COI18" s="1"/>
      <c r="COJ18" s="1"/>
      <c r="COK18" s="1"/>
      <c r="COL18" s="1"/>
      <c r="COM18" s="1"/>
      <c r="CON18" s="1"/>
      <c r="COO18" s="1"/>
      <c r="COP18" s="1"/>
      <c r="COQ18" s="1"/>
      <c r="COR18" s="1"/>
      <c r="COS18" s="1"/>
      <c r="COT18" s="1"/>
      <c r="COU18" s="1"/>
      <c r="COV18" s="1"/>
      <c r="COW18" s="1"/>
      <c r="COX18" s="1"/>
      <c r="COY18" s="1"/>
      <c r="COZ18" s="1"/>
      <c r="CPA18" s="1"/>
      <c r="CPB18" s="1"/>
      <c r="CPC18" s="1"/>
      <c r="CPD18" s="1"/>
      <c r="CPE18" s="1"/>
      <c r="CPF18" s="1"/>
      <c r="CPG18" s="1"/>
      <c r="CPH18" s="1"/>
      <c r="CPI18" s="1"/>
      <c r="CPJ18" s="1"/>
      <c r="CPK18" s="1"/>
      <c r="CPL18" s="1"/>
      <c r="CPM18" s="1"/>
      <c r="CPN18" s="1"/>
      <c r="CPO18" s="1"/>
      <c r="CPP18" s="1"/>
      <c r="CPQ18" s="1"/>
      <c r="CPR18" s="1"/>
      <c r="CPS18" s="1"/>
      <c r="CPT18" s="1"/>
      <c r="CPU18" s="1"/>
      <c r="CPV18" s="1"/>
      <c r="CPW18" s="1"/>
      <c r="CPX18" s="1"/>
      <c r="CPY18" s="1"/>
      <c r="CPZ18" s="1"/>
      <c r="CQA18" s="1"/>
      <c r="CQB18" s="1"/>
      <c r="CQC18" s="1"/>
      <c r="CQD18" s="1"/>
      <c r="CQE18" s="1"/>
      <c r="CQF18" s="1"/>
      <c r="CQG18" s="1"/>
      <c r="CQH18" s="1"/>
      <c r="CQI18" s="1"/>
      <c r="CQJ18" s="1"/>
      <c r="CQK18" s="1"/>
      <c r="CQL18" s="1"/>
      <c r="CQM18" s="1"/>
      <c r="CQN18" s="1"/>
      <c r="CQO18" s="1"/>
      <c r="CQP18" s="1"/>
      <c r="CQQ18" s="1"/>
      <c r="CQR18" s="1"/>
      <c r="CQS18" s="1"/>
      <c r="CQT18" s="1"/>
      <c r="CQU18" s="1"/>
      <c r="CQV18" s="1"/>
      <c r="CQW18" s="1"/>
      <c r="CQX18" s="1"/>
      <c r="CQY18" s="1"/>
      <c r="CQZ18" s="1"/>
      <c r="CRA18" s="1"/>
      <c r="CRB18" s="1"/>
      <c r="CRC18" s="1"/>
      <c r="CRD18" s="1"/>
      <c r="CRE18" s="1"/>
      <c r="CRF18" s="1"/>
      <c r="CRG18" s="1"/>
      <c r="CRH18" s="1"/>
      <c r="CRI18" s="1"/>
      <c r="CRJ18" s="1"/>
      <c r="CRK18" s="1"/>
      <c r="CRL18" s="1"/>
      <c r="CRM18" s="1"/>
      <c r="CRN18" s="1"/>
      <c r="CRO18" s="1"/>
      <c r="CRP18" s="1"/>
      <c r="CRQ18" s="1"/>
      <c r="CRR18" s="1"/>
      <c r="CRS18" s="1"/>
      <c r="CRT18" s="1"/>
      <c r="CRU18" s="1"/>
      <c r="CRV18" s="1"/>
      <c r="CRW18" s="1"/>
      <c r="CRX18" s="1"/>
      <c r="CRY18" s="1"/>
      <c r="CRZ18" s="1"/>
      <c r="CSA18" s="1"/>
      <c r="CSB18" s="1"/>
      <c r="CSC18" s="1"/>
      <c r="CSD18" s="1"/>
      <c r="CSE18" s="1"/>
      <c r="CSF18" s="1"/>
      <c r="CSG18" s="1"/>
      <c r="CSH18" s="1"/>
      <c r="CSI18" s="1"/>
      <c r="CSJ18" s="1"/>
      <c r="CSK18" s="1"/>
      <c r="CSL18" s="1"/>
      <c r="CSM18" s="1"/>
      <c r="CSN18" s="1"/>
      <c r="CSO18" s="1"/>
      <c r="CSP18" s="1"/>
      <c r="CSQ18" s="1"/>
      <c r="CSR18" s="1"/>
      <c r="CSS18" s="1"/>
      <c r="CST18" s="1"/>
      <c r="CSU18" s="1"/>
      <c r="CSV18" s="1"/>
      <c r="CSW18" s="1"/>
      <c r="CSX18" s="1"/>
      <c r="CSY18" s="1"/>
      <c r="CSZ18" s="1"/>
      <c r="CTA18" s="1"/>
      <c r="CTB18" s="1"/>
      <c r="CTC18" s="1"/>
      <c r="CTD18" s="1"/>
      <c r="CTE18" s="1"/>
      <c r="CTF18" s="1"/>
      <c r="CTG18" s="1"/>
      <c r="CTH18" s="1"/>
      <c r="CTI18" s="1"/>
      <c r="CTJ18" s="1"/>
      <c r="CTK18" s="1"/>
      <c r="CTL18" s="1"/>
      <c r="CTM18" s="1"/>
      <c r="CTN18" s="1"/>
      <c r="CTO18" s="1"/>
      <c r="CTP18" s="1"/>
      <c r="CTQ18" s="1"/>
      <c r="CTR18" s="1"/>
      <c r="CTS18" s="1"/>
      <c r="CTT18" s="1"/>
      <c r="CTU18" s="1"/>
      <c r="CTV18" s="1"/>
      <c r="CTW18" s="1"/>
      <c r="CTX18" s="1"/>
      <c r="CTY18" s="1"/>
      <c r="CTZ18" s="1"/>
      <c r="CUA18" s="1"/>
      <c r="CUB18" s="1"/>
      <c r="CUC18" s="1"/>
      <c r="CUD18" s="1"/>
      <c r="CUE18" s="1"/>
      <c r="CUF18" s="1"/>
      <c r="CUG18" s="1"/>
      <c r="CUH18" s="1"/>
      <c r="CUI18" s="1"/>
      <c r="CUJ18" s="1"/>
      <c r="CUK18" s="1"/>
      <c r="CUL18" s="1"/>
      <c r="CUM18" s="1"/>
      <c r="CUN18" s="1"/>
      <c r="CUO18" s="1"/>
      <c r="CUP18" s="1"/>
      <c r="CUQ18" s="1"/>
      <c r="CUR18" s="1"/>
      <c r="CUS18" s="1"/>
      <c r="CUT18" s="1"/>
      <c r="CUU18" s="1"/>
      <c r="CUV18" s="1"/>
      <c r="CUW18" s="1"/>
      <c r="CUX18" s="1"/>
      <c r="CUY18" s="1"/>
      <c r="CUZ18" s="1"/>
      <c r="CVA18" s="1"/>
      <c r="CVB18" s="1"/>
      <c r="CVC18" s="1"/>
      <c r="CVD18" s="1"/>
      <c r="CVE18" s="1"/>
      <c r="CVF18" s="1"/>
      <c r="CVG18" s="1"/>
      <c r="CVH18" s="1"/>
      <c r="CVI18" s="1"/>
      <c r="CVJ18" s="1"/>
      <c r="CVK18" s="1"/>
      <c r="CVL18" s="1"/>
      <c r="CVM18" s="1"/>
      <c r="CVN18" s="1"/>
      <c r="CVO18" s="1"/>
      <c r="CVP18" s="1"/>
      <c r="CVQ18" s="1"/>
      <c r="CVR18" s="1"/>
      <c r="CVS18" s="1"/>
      <c r="CVT18" s="1"/>
      <c r="CVU18" s="1"/>
      <c r="CVV18" s="1"/>
      <c r="CVW18" s="1"/>
      <c r="CVX18" s="1"/>
      <c r="CVY18" s="1"/>
      <c r="CVZ18" s="1"/>
      <c r="CWA18" s="1"/>
      <c r="CWB18" s="1"/>
      <c r="CWC18" s="1"/>
      <c r="CWD18" s="1"/>
      <c r="CWE18" s="1"/>
      <c r="CWF18" s="1"/>
      <c r="CWG18" s="1"/>
      <c r="CWH18" s="1"/>
      <c r="CWI18" s="1"/>
      <c r="CWJ18" s="1"/>
      <c r="CWK18" s="1"/>
      <c r="CWL18" s="1"/>
      <c r="CWM18" s="1"/>
      <c r="CWN18" s="1"/>
      <c r="CWO18" s="1"/>
      <c r="CWP18" s="1"/>
      <c r="CWQ18" s="1"/>
      <c r="CWR18" s="1"/>
      <c r="CWS18" s="1"/>
      <c r="CWT18" s="1"/>
      <c r="CWU18" s="1"/>
      <c r="CWV18" s="1"/>
      <c r="CWW18" s="1"/>
      <c r="CWX18" s="1"/>
      <c r="CWY18" s="1"/>
      <c r="CWZ18" s="1"/>
      <c r="CXA18" s="1"/>
      <c r="CXB18" s="1"/>
      <c r="CXC18" s="1"/>
      <c r="CXD18" s="1"/>
      <c r="CXE18" s="1"/>
      <c r="CXF18" s="1"/>
      <c r="CXG18" s="1"/>
      <c r="CXH18" s="1"/>
      <c r="CXI18" s="1"/>
      <c r="CXJ18" s="1"/>
      <c r="CXK18" s="1"/>
      <c r="CXL18" s="1"/>
      <c r="CXM18" s="1"/>
      <c r="CXN18" s="1"/>
      <c r="CXO18" s="1"/>
      <c r="CXP18" s="1"/>
      <c r="CXQ18" s="1"/>
      <c r="CXR18" s="1"/>
      <c r="CXS18" s="1"/>
      <c r="CXT18" s="1"/>
      <c r="CXU18" s="1"/>
      <c r="CXV18" s="1"/>
      <c r="CXW18" s="1"/>
      <c r="CXX18" s="1"/>
      <c r="CXY18" s="1"/>
      <c r="CXZ18" s="1"/>
      <c r="CYA18" s="1"/>
      <c r="CYB18" s="1"/>
      <c r="CYC18" s="1"/>
      <c r="CYD18" s="1"/>
      <c r="CYE18" s="1"/>
      <c r="CYF18" s="1"/>
      <c r="CYG18" s="1"/>
      <c r="CYH18" s="1"/>
      <c r="CYI18" s="1"/>
      <c r="CYJ18" s="1"/>
      <c r="CYK18" s="1"/>
      <c r="CYL18" s="1"/>
      <c r="CYM18" s="1"/>
      <c r="CYN18" s="1"/>
      <c r="CYO18" s="1"/>
      <c r="CYP18" s="1"/>
      <c r="CYQ18" s="1"/>
      <c r="CYR18" s="1"/>
      <c r="CYS18" s="1"/>
      <c r="CYT18" s="1"/>
      <c r="CYU18" s="1"/>
      <c r="CYV18" s="1"/>
      <c r="CYW18" s="1"/>
      <c r="CYX18" s="1"/>
      <c r="CYY18" s="1"/>
      <c r="CYZ18" s="1"/>
      <c r="CZA18" s="1"/>
      <c r="CZB18" s="1"/>
      <c r="CZC18" s="1"/>
      <c r="CZD18" s="1"/>
      <c r="CZE18" s="1"/>
      <c r="CZF18" s="1"/>
      <c r="CZG18" s="1"/>
      <c r="CZH18" s="1"/>
      <c r="CZI18" s="1"/>
      <c r="CZJ18" s="1"/>
      <c r="CZK18" s="1"/>
      <c r="CZL18" s="1"/>
      <c r="CZM18" s="1"/>
      <c r="CZN18" s="1"/>
      <c r="CZO18" s="1"/>
      <c r="CZP18" s="1"/>
      <c r="CZQ18" s="1"/>
      <c r="CZR18" s="1"/>
      <c r="CZS18" s="1"/>
      <c r="CZT18" s="1"/>
      <c r="CZU18" s="1"/>
      <c r="CZV18" s="1"/>
      <c r="CZW18" s="1"/>
      <c r="CZX18" s="1"/>
      <c r="CZY18" s="1"/>
      <c r="CZZ18" s="1"/>
      <c r="DAA18" s="1"/>
      <c r="DAB18" s="1"/>
      <c r="DAC18" s="1"/>
      <c r="DAD18" s="1"/>
      <c r="DAE18" s="1"/>
      <c r="DAF18" s="1"/>
      <c r="DAG18" s="1"/>
      <c r="DAH18" s="1"/>
      <c r="DAI18" s="1"/>
      <c r="DAJ18" s="1"/>
      <c r="DAK18" s="1"/>
      <c r="DAL18" s="1"/>
      <c r="DAM18" s="1"/>
      <c r="DAN18" s="1"/>
      <c r="DAO18" s="1"/>
      <c r="DAP18" s="1"/>
      <c r="DAQ18" s="1"/>
      <c r="DAR18" s="1"/>
      <c r="DAS18" s="1"/>
      <c r="DAT18" s="1"/>
      <c r="DAU18" s="1"/>
      <c r="DAV18" s="1"/>
      <c r="DAW18" s="1"/>
      <c r="DAX18" s="1"/>
      <c r="DAY18" s="1"/>
      <c r="DAZ18" s="1"/>
      <c r="DBA18" s="1"/>
      <c r="DBB18" s="1"/>
      <c r="DBC18" s="1"/>
      <c r="DBD18" s="1"/>
      <c r="DBE18" s="1"/>
      <c r="DBF18" s="1"/>
      <c r="DBG18" s="1"/>
      <c r="DBH18" s="1"/>
      <c r="DBI18" s="1"/>
      <c r="DBJ18" s="1"/>
      <c r="DBK18" s="1"/>
      <c r="DBL18" s="1"/>
      <c r="DBM18" s="1"/>
      <c r="DBN18" s="1"/>
      <c r="DBO18" s="1"/>
      <c r="DBP18" s="1"/>
      <c r="DBQ18" s="1"/>
      <c r="DBR18" s="1"/>
      <c r="DBS18" s="1"/>
      <c r="DBT18" s="1"/>
      <c r="DBU18" s="1"/>
      <c r="DBV18" s="1"/>
      <c r="DBW18" s="1"/>
      <c r="DBX18" s="1"/>
      <c r="DBY18" s="1"/>
      <c r="DBZ18" s="1"/>
      <c r="DCA18" s="1"/>
      <c r="DCB18" s="1"/>
      <c r="DCC18" s="1"/>
      <c r="DCD18" s="1"/>
      <c r="DCE18" s="1"/>
      <c r="DCF18" s="1"/>
      <c r="DCG18" s="1"/>
      <c r="DCH18" s="1"/>
      <c r="DCI18" s="1"/>
      <c r="DCJ18" s="1"/>
      <c r="DCK18" s="1"/>
      <c r="DCL18" s="1"/>
      <c r="DCM18" s="1"/>
      <c r="DCN18" s="1"/>
      <c r="DCO18" s="1"/>
      <c r="DCP18" s="1"/>
      <c r="DCQ18" s="1"/>
      <c r="DCR18" s="1"/>
      <c r="DCS18" s="1"/>
      <c r="DCT18" s="1"/>
      <c r="DCU18" s="1"/>
      <c r="DCV18" s="1"/>
      <c r="DCW18" s="1"/>
      <c r="DCX18" s="1"/>
      <c r="DCY18" s="1"/>
      <c r="DCZ18" s="1"/>
      <c r="DDA18" s="1"/>
      <c r="DDB18" s="1"/>
      <c r="DDC18" s="1"/>
      <c r="DDD18" s="1"/>
      <c r="DDE18" s="1"/>
      <c r="DDF18" s="1"/>
      <c r="DDG18" s="1"/>
      <c r="DDH18" s="1"/>
      <c r="DDI18" s="1"/>
      <c r="DDJ18" s="1"/>
      <c r="DDK18" s="1"/>
      <c r="DDL18" s="1"/>
      <c r="DDM18" s="1"/>
      <c r="DDN18" s="1"/>
      <c r="DDO18" s="1"/>
      <c r="DDP18" s="1"/>
      <c r="DDQ18" s="1"/>
      <c r="DDR18" s="1"/>
      <c r="DDS18" s="1"/>
      <c r="DDT18" s="1"/>
      <c r="DDU18" s="1"/>
      <c r="DDV18" s="1"/>
      <c r="DDW18" s="1"/>
      <c r="DDX18" s="1"/>
      <c r="DDY18" s="1"/>
      <c r="DDZ18" s="1"/>
      <c r="DEA18" s="1"/>
      <c r="DEB18" s="1"/>
      <c r="DEC18" s="1"/>
      <c r="DED18" s="1"/>
      <c r="DEE18" s="1"/>
      <c r="DEF18" s="1"/>
      <c r="DEG18" s="1"/>
      <c r="DEH18" s="1"/>
      <c r="DEI18" s="1"/>
      <c r="DEJ18" s="1"/>
      <c r="DEK18" s="1"/>
      <c r="DEL18" s="1"/>
      <c r="DEM18" s="1"/>
      <c r="DEN18" s="1"/>
      <c r="DEO18" s="1"/>
      <c r="DEP18" s="1"/>
      <c r="DEQ18" s="1"/>
      <c r="DER18" s="1"/>
      <c r="DES18" s="1"/>
      <c r="DET18" s="1"/>
      <c r="DEU18" s="1"/>
      <c r="DEV18" s="1"/>
      <c r="DEW18" s="1"/>
      <c r="DEX18" s="1"/>
      <c r="DEY18" s="1"/>
      <c r="DEZ18" s="1"/>
      <c r="DFA18" s="1"/>
      <c r="DFB18" s="1"/>
      <c r="DFC18" s="1"/>
      <c r="DFD18" s="1"/>
      <c r="DFE18" s="1"/>
      <c r="DFF18" s="1"/>
      <c r="DFG18" s="1"/>
      <c r="DFH18" s="1"/>
      <c r="DFI18" s="1"/>
      <c r="DFJ18" s="1"/>
      <c r="DFK18" s="1"/>
      <c r="DFL18" s="1"/>
      <c r="DFM18" s="1"/>
      <c r="DFN18" s="1"/>
      <c r="DFO18" s="1"/>
      <c r="DFP18" s="1"/>
      <c r="DFQ18" s="1"/>
      <c r="DFR18" s="1"/>
      <c r="DFS18" s="1"/>
      <c r="DFT18" s="1"/>
      <c r="DFU18" s="1"/>
      <c r="DFV18" s="1"/>
      <c r="DFW18" s="1"/>
      <c r="DFX18" s="1"/>
      <c r="DFY18" s="1"/>
      <c r="DFZ18" s="1"/>
      <c r="DGA18" s="1"/>
      <c r="DGB18" s="1"/>
      <c r="DGC18" s="1"/>
      <c r="DGD18" s="1"/>
      <c r="DGE18" s="1"/>
      <c r="DGF18" s="1"/>
      <c r="DGG18" s="1"/>
      <c r="DGH18" s="1"/>
      <c r="DGI18" s="1"/>
      <c r="DGJ18" s="1"/>
      <c r="DGK18" s="1"/>
      <c r="DGL18" s="1"/>
      <c r="DGM18" s="1"/>
      <c r="DGN18" s="1"/>
      <c r="DGO18" s="1"/>
      <c r="DGP18" s="1"/>
      <c r="DGQ18" s="1"/>
      <c r="DGR18" s="1"/>
      <c r="DGS18" s="1"/>
      <c r="DGT18" s="1"/>
      <c r="DGU18" s="1"/>
      <c r="DGV18" s="1"/>
      <c r="DGW18" s="1"/>
      <c r="DGX18" s="1"/>
      <c r="DGY18" s="1"/>
      <c r="DGZ18" s="1"/>
      <c r="DHA18" s="1"/>
      <c r="DHB18" s="1"/>
      <c r="DHC18" s="1"/>
      <c r="DHD18" s="1"/>
      <c r="DHE18" s="1"/>
      <c r="DHF18" s="1"/>
      <c r="DHG18" s="1"/>
      <c r="DHH18" s="1"/>
      <c r="DHI18" s="1"/>
      <c r="DHJ18" s="1"/>
      <c r="DHK18" s="1"/>
      <c r="DHL18" s="1"/>
      <c r="DHM18" s="1"/>
      <c r="DHN18" s="1"/>
      <c r="DHO18" s="1"/>
      <c r="DHP18" s="1"/>
      <c r="DHQ18" s="1"/>
      <c r="DHR18" s="1"/>
      <c r="DHS18" s="1"/>
      <c r="DHT18" s="1"/>
      <c r="DHU18" s="1"/>
      <c r="DHV18" s="1"/>
      <c r="DHW18" s="1"/>
      <c r="DHX18" s="1"/>
      <c r="DHY18" s="1"/>
      <c r="DHZ18" s="1"/>
      <c r="DIA18" s="1"/>
      <c r="DIB18" s="1"/>
      <c r="DIC18" s="1"/>
      <c r="DID18" s="1"/>
      <c r="DIE18" s="1"/>
      <c r="DIF18" s="1"/>
      <c r="DIG18" s="1"/>
      <c r="DIH18" s="1"/>
      <c r="DII18" s="1"/>
      <c r="DIJ18" s="1"/>
      <c r="DIK18" s="1"/>
      <c r="DIL18" s="1"/>
      <c r="DIM18" s="1"/>
      <c r="DIN18" s="1"/>
      <c r="DIO18" s="1"/>
      <c r="DIP18" s="1"/>
      <c r="DIQ18" s="1"/>
      <c r="DIR18" s="1"/>
      <c r="DIS18" s="1"/>
      <c r="DIT18" s="1"/>
      <c r="DIU18" s="1"/>
      <c r="DIV18" s="1"/>
      <c r="DIW18" s="1"/>
      <c r="DIX18" s="1"/>
      <c r="DIY18" s="1"/>
      <c r="DIZ18" s="1"/>
      <c r="DJA18" s="1"/>
      <c r="DJB18" s="1"/>
      <c r="DJC18" s="1"/>
      <c r="DJD18" s="1"/>
      <c r="DJE18" s="1"/>
      <c r="DJF18" s="1"/>
      <c r="DJG18" s="1"/>
      <c r="DJH18" s="1"/>
      <c r="DJI18" s="1"/>
      <c r="DJJ18" s="1"/>
      <c r="DJK18" s="1"/>
      <c r="DJL18" s="1"/>
      <c r="DJM18" s="1"/>
      <c r="DJN18" s="1"/>
      <c r="DJO18" s="1"/>
      <c r="DJP18" s="1"/>
      <c r="DJQ18" s="1"/>
      <c r="DJR18" s="1"/>
      <c r="DJS18" s="1"/>
      <c r="DJT18" s="1"/>
      <c r="DJU18" s="1"/>
      <c r="DJV18" s="1"/>
      <c r="DJW18" s="1"/>
      <c r="DJX18" s="1"/>
      <c r="DJY18" s="1"/>
      <c r="DJZ18" s="1"/>
      <c r="DKA18" s="1"/>
      <c r="DKB18" s="1"/>
      <c r="DKC18" s="1"/>
      <c r="DKD18" s="1"/>
      <c r="DKE18" s="1"/>
      <c r="DKF18" s="1"/>
      <c r="DKG18" s="1"/>
      <c r="DKH18" s="1"/>
      <c r="DKI18" s="1"/>
      <c r="DKJ18" s="1"/>
      <c r="DKK18" s="1"/>
      <c r="DKL18" s="1"/>
      <c r="DKM18" s="1"/>
      <c r="DKN18" s="1"/>
      <c r="DKO18" s="1"/>
      <c r="DKP18" s="1"/>
      <c r="DKQ18" s="1"/>
      <c r="DKR18" s="1"/>
      <c r="DKS18" s="1"/>
      <c r="DKT18" s="1"/>
      <c r="DKU18" s="1"/>
      <c r="DKV18" s="1"/>
      <c r="DKW18" s="1"/>
      <c r="DKX18" s="1"/>
      <c r="DKY18" s="1"/>
      <c r="DKZ18" s="1"/>
      <c r="DLA18" s="1"/>
      <c r="DLB18" s="1"/>
      <c r="DLC18" s="1"/>
      <c r="DLD18" s="1"/>
      <c r="DLE18" s="1"/>
      <c r="DLF18" s="1"/>
      <c r="DLG18" s="1"/>
      <c r="DLH18" s="1"/>
      <c r="DLI18" s="1"/>
      <c r="DLJ18" s="1"/>
      <c r="DLK18" s="1"/>
      <c r="DLL18" s="1"/>
      <c r="DLM18" s="1"/>
      <c r="DLN18" s="1"/>
      <c r="DLO18" s="1"/>
      <c r="DLP18" s="1"/>
      <c r="DLQ18" s="1"/>
      <c r="DLR18" s="1"/>
      <c r="DLS18" s="1"/>
      <c r="DLT18" s="1"/>
      <c r="DLU18" s="1"/>
      <c r="DLV18" s="1"/>
      <c r="DLW18" s="1"/>
      <c r="DLX18" s="1"/>
      <c r="DLY18" s="1"/>
      <c r="DLZ18" s="1"/>
      <c r="DMA18" s="1"/>
      <c r="DMB18" s="1"/>
      <c r="DMC18" s="1"/>
      <c r="DMD18" s="1"/>
      <c r="DME18" s="1"/>
      <c r="DMF18" s="1"/>
      <c r="DMG18" s="1"/>
      <c r="DMH18" s="1"/>
      <c r="DMI18" s="1"/>
      <c r="DMJ18" s="1"/>
      <c r="DMK18" s="1"/>
      <c r="DML18" s="1"/>
      <c r="DMM18" s="1"/>
      <c r="DMN18" s="1"/>
      <c r="DMO18" s="1"/>
      <c r="DMP18" s="1"/>
      <c r="DMQ18" s="1"/>
      <c r="DMR18" s="1"/>
      <c r="DMS18" s="1"/>
      <c r="DMT18" s="1"/>
      <c r="DMU18" s="1"/>
      <c r="DMV18" s="1"/>
      <c r="DMW18" s="1"/>
      <c r="DMX18" s="1"/>
      <c r="DMY18" s="1"/>
      <c r="DMZ18" s="1"/>
      <c r="DNA18" s="1"/>
      <c r="DNB18" s="1"/>
      <c r="DNC18" s="1"/>
      <c r="DND18" s="1"/>
      <c r="DNE18" s="1"/>
      <c r="DNF18" s="1"/>
      <c r="DNG18" s="1"/>
      <c r="DNH18" s="1"/>
      <c r="DNI18" s="1"/>
      <c r="DNJ18" s="1"/>
      <c r="DNK18" s="1"/>
      <c r="DNL18" s="1"/>
      <c r="DNM18" s="1"/>
      <c r="DNN18" s="1"/>
      <c r="DNO18" s="1"/>
      <c r="DNP18" s="1"/>
      <c r="DNQ18" s="1"/>
      <c r="DNR18" s="1"/>
      <c r="DNS18" s="1"/>
      <c r="DNT18" s="1"/>
      <c r="DNU18" s="1"/>
      <c r="DNV18" s="1"/>
      <c r="DNW18" s="1"/>
      <c r="DNX18" s="1"/>
      <c r="DNY18" s="1"/>
      <c r="DNZ18" s="1"/>
      <c r="DOA18" s="1"/>
      <c r="DOB18" s="1"/>
      <c r="DOC18" s="1"/>
      <c r="DOD18" s="1"/>
      <c r="DOE18" s="1"/>
      <c r="DOF18" s="1"/>
      <c r="DOG18" s="1"/>
      <c r="DOH18" s="1"/>
      <c r="DOI18" s="1"/>
      <c r="DOJ18" s="1"/>
      <c r="DOK18" s="1"/>
      <c r="DOL18" s="1"/>
      <c r="DOM18" s="1"/>
      <c r="DON18" s="1"/>
      <c r="DOO18" s="1"/>
      <c r="DOP18" s="1"/>
      <c r="DOQ18" s="1"/>
      <c r="DOR18" s="1"/>
      <c r="DOS18" s="1"/>
      <c r="DOT18" s="1"/>
      <c r="DOU18" s="1"/>
      <c r="DOV18" s="1"/>
      <c r="DOW18" s="1"/>
      <c r="DOX18" s="1"/>
      <c r="DOY18" s="1"/>
      <c r="DOZ18" s="1"/>
      <c r="DPA18" s="1"/>
      <c r="DPB18" s="1"/>
      <c r="DPC18" s="1"/>
      <c r="DPD18" s="1"/>
      <c r="DPE18" s="1"/>
      <c r="DPF18" s="1"/>
      <c r="DPG18" s="1"/>
      <c r="DPH18" s="1"/>
      <c r="DPI18" s="1"/>
      <c r="DPJ18" s="1"/>
      <c r="DPK18" s="1"/>
      <c r="DPL18" s="1"/>
      <c r="DPM18" s="1"/>
      <c r="DPN18" s="1"/>
      <c r="DPO18" s="1"/>
      <c r="DPP18" s="1"/>
      <c r="DPQ18" s="1"/>
      <c r="DPR18" s="1"/>
      <c r="DPS18" s="1"/>
      <c r="DPT18" s="1"/>
      <c r="DPU18" s="1"/>
      <c r="DPV18" s="1"/>
      <c r="DPW18" s="1"/>
      <c r="DPX18" s="1"/>
      <c r="DPY18" s="1"/>
      <c r="DPZ18" s="1"/>
      <c r="DQA18" s="1"/>
      <c r="DQB18" s="1"/>
      <c r="DQC18" s="1"/>
      <c r="DQD18" s="1"/>
      <c r="DQE18" s="1"/>
      <c r="DQF18" s="1"/>
      <c r="DQG18" s="1"/>
      <c r="DQH18" s="1"/>
      <c r="DQI18" s="1"/>
      <c r="DQJ18" s="1"/>
      <c r="DQK18" s="1"/>
      <c r="DQL18" s="1"/>
      <c r="DQM18" s="1"/>
      <c r="DQN18" s="1"/>
      <c r="DQO18" s="1"/>
      <c r="DQP18" s="1"/>
      <c r="DQQ18" s="1"/>
      <c r="DQR18" s="1"/>
      <c r="DQS18" s="1"/>
      <c r="DQT18" s="1"/>
      <c r="DQU18" s="1"/>
      <c r="DQV18" s="1"/>
      <c r="DQW18" s="1"/>
      <c r="DQX18" s="1"/>
      <c r="DQY18" s="1"/>
      <c r="DQZ18" s="1"/>
      <c r="DRA18" s="1"/>
      <c r="DRB18" s="1"/>
      <c r="DRC18" s="1"/>
      <c r="DRD18" s="1"/>
      <c r="DRE18" s="1"/>
      <c r="DRF18" s="1"/>
      <c r="DRG18" s="1"/>
      <c r="DRH18" s="1"/>
      <c r="DRI18" s="1"/>
      <c r="DRJ18" s="1"/>
      <c r="DRK18" s="1"/>
      <c r="DRL18" s="1"/>
      <c r="DRM18" s="1"/>
      <c r="DRN18" s="1"/>
      <c r="DRO18" s="1"/>
      <c r="DRP18" s="1"/>
      <c r="DRQ18" s="1"/>
      <c r="DRR18" s="1"/>
      <c r="DRS18" s="1"/>
      <c r="DRT18" s="1"/>
      <c r="DRU18" s="1"/>
      <c r="DRV18" s="1"/>
      <c r="DRW18" s="1"/>
      <c r="DRX18" s="1"/>
      <c r="DRY18" s="1"/>
      <c r="DRZ18" s="1"/>
      <c r="DSA18" s="1"/>
      <c r="DSB18" s="1"/>
      <c r="DSC18" s="1"/>
      <c r="DSD18" s="1"/>
      <c r="DSE18" s="1"/>
      <c r="DSF18" s="1"/>
      <c r="DSG18" s="1"/>
      <c r="DSH18" s="1"/>
      <c r="DSI18" s="1"/>
      <c r="DSJ18" s="1"/>
      <c r="DSK18" s="1"/>
      <c r="DSL18" s="1"/>
      <c r="DSM18" s="1"/>
      <c r="DSN18" s="1"/>
      <c r="DSO18" s="1"/>
      <c r="DSP18" s="1"/>
      <c r="DSQ18" s="1"/>
      <c r="DSR18" s="1"/>
      <c r="DSS18" s="1"/>
      <c r="DST18" s="1"/>
      <c r="DSU18" s="1"/>
      <c r="DSV18" s="1"/>
      <c r="DSW18" s="1"/>
      <c r="DSX18" s="1"/>
      <c r="DSY18" s="1"/>
      <c r="DSZ18" s="1"/>
      <c r="DTA18" s="1"/>
      <c r="DTB18" s="1"/>
      <c r="DTC18" s="1"/>
      <c r="DTD18" s="1"/>
      <c r="DTE18" s="1"/>
      <c r="DTF18" s="1"/>
      <c r="DTG18" s="1"/>
      <c r="DTH18" s="1"/>
      <c r="DTI18" s="1"/>
      <c r="DTJ18" s="1"/>
      <c r="DTK18" s="1"/>
      <c r="DTL18" s="1"/>
      <c r="DTM18" s="1"/>
      <c r="DTN18" s="1"/>
      <c r="DTO18" s="1"/>
      <c r="DTP18" s="1"/>
      <c r="DTQ18" s="1"/>
      <c r="DTR18" s="1"/>
      <c r="DTS18" s="1"/>
      <c r="DTT18" s="1"/>
      <c r="DTU18" s="1"/>
      <c r="DTV18" s="1"/>
      <c r="DTW18" s="1"/>
      <c r="DTX18" s="1"/>
      <c r="DTY18" s="1"/>
      <c r="DTZ18" s="1"/>
      <c r="DUA18" s="1"/>
      <c r="DUB18" s="1"/>
      <c r="DUC18" s="1"/>
      <c r="DUD18" s="1"/>
      <c r="DUE18" s="1"/>
      <c r="DUF18" s="1"/>
      <c r="DUG18" s="1"/>
      <c r="DUH18" s="1"/>
      <c r="DUI18" s="1"/>
      <c r="DUJ18" s="1"/>
      <c r="DUK18" s="1"/>
      <c r="DUL18" s="1"/>
      <c r="DUM18" s="1"/>
      <c r="DUN18" s="1"/>
      <c r="DUO18" s="1"/>
      <c r="DUP18" s="1"/>
      <c r="DUQ18" s="1"/>
      <c r="DUR18" s="1"/>
      <c r="DUS18" s="1"/>
      <c r="DUT18" s="1"/>
      <c r="DUU18" s="1"/>
      <c r="DUV18" s="1"/>
      <c r="DUW18" s="1"/>
      <c r="DUX18" s="1"/>
      <c r="DUY18" s="1"/>
      <c r="DUZ18" s="1"/>
      <c r="DVA18" s="1"/>
      <c r="DVB18" s="1"/>
      <c r="DVC18" s="1"/>
      <c r="DVD18" s="1"/>
      <c r="DVE18" s="1"/>
      <c r="DVF18" s="1"/>
      <c r="DVG18" s="1"/>
      <c r="DVH18" s="1"/>
      <c r="DVI18" s="1"/>
      <c r="DVJ18" s="1"/>
      <c r="DVK18" s="1"/>
      <c r="DVL18" s="1"/>
      <c r="DVM18" s="1"/>
      <c r="DVN18" s="1"/>
      <c r="DVO18" s="1"/>
      <c r="DVP18" s="1"/>
      <c r="DVQ18" s="1"/>
      <c r="DVR18" s="1"/>
      <c r="DVS18" s="1"/>
      <c r="DVT18" s="1"/>
      <c r="DVU18" s="1"/>
      <c r="DVV18" s="1"/>
      <c r="DVW18" s="1"/>
      <c r="DVX18" s="1"/>
      <c r="DVY18" s="1"/>
      <c r="DVZ18" s="1"/>
      <c r="DWA18" s="1"/>
      <c r="DWB18" s="1"/>
      <c r="DWC18" s="1"/>
      <c r="DWD18" s="1"/>
      <c r="DWE18" s="1"/>
      <c r="DWF18" s="1"/>
      <c r="DWG18" s="1"/>
      <c r="DWH18" s="1"/>
      <c r="DWI18" s="1"/>
      <c r="DWJ18" s="1"/>
      <c r="DWK18" s="1"/>
      <c r="DWL18" s="1"/>
      <c r="DWM18" s="1"/>
      <c r="DWN18" s="1"/>
      <c r="DWO18" s="1"/>
      <c r="DWP18" s="1"/>
      <c r="DWQ18" s="1"/>
      <c r="DWR18" s="1"/>
      <c r="DWS18" s="1"/>
      <c r="DWT18" s="1"/>
      <c r="DWU18" s="1"/>
      <c r="DWV18" s="1"/>
      <c r="DWW18" s="1"/>
      <c r="DWX18" s="1"/>
      <c r="DWY18" s="1"/>
      <c r="DWZ18" s="1"/>
      <c r="DXA18" s="1"/>
      <c r="DXB18" s="1"/>
      <c r="DXC18" s="1"/>
      <c r="DXD18" s="1"/>
      <c r="DXE18" s="1"/>
      <c r="DXF18" s="1"/>
      <c r="DXG18" s="1"/>
      <c r="DXH18" s="1"/>
      <c r="DXI18" s="1"/>
      <c r="DXJ18" s="1"/>
      <c r="DXK18" s="1"/>
      <c r="DXL18" s="1"/>
      <c r="DXM18" s="1"/>
      <c r="DXN18" s="1"/>
      <c r="DXO18" s="1"/>
      <c r="DXP18" s="1"/>
      <c r="DXQ18" s="1"/>
      <c r="DXR18" s="1"/>
      <c r="DXS18" s="1"/>
      <c r="DXT18" s="1"/>
      <c r="DXU18" s="1"/>
      <c r="DXV18" s="1"/>
      <c r="DXW18" s="1"/>
      <c r="DXX18" s="1"/>
      <c r="DXY18" s="1"/>
      <c r="DXZ18" s="1"/>
      <c r="DYA18" s="1"/>
      <c r="DYB18" s="1"/>
      <c r="DYC18" s="1"/>
      <c r="DYD18" s="1"/>
      <c r="DYE18" s="1"/>
      <c r="DYF18" s="1"/>
      <c r="DYG18" s="1"/>
      <c r="DYH18" s="1"/>
      <c r="DYI18" s="1"/>
      <c r="DYJ18" s="1"/>
      <c r="DYK18" s="1"/>
      <c r="DYL18" s="1"/>
      <c r="DYM18" s="1"/>
      <c r="DYN18" s="1"/>
      <c r="DYO18" s="1"/>
      <c r="DYP18" s="1"/>
      <c r="DYQ18" s="1"/>
      <c r="DYR18" s="1"/>
      <c r="DYS18" s="1"/>
      <c r="DYT18" s="1"/>
      <c r="DYU18" s="1"/>
      <c r="DYV18" s="1"/>
      <c r="DYW18" s="1"/>
      <c r="DYX18" s="1"/>
      <c r="DYY18" s="1"/>
      <c r="DYZ18" s="1"/>
      <c r="DZA18" s="1"/>
      <c r="DZB18" s="1"/>
      <c r="DZC18" s="1"/>
      <c r="DZD18" s="1"/>
      <c r="DZE18" s="1"/>
      <c r="DZF18" s="1"/>
      <c r="DZG18" s="1"/>
      <c r="DZH18" s="1"/>
      <c r="DZI18" s="1"/>
      <c r="DZJ18" s="1"/>
      <c r="DZK18" s="1"/>
      <c r="DZL18" s="1"/>
      <c r="DZM18" s="1"/>
      <c r="DZN18" s="1"/>
      <c r="DZO18" s="1"/>
      <c r="DZP18" s="1"/>
      <c r="DZQ18" s="1"/>
      <c r="DZR18" s="1"/>
      <c r="DZS18" s="1"/>
      <c r="DZT18" s="1"/>
      <c r="DZU18" s="1"/>
      <c r="DZV18" s="1"/>
      <c r="DZW18" s="1"/>
      <c r="DZX18" s="1"/>
      <c r="DZY18" s="1"/>
      <c r="DZZ18" s="1"/>
      <c r="EAA18" s="1"/>
      <c r="EAB18" s="1"/>
      <c r="EAC18" s="1"/>
      <c r="EAD18" s="1"/>
      <c r="EAE18" s="1"/>
      <c r="EAF18" s="1"/>
      <c r="EAG18" s="1"/>
      <c r="EAH18" s="1"/>
      <c r="EAI18" s="1"/>
      <c r="EAJ18" s="1"/>
      <c r="EAK18" s="1"/>
      <c r="EAL18" s="1"/>
      <c r="EAM18" s="1"/>
      <c r="EAN18" s="1"/>
      <c r="EAO18" s="1"/>
      <c r="EAP18" s="1"/>
      <c r="EAQ18" s="1"/>
      <c r="EAR18" s="1"/>
      <c r="EAS18" s="1"/>
      <c r="EAT18" s="1"/>
      <c r="EAU18" s="1"/>
      <c r="EAV18" s="1"/>
      <c r="EAW18" s="1"/>
      <c r="EAX18" s="1"/>
      <c r="EAY18" s="1"/>
      <c r="EAZ18" s="1"/>
      <c r="EBA18" s="1"/>
      <c r="EBB18" s="1"/>
      <c r="EBC18" s="1"/>
      <c r="EBD18" s="1"/>
      <c r="EBE18" s="1"/>
      <c r="EBF18" s="1"/>
      <c r="EBG18" s="1"/>
      <c r="EBH18" s="1"/>
      <c r="EBI18" s="1"/>
      <c r="EBJ18" s="1"/>
      <c r="EBK18" s="1"/>
      <c r="EBL18" s="1"/>
      <c r="EBM18" s="1"/>
      <c r="EBN18" s="1"/>
      <c r="EBO18" s="1"/>
      <c r="EBP18" s="1"/>
      <c r="EBQ18" s="1"/>
      <c r="EBR18" s="1"/>
      <c r="EBS18" s="1"/>
      <c r="EBT18" s="1"/>
      <c r="EBU18" s="1"/>
      <c r="EBV18" s="1"/>
      <c r="EBW18" s="1"/>
      <c r="EBX18" s="1"/>
      <c r="EBY18" s="1"/>
      <c r="EBZ18" s="1"/>
      <c r="ECA18" s="1"/>
      <c r="ECB18" s="1"/>
      <c r="ECC18" s="1"/>
      <c r="ECD18" s="1"/>
      <c r="ECE18" s="1"/>
      <c r="ECF18" s="1"/>
      <c r="ECG18" s="1"/>
      <c r="ECH18" s="1"/>
      <c r="ECI18" s="1"/>
      <c r="ECJ18" s="1"/>
      <c r="ECK18" s="1"/>
      <c r="ECL18" s="1"/>
      <c r="ECM18" s="1"/>
      <c r="ECN18" s="1"/>
      <c r="ECO18" s="1"/>
      <c r="ECP18" s="1"/>
      <c r="ECQ18" s="1"/>
      <c r="ECR18" s="1"/>
      <c r="ECS18" s="1"/>
      <c r="ECT18" s="1"/>
      <c r="ECU18" s="1"/>
      <c r="ECV18" s="1"/>
      <c r="ECW18" s="1"/>
      <c r="ECX18" s="1"/>
      <c r="ECY18" s="1"/>
      <c r="ECZ18" s="1"/>
      <c r="EDA18" s="1"/>
      <c r="EDB18" s="1"/>
      <c r="EDC18" s="1"/>
      <c r="EDD18" s="1"/>
      <c r="EDE18" s="1"/>
      <c r="EDF18" s="1"/>
      <c r="EDG18" s="1"/>
      <c r="EDH18" s="1"/>
      <c r="EDI18" s="1"/>
      <c r="EDJ18" s="1"/>
      <c r="EDK18" s="1"/>
      <c r="EDL18" s="1"/>
      <c r="EDM18" s="1"/>
      <c r="EDN18" s="1"/>
      <c r="EDO18" s="1"/>
      <c r="EDP18" s="1"/>
      <c r="EDQ18" s="1"/>
      <c r="EDR18" s="1"/>
      <c r="EDS18" s="1"/>
      <c r="EDT18" s="1"/>
      <c r="EDU18" s="1"/>
      <c r="EDV18" s="1"/>
      <c r="EDW18" s="1"/>
      <c r="EDX18" s="1"/>
      <c r="EDY18" s="1"/>
      <c r="EDZ18" s="1"/>
      <c r="EEA18" s="1"/>
      <c r="EEB18" s="1"/>
      <c r="EEC18" s="1"/>
      <c r="EED18" s="1"/>
      <c r="EEE18" s="1"/>
      <c r="EEF18" s="1"/>
      <c r="EEG18" s="1"/>
      <c r="EEH18" s="1"/>
      <c r="EEI18" s="1"/>
      <c r="EEJ18" s="1"/>
      <c r="EEK18" s="1"/>
      <c r="EEL18" s="1"/>
      <c r="EEM18" s="1"/>
      <c r="EEN18" s="1"/>
      <c r="EEO18" s="1"/>
      <c r="EEP18" s="1"/>
      <c r="EEQ18" s="1"/>
      <c r="EER18" s="1"/>
      <c r="EES18" s="1"/>
      <c r="EET18" s="1"/>
      <c r="EEU18" s="1"/>
      <c r="EEV18" s="1"/>
      <c r="EEW18" s="1"/>
      <c r="EEX18" s="1"/>
      <c r="EEY18" s="1"/>
      <c r="EEZ18" s="1"/>
      <c r="EFA18" s="1"/>
      <c r="EFB18" s="1"/>
      <c r="EFC18" s="1"/>
      <c r="EFD18" s="1"/>
      <c r="EFE18" s="1"/>
      <c r="EFF18" s="1"/>
      <c r="EFG18" s="1"/>
      <c r="EFH18" s="1"/>
      <c r="EFI18" s="1"/>
      <c r="EFJ18" s="1"/>
      <c r="EFK18" s="1"/>
      <c r="EFL18" s="1"/>
      <c r="EFM18" s="1"/>
      <c r="EFN18" s="1"/>
      <c r="EFO18" s="1"/>
      <c r="EFP18" s="1"/>
      <c r="EFQ18" s="1"/>
      <c r="EFR18" s="1"/>
      <c r="EFS18" s="1"/>
      <c r="EFT18" s="1"/>
      <c r="EFU18" s="1"/>
      <c r="EFV18" s="1"/>
      <c r="EFW18" s="1"/>
      <c r="EFX18" s="1"/>
      <c r="EFY18" s="1"/>
      <c r="EFZ18" s="1"/>
      <c r="EGA18" s="1"/>
      <c r="EGB18" s="1"/>
      <c r="EGC18" s="1"/>
      <c r="EGD18" s="1"/>
      <c r="EGE18" s="1"/>
      <c r="EGF18" s="1"/>
      <c r="EGG18" s="1"/>
      <c r="EGH18" s="1"/>
      <c r="EGI18" s="1"/>
      <c r="EGJ18" s="1"/>
      <c r="EGK18" s="1"/>
      <c r="EGL18" s="1"/>
      <c r="EGM18" s="1"/>
      <c r="EGN18" s="1"/>
      <c r="EGO18" s="1"/>
      <c r="EGP18" s="1"/>
      <c r="EGQ18" s="1"/>
      <c r="EGR18" s="1"/>
      <c r="EGS18" s="1"/>
      <c r="EGT18" s="1"/>
      <c r="EGU18" s="1"/>
      <c r="EGV18" s="1"/>
      <c r="EGW18" s="1"/>
      <c r="EGX18" s="1"/>
      <c r="EGY18" s="1"/>
      <c r="EGZ18" s="1"/>
      <c r="EHA18" s="1"/>
      <c r="EHB18" s="1"/>
      <c r="EHC18" s="1"/>
      <c r="EHD18" s="1"/>
      <c r="EHE18" s="1"/>
      <c r="EHF18" s="1"/>
      <c r="EHG18" s="1"/>
      <c r="EHH18" s="1"/>
      <c r="EHI18" s="1"/>
      <c r="EHJ18" s="1"/>
      <c r="EHK18" s="1"/>
      <c r="EHL18" s="1"/>
      <c r="EHM18" s="1"/>
      <c r="EHN18" s="1"/>
      <c r="EHO18" s="1"/>
      <c r="EHP18" s="1"/>
      <c r="EHQ18" s="1"/>
      <c r="EHR18" s="1"/>
      <c r="EHS18" s="1"/>
      <c r="EHT18" s="1"/>
      <c r="EHU18" s="1"/>
      <c r="EHV18" s="1"/>
      <c r="EHW18" s="1"/>
      <c r="EHX18" s="1"/>
      <c r="EHY18" s="1"/>
      <c r="EHZ18" s="1"/>
      <c r="EIA18" s="1"/>
      <c r="EIB18" s="1"/>
      <c r="EIC18" s="1"/>
      <c r="EID18" s="1"/>
      <c r="EIE18" s="1"/>
      <c r="EIF18" s="1"/>
      <c r="EIG18" s="1"/>
      <c r="EIH18" s="1"/>
      <c r="EII18" s="1"/>
      <c r="EIJ18" s="1"/>
      <c r="EIK18" s="1"/>
      <c r="EIL18" s="1"/>
      <c r="EIM18" s="1"/>
      <c r="EIN18" s="1"/>
      <c r="EIO18" s="1"/>
      <c r="EIP18" s="1"/>
      <c r="EIQ18" s="1"/>
      <c r="EIR18" s="1"/>
      <c r="EIS18" s="1"/>
      <c r="EIT18" s="1"/>
      <c r="EIU18" s="1"/>
      <c r="EIV18" s="1"/>
      <c r="EIW18" s="1"/>
      <c r="EIX18" s="1"/>
      <c r="EIY18" s="1"/>
      <c r="EIZ18" s="1"/>
      <c r="EJA18" s="1"/>
      <c r="EJB18" s="1"/>
      <c r="EJC18" s="1"/>
      <c r="EJD18" s="1"/>
      <c r="EJE18" s="1"/>
      <c r="EJF18" s="1"/>
      <c r="EJG18" s="1"/>
      <c r="EJH18" s="1"/>
      <c r="EJI18" s="1"/>
      <c r="EJJ18" s="1"/>
      <c r="EJK18" s="1"/>
      <c r="EJL18" s="1"/>
      <c r="EJM18" s="1"/>
      <c r="EJN18" s="1"/>
      <c r="EJO18" s="1"/>
      <c r="EJP18" s="1"/>
      <c r="EJQ18" s="1"/>
      <c r="EJR18" s="1"/>
      <c r="EJS18" s="1"/>
      <c r="EJT18" s="1"/>
      <c r="EJU18" s="1"/>
      <c r="EJV18" s="1"/>
      <c r="EJW18" s="1"/>
      <c r="EJX18" s="1"/>
      <c r="EJY18" s="1"/>
      <c r="EJZ18" s="1"/>
      <c r="EKA18" s="1"/>
      <c r="EKB18" s="1"/>
      <c r="EKC18" s="1"/>
      <c r="EKD18" s="1"/>
      <c r="EKE18" s="1"/>
      <c r="EKF18" s="1"/>
      <c r="EKG18" s="1"/>
      <c r="EKH18" s="1"/>
      <c r="EKI18" s="1"/>
      <c r="EKJ18" s="1"/>
      <c r="EKK18" s="1"/>
      <c r="EKL18" s="1"/>
      <c r="EKM18" s="1"/>
      <c r="EKN18" s="1"/>
      <c r="EKO18" s="1"/>
      <c r="EKP18" s="1"/>
      <c r="EKQ18" s="1"/>
      <c r="EKR18" s="1"/>
      <c r="EKS18" s="1"/>
      <c r="EKT18" s="1"/>
      <c r="EKU18" s="1"/>
      <c r="EKV18" s="1"/>
      <c r="EKW18" s="1"/>
      <c r="EKX18" s="1"/>
      <c r="EKY18" s="1"/>
      <c r="EKZ18" s="1"/>
      <c r="ELA18" s="1"/>
      <c r="ELB18" s="1"/>
      <c r="ELC18" s="1"/>
      <c r="ELD18" s="1"/>
      <c r="ELE18" s="1"/>
      <c r="ELF18" s="1"/>
      <c r="ELG18" s="1"/>
      <c r="ELH18" s="1"/>
      <c r="ELI18" s="1"/>
      <c r="ELJ18" s="1"/>
      <c r="ELK18" s="1"/>
      <c r="ELL18" s="1"/>
      <c r="ELM18" s="1"/>
      <c r="ELN18" s="1"/>
      <c r="ELO18" s="1"/>
      <c r="ELP18" s="1"/>
      <c r="ELQ18" s="1"/>
      <c r="ELR18" s="1"/>
      <c r="ELS18" s="1"/>
      <c r="ELT18" s="1"/>
      <c r="ELU18" s="1"/>
      <c r="ELV18" s="1"/>
      <c r="ELW18" s="1"/>
      <c r="ELX18" s="1"/>
      <c r="ELY18" s="1"/>
      <c r="ELZ18" s="1"/>
      <c r="EMA18" s="1"/>
      <c r="EMB18" s="1"/>
      <c r="EMC18" s="1"/>
      <c r="EMD18" s="1"/>
      <c r="EME18" s="1"/>
      <c r="EMF18" s="1"/>
      <c r="EMG18" s="1"/>
      <c r="EMH18" s="1"/>
      <c r="EMI18" s="1"/>
      <c r="EMJ18" s="1"/>
      <c r="EMK18" s="1"/>
      <c r="EML18" s="1"/>
      <c r="EMM18" s="1"/>
      <c r="EMN18" s="1"/>
      <c r="EMO18" s="1"/>
      <c r="EMP18" s="1"/>
      <c r="EMQ18" s="1"/>
      <c r="EMR18" s="1"/>
      <c r="EMS18" s="1"/>
      <c r="EMT18" s="1"/>
      <c r="EMU18" s="1"/>
      <c r="EMV18" s="1"/>
      <c r="EMW18" s="1"/>
      <c r="EMX18" s="1"/>
      <c r="EMY18" s="1"/>
      <c r="EMZ18" s="1"/>
      <c r="ENA18" s="1"/>
      <c r="ENB18" s="1"/>
      <c r="ENC18" s="1"/>
      <c r="END18" s="1"/>
      <c r="ENE18" s="1"/>
      <c r="ENF18" s="1"/>
      <c r="ENG18" s="1"/>
      <c r="ENH18" s="1"/>
      <c r="ENI18" s="1"/>
      <c r="ENJ18" s="1"/>
      <c r="ENK18" s="1"/>
      <c r="ENL18" s="1"/>
      <c r="ENM18" s="1"/>
      <c r="ENN18" s="1"/>
      <c r="ENO18" s="1"/>
      <c r="ENP18" s="1"/>
      <c r="ENQ18" s="1"/>
      <c r="ENR18" s="1"/>
      <c r="ENS18" s="1"/>
      <c r="ENT18" s="1"/>
      <c r="ENU18" s="1"/>
      <c r="ENV18" s="1"/>
      <c r="ENW18" s="1"/>
      <c r="ENX18" s="1"/>
      <c r="ENY18" s="1"/>
      <c r="ENZ18" s="1"/>
      <c r="EOA18" s="1"/>
      <c r="EOB18" s="1"/>
      <c r="EOC18" s="1"/>
      <c r="EOD18" s="1"/>
      <c r="EOE18" s="1"/>
      <c r="EOF18" s="1"/>
      <c r="EOG18" s="1"/>
      <c r="EOH18" s="1"/>
      <c r="EOI18" s="1"/>
      <c r="EOJ18" s="1"/>
      <c r="EOK18" s="1"/>
      <c r="EOL18" s="1"/>
      <c r="EOM18" s="1"/>
      <c r="EON18" s="1"/>
      <c r="EOO18" s="1"/>
      <c r="EOP18" s="1"/>
      <c r="EOQ18" s="1"/>
      <c r="EOR18" s="1"/>
      <c r="EOS18" s="1"/>
      <c r="EOT18" s="1"/>
      <c r="EOU18" s="1"/>
      <c r="EOV18" s="1"/>
      <c r="EOW18" s="1"/>
      <c r="EOX18" s="1"/>
      <c r="EOY18" s="1"/>
      <c r="EOZ18" s="1"/>
      <c r="EPA18" s="1"/>
      <c r="EPB18" s="1"/>
      <c r="EPC18" s="1"/>
      <c r="EPD18" s="1"/>
      <c r="EPE18" s="1"/>
      <c r="EPF18" s="1"/>
      <c r="EPG18" s="1"/>
      <c r="EPH18" s="1"/>
      <c r="EPI18" s="1"/>
      <c r="EPJ18" s="1"/>
      <c r="EPK18" s="1"/>
      <c r="EPL18" s="1"/>
      <c r="EPM18" s="1"/>
      <c r="EPN18" s="1"/>
      <c r="EPO18" s="1"/>
      <c r="EPP18" s="1"/>
      <c r="EPQ18" s="1"/>
      <c r="EPR18" s="1"/>
      <c r="EPS18" s="1"/>
      <c r="EPT18" s="1"/>
      <c r="EPU18" s="1"/>
      <c r="EPV18" s="1"/>
      <c r="EPW18" s="1"/>
      <c r="EPX18" s="1"/>
      <c r="EPY18" s="1"/>
      <c r="EPZ18" s="1"/>
      <c r="EQA18" s="1"/>
      <c r="EQB18" s="1"/>
      <c r="EQC18" s="1"/>
      <c r="EQD18" s="1"/>
      <c r="EQE18" s="1"/>
      <c r="EQF18" s="1"/>
      <c r="EQG18" s="1"/>
      <c r="EQH18" s="1"/>
      <c r="EQI18" s="1"/>
      <c r="EQJ18" s="1"/>
      <c r="EQK18" s="1"/>
      <c r="EQL18" s="1"/>
      <c r="EQM18" s="1"/>
      <c r="EQN18" s="1"/>
      <c r="EQO18" s="1"/>
      <c r="EQP18" s="1"/>
      <c r="EQQ18" s="1"/>
      <c r="EQR18" s="1"/>
      <c r="EQS18" s="1"/>
      <c r="EQT18" s="1"/>
      <c r="EQU18" s="1"/>
      <c r="EQV18" s="1"/>
      <c r="EQW18" s="1"/>
      <c r="EQX18" s="1"/>
      <c r="EQY18" s="1"/>
      <c r="EQZ18" s="1"/>
      <c r="ERA18" s="1"/>
      <c r="ERB18" s="1"/>
      <c r="ERC18" s="1"/>
      <c r="ERD18" s="1"/>
      <c r="ERE18" s="1"/>
      <c r="ERF18" s="1"/>
      <c r="ERG18" s="1"/>
      <c r="ERH18" s="1"/>
      <c r="ERI18" s="1"/>
      <c r="ERJ18" s="1"/>
      <c r="ERK18" s="1"/>
      <c r="ERL18" s="1"/>
      <c r="ERM18" s="1"/>
      <c r="ERN18" s="1"/>
      <c r="ERO18" s="1"/>
      <c r="ERP18" s="1"/>
      <c r="ERQ18" s="1"/>
      <c r="ERR18" s="1"/>
      <c r="ERS18" s="1"/>
      <c r="ERT18" s="1"/>
      <c r="ERU18" s="1"/>
      <c r="ERV18" s="1"/>
      <c r="ERW18" s="1"/>
      <c r="ERX18" s="1"/>
      <c r="ERY18" s="1"/>
      <c r="ERZ18" s="1"/>
      <c r="ESA18" s="1"/>
      <c r="ESB18" s="1"/>
      <c r="ESC18" s="1"/>
      <c r="ESD18" s="1"/>
      <c r="ESE18" s="1"/>
      <c r="ESF18" s="1"/>
      <c r="ESG18" s="1"/>
      <c r="ESH18" s="1"/>
      <c r="ESI18" s="1"/>
      <c r="ESJ18" s="1"/>
      <c r="ESK18" s="1"/>
      <c r="ESL18" s="1"/>
      <c r="ESM18" s="1"/>
      <c r="ESN18" s="1"/>
      <c r="ESO18" s="1"/>
      <c r="ESP18" s="1"/>
      <c r="ESQ18" s="1"/>
      <c r="ESR18" s="1"/>
      <c r="ESS18" s="1"/>
      <c r="EST18" s="1"/>
      <c r="ESU18" s="1"/>
      <c r="ESV18" s="1"/>
      <c r="ESW18" s="1"/>
      <c r="ESX18" s="1"/>
      <c r="ESY18" s="1"/>
      <c r="ESZ18" s="1"/>
      <c r="ETA18" s="1"/>
      <c r="ETB18" s="1"/>
      <c r="ETC18" s="1"/>
      <c r="ETD18" s="1"/>
      <c r="ETE18" s="1"/>
      <c r="ETF18" s="1"/>
      <c r="ETG18" s="1"/>
      <c r="ETH18" s="1"/>
      <c r="ETI18" s="1"/>
      <c r="ETJ18" s="1"/>
      <c r="ETK18" s="1"/>
      <c r="ETL18" s="1"/>
      <c r="ETM18" s="1"/>
      <c r="ETN18" s="1"/>
      <c r="ETO18" s="1"/>
      <c r="ETP18" s="1"/>
      <c r="ETQ18" s="1"/>
      <c r="ETR18" s="1"/>
      <c r="ETS18" s="1"/>
      <c r="ETT18" s="1"/>
      <c r="ETU18" s="1"/>
      <c r="ETV18" s="1"/>
      <c r="ETW18" s="1"/>
      <c r="ETX18" s="1"/>
      <c r="ETY18" s="1"/>
      <c r="ETZ18" s="1"/>
      <c r="EUA18" s="1"/>
      <c r="EUB18" s="1"/>
      <c r="EUC18" s="1"/>
      <c r="EUD18" s="1"/>
      <c r="EUE18" s="1"/>
      <c r="EUF18" s="1"/>
      <c r="EUG18" s="1"/>
      <c r="EUH18" s="1"/>
      <c r="EUI18" s="1"/>
      <c r="EUJ18" s="1"/>
      <c r="EUK18" s="1"/>
      <c r="EUL18" s="1"/>
      <c r="EUM18" s="1"/>
      <c r="EUN18" s="1"/>
      <c r="EUO18" s="1"/>
      <c r="EUP18" s="1"/>
      <c r="EUQ18" s="1"/>
      <c r="EUR18" s="1"/>
      <c r="EUS18" s="1"/>
      <c r="EUT18" s="1"/>
      <c r="EUU18" s="1"/>
      <c r="EUV18" s="1"/>
      <c r="EUW18" s="1"/>
      <c r="EUX18" s="1"/>
      <c r="EUY18" s="1"/>
      <c r="EUZ18" s="1"/>
      <c r="EVA18" s="1"/>
      <c r="EVB18" s="1"/>
      <c r="EVC18" s="1"/>
      <c r="EVD18" s="1"/>
      <c r="EVE18" s="1"/>
      <c r="EVF18" s="1"/>
      <c r="EVG18" s="1"/>
      <c r="EVH18" s="1"/>
      <c r="EVI18" s="1"/>
      <c r="EVJ18" s="1"/>
      <c r="EVK18" s="1"/>
      <c r="EVL18" s="1"/>
      <c r="EVM18" s="1"/>
      <c r="EVN18" s="1"/>
      <c r="EVO18" s="1"/>
      <c r="EVP18" s="1"/>
      <c r="EVQ18" s="1"/>
      <c r="EVR18" s="1"/>
      <c r="EVS18" s="1"/>
      <c r="EVT18" s="1"/>
      <c r="EVU18" s="1"/>
      <c r="EVV18" s="1"/>
      <c r="EVW18" s="1"/>
      <c r="EVX18" s="1"/>
      <c r="EVY18" s="1"/>
      <c r="EVZ18" s="1"/>
      <c r="EWA18" s="1"/>
      <c r="EWB18" s="1"/>
      <c r="EWC18" s="1"/>
      <c r="EWD18" s="1"/>
      <c r="EWE18" s="1"/>
      <c r="EWF18" s="1"/>
      <c r="EWG18" s="1"/>
      <c r="EWH18" s="1"/>
      <c r="EWI18" s="1"/>
      <c r="EWJ18" s="1"/>
      <c r="EWK18" s="1"/>
      <c r="EWL18" s="1"/>
      <c r="EWM18" s="1"/>
      <c r="EWN18" s="1"/>
      <c r="EWO18" s="1"/>
      <c r="EWP18" s="1"/>
      <c r="EWQ18" s="1"/>
      <c r="EWR18" s="1"/>
      <c r="EWS18" s="1"/>
      <c r="EWT18" s="1"/>
      <c r="EWU18" s="1"/>
      <c r="EWV18" s="1"/>
      <c r="EWW18" s="1"/>
      <c r="EWX18" s="1"/>
      <c r="EWY18" s="1"/>
      <c r="EWZ18" s="1"/>
      <c r="EXA18" s="1"/>
      <c r="EXB18" s="1"/>
      <c r="EXC18" s="1"/>
      <c r="EXD18" s="1"/>
      <c r="EXE18" s="1"/>
      <c r="EXF18" s="1"/>
      <c r="EXG18" s="1"/>
      <c r="EXH18" s="1"/>
      <c r="EXI18" s="1"/>
      <c r="EXJ18" s="1"/>
      <c r="EXK18" s="1"/>
      <c r="EXL18" s="1"/>
      <c r="EXM18" s="1"/>
      <c r="EXN18" s="1"/>
      <c r="EXO18" s="1"/>
      <c r="EXP18" s="1"/>
      <c r="EXQ18" s="1"/>
      <c r="EXR18" s="1"/>
      <c r="EXS18" s="1"/>
      <c r="EXT18" s="1"/>
      <c r="EXU18" s="1"/>
      <c r="EXV18" s="1"/>
      <c r="EXW18" s="1"/>
      <c r="EXX18" s="1"/>
      <c r="EXY18" s="1"/>
      <c r="EXZ18" s="1"/>
      <c r="EYA18" s="1"/>
      <c r="EYB18" s="1"/>
      <c r="EYC18" s="1"/>
      <c r="EYD18" s="1"/>
      <c r="EYE18" s="1"/>
      <c r="EYF18" s="1"/>
      <c r="EYG18" s="1"/>
      <c r="EYH18" s="1"/>
      <c r="EYI18" s="1"/>
      <c r="EYJ18" s="1"/>
      <c r="EYK18" s="1"/>
      <c r="EYL18" s="1"/>
      <c r="EYM18" s="1"/>
      <c r="EYN18" s="1"/>
      <c r="EYO18" s="1"/>
      <c r="EYP18" s="1"/>
      <c r="EYQ18" s="1"/>
      <c r="EYR18" s="1"/>
      <c r="EYS18" s="1"/>
      <c r="EYT18" s="1"/>
      <c r="EYU18" s="1"/>
      <c r="EYV18" s="1"/>
      <c r="EYW18" s="1"/>
      <c r="EYX18" s="1"/>
      <c r="EYY18" s="1"/>
      <c r="EYZ18" s="1"/>
      <c r="EZA18" s="1"/>
      <c r="EZB18" s="1"/>
      <c r="EZC18" s="1"/>
      <c r="EZD18" s="1"/>
      <c r="EZE18" s="1"/>
      <c r="EZF18" s="1"/>
      <c r="EZG18" s="1"/>
      <c r="EZH18" s="1"/>
      <c r="EZI18" s="1"/>
      <c r="EZJ18" s="1"/>
      <c r="EZK18" s="1"/>
      <c r="EZL18" s="1"/>
      <c r="EZM18" s="1"/>
      <c r="EZN18" s="1"/>
      <c r="EZO18" s="1"/>
      <c r="EZP18" s="1"/>
      <c r="EZQ18" s="1"/>
      <c r="EZR18" s="1"/>
      <c r="EZS18" s="1"/>
      <c r="EZT18" s="1"/>
      <c r="EZU18" s="1"/>
      <c r="EZV18" s="1"/>
      <c r="EZW18" s="1"/>
      <c r="EZX18" s="1"/>
      <c r="EZY18" s="1"/>
      <c r="EZZ18" s="1"/>
      <c r="FAA18" s="1"/>
      <c r="FAB18" s="1"/>
      <c r="FAC18" s="1"/>
      <c r="FAD18" s="1"/>
      <c r="FAE18" s="1"/>
      <c r="FAF18" s="1"/>
      <c r="FAG18" s="1"/>
      <c r="FAH18" s="1"/>
      <c r="FAI18" s="1"/>
      <c r="FAJ18" s="1"/>
      <c r="FAK18" s="1"/>
      <c r="FAL18" s="1"/>
      <c r="FAM18" s="1"/>
      <c r="FAN18" s="1"/>
      <c r="FAO18" s="1"/>
      <c r="FAP18" s="1"/>
      <c r="FAQ18" s="1"/>
      <c r="FAR18" s="1"/>
      <c r="FAS18" s="1"/>
      <c r="FAT18" s="1"/>
      <c r="FAU18" s="1"/>
      <c r="FAV18" s="1"/>
      <c r="FAW18" s="1"/>
      <c r="FAX18" s="1"/>
      <c r="FAY18" s="1"/>
      <c r="FAZ18" s="1"/>
      <c r="FBA18" s="1"/>
      <c r="FBB18" s="1"/>
      <c r="FBC18" s="1"/>
      <c r="FBD18" s="1"/>
      <c r="FBE18" s="1"/>
      <c r="FBF18" s="1"/>
      <c r="FBG18" s="1"/>
      <c r="FBH18" s="1"/>
      <c r="FBI18" s="1"/>
      <c r="FBJ18" s="1"/>
      <c r="FBK18" s="1"/>
      <c r="FBL18" s="1"/>
      <c r="FBM18" s="1"/>
      <c r="FBN18" s="1"/>
      <c r="FBO18" s="1"/>
      <c r="FBP18" s="1"/>
      <c r="FBQ18" s="1"/>
      <c r="FBR18" s="1"/>
      <c r="FBS18" s="1"/>
      <c r="FBT18" s="1"/>
      <c r="FBU18" s="1"/>
      <c r="FBV18" s="1"/>
      <c r="FBW18" s="1"/>
      <c r="FBX18" s="1"/>
      <c r="FBY18" s="1"/>
      <c r="FBZ18" s="1"/>
      <c r="FCA18" s="1"/>
      <c r="FCB18" s="1"/>
      <c r="FCC18" s="1"/>
      <c r="FCD18" s="1"/>
      <c r="FCE18" s="1"/>
      <c r="FCF18" s="1"/>
      <c r="FCG18" s="1"/>
      <c r="FCH18" s="1"/>
      <c r="FCI18" s="1"/>
      <c r="FCJ18" s="1"/>
      <c r="FCK18" s="1"/>
      <c r="FCL18" s="1"/>
      <c r="FCM18" s="1"/>
      <c r="FCN18" s="1"/>
      <c r="FCO18" s="1"/>
      <c r="FCP18" s="1"/>
      <c r="FCQ18" s="1"/>
      <c r="FCR18" s="1"/>
      <c r="FCS18" s="1"/>
      <c r="FCT18" s="1"/>
      <c r="FCU18" s="1"/>
      <c r="FCV18" s="1"/>
      <c r="FCW18" s="1"/>
      <c r="FCX18" s="1"/>
      <c r="FCY18" s="1"/>
      <c r="FCZ18" s="1"/>
      <c r="FDA18" s="1"/>
      <c r="FDB18" s="1"/>
      <c r="FDC18" s="1"/>
      <c r="FDD18" s="1"/>
      <c r="FDE18" s="1"/>
      <c r="FDF18" s="1"/>
      <c r="FDG18" s="1"/>
      <c r="FDH18" s="1"/>
      <c r="FDI18" s="1"/>
      <c r="FDJ18" s="1"/>
      <c r="FDK18" s="1"/>
      <c r="FDL18" s="1"/>
      <c r="FDM18" s="1"/>
      <c r="FDN18" s="1"/>
      <c r="FDO18" s="1"/>
      <c r="FDP18" s="1"/>
      <c r="FDQ18" s="1"/>
      <c r="FDR18" s="1"/>
      <c r="FDS18" s="1"/>
      <c r="FDT18" s="1"/>
      <c r="FDU18" s="1"/>
      <c r="FDV18" s="1"/>
      <c r="FDW18" s="1"/>
      <c r="FDX18" s="1"/>
      <c r="FDY18" s="1"/>
      <c r="FDZ18" s="1"/>
      <c r="FEA18" s="1"/>
      <c r="FEB18" s="1"/>
      <c r="FEC18" s="1"/>
      <c r="FED18" s="1"/>
      <c r="FEE18" s="1"/>
      <c r="FEF18" s="1"/>
      <c r="FEG18" s="1"/>
      <c r="FEH18" s="1"/>
      <c r="FEI18" s="1"/>
      <c r="FEJ18" s="1"/>
      <c r="FEK18" s="1"/>
      <c r="FEL18" s="1"/>
      <c r="FEM18" s="1"/>
      <c r="FEN18" s="1"/>
      <c r="FEO18" s="1"/>
      <c r="FEP18" s="1"/>
      <c r="FEQ18" s="1"/>
      <c r="FER18" s="1"/>
      <c r="FES18" s="1"/>
      <c r="FET18" s="1"/>
      <c r="FEU18" s="1"/>
      <c r="FEV18" s="1"/>
      <c r="FEW18" s="1"/>
      <c r="FEX18" s="1"/>
      <c r="FEY18" s="1"/>
      <c r="FEZ18" s="1"/>
      <c r="FFA18" s="1"/>
      <c r="FFB18" s="1"/>
      <c r="FFC18" s="1"/>
      <c r="FFD18" s="1"/>
      <c r="FFE18" s="1"/>
      <c r="FFF18" s="1"/>
      <c r="FFG18" s="1"/>
      <c r="FFH18" s="1"/>
      <c r="FFI18" s="1"/>
      <c r="FFJ18" s="1"/>
      <c r="FFK18" s="1"/>
      <c r="FFL18" s="1"/>
      <c r="FFM18" s="1"/>
      <c r="FFN18" s="1"/>
      <c r="FFO18" s="1"/>
      <c r="FFP18" s="1"/>
      <c r="FFQ18" s="1"/>
      <c r="FFR18" s="1"/>
      <c r="FFS18" s="1"/>
      <c r="FFT18" s="1"/>
      <c r="FFU18" s="1"/>
      <c r="FFV18" s="1"/>
      <c r="FFW18" s="1"/>
      <c r="FFX18" s="1"/>
      <c r="FFY18" s="1"/>
      <c r="FFZ18" s="1"/>
      <c r="FGA18" s="1"/>
      <c r="FGB18" s="1"/>
      <c r="FGC18" s="1"/>
      <c r="FGD18" s="1"/>
      <c r="FGE18" s="1"/>
      <c r="FGF18" s="1"/>
      <c r="FGG18" s="1"/>
      <c r="FGH18" s="1"/>
      <c r="FGI18" s="1"/>
      <c r="FGJ18" s="1"/>
      <c r="FGK18" s="1"/>
      <c r="FGL18" s="1"/>
      <c r="FGM18" s="1"/>
      <c r="FGN18" s="1"/>
      <c r="FGO18" s="1"/>
      <c r="FGP18" s="1"/>
      <c r="FGQ18" s="1"/>
      <c r="FGR18" s="1"/>
      <c r="FGS18" s="1"/>
      <c r="FGT18" s="1"/>
      <c r="FGU18" s="1"/>
      <c r="FGV18" s="1"/>
      <c r="FGW18" s="1"/>
      <c r="FGX18" s="1"/>
      <c r="FGY18" s="1"/>
      <c r="FGZ18" s="1"/>
      <c r="FHA18" s="1"/>
      <c r="FHB18" s="1"/>
      <c r="FHC18" s="1"/>
      <c r="FHD18" s="1"/>
      <c r="FHE18" s="1"/>
      <c r="FHF18" s="1"/>
      <c r="FHG18" s="1"/>
      <c r="FHH18" s="1"/>
      <c r="FHI18" s="1"/>
      <c r="FHJ18" s="1"/>
      <c r="FHK18" s="1"/>
      <c r="FHL18" s="1"/>
      <c r="FHM18" s="1"/>
      <c r="FHN18" s="1"/>
      <c r="FHO18" s="1"/>
      <c r="FHP18" s="1"/>
      <c r="FHQ18" s="1"/>
      <c r="FHR18" s="1"/>
      <c r="FHS18" s="1"/>
      <c r="FHT18" s="1"/>
      <c r="FHU18" s="1"/>
      <c r="FHV18" s="1"/>
      <c r="FHW18" s="1"/>
      <c r="FHX18" s="1"/>
      <c r="FHY18" s="1"/>
      <c r="FHZ18" s="1"/>
      <c r="FIA18" s="1"/>
      <c r="FIB18" s="1"/>
      <c r="FIC18" s="1"/>
      <c r="FID18" s="1"/>
      <c r="FIE18" s="1"/>
      <c r="FIF18" s="1"/>
      <c r="FIG18" s="1"/>
      <c r="FIH18" s="1"/>
      <c r="FII18" s="1"/>
      <c r="FIJ18" s="1"/>
      <c r="FIK18" s="1"/>
      <c r="FIL18" s="1"/>
      <c r="FIM18" s="1"/>
      <c r="FIN18" s="1"/>
      <c r="FIO18" s="1"/>
      <c r="FIP18" s="1"/>
      <c r="FIQ18" s="1"/>
      <c r="FIR18" s="1"/>
      <c r="FIS18" s="1"/>
      <c r="FIT18" s="1"/>
      <c r="FIU18" s="1"/>
      <c r="FIV18" s="1"/>
      <c r="FIW18" s="1"/>
      <c r="FIX18" s="1"/>
      <c r="FIY18" s="1"/>
      <c r="FIZ18" s="1"/>
      <c r="FJA18" s="1"/>
      <c r="FJB18" s="1"/>
      <c r="FJC18" s="1"/>
      <c r="FJD18" s="1"/>
      <c r="FJE18" s="1"/>
      <c r="FJF18" s="1"/>
      <c r="FJG18" s="1"/>
      <c r="FJH18" s="1"/>
      <c r="FJI18" s="1"/>
      <c r="FJJ18" s="1"/>
      <c r="FJK18" s="1"/>
      <c r="FJL18" s="1"/>
      <c r="FJM18" s="1"/>
      <c r="FJN18" s="1"/>
      <c r="FJO18" s="1"/>
      <c r="FJP18" s="1"/>
      <c r="FJQ18" s="1"/>
      <c r="FJR18" s="1"/>
      <c r="FJS18" s="1"/>
      <c r="FJT18" s="1"/>
      <c r="FJU18" s="1"/>
      <c r="FJV18" s="1"/>
      <c r="FJW18" s="1"/>
      <c r="FJX18" s="1"/>
      <c r="FJY18" s="1"/>
      <c r="FJZ18" s="1"/>
      <c r="FKA18" s="1"/>
      <c r="FKB18" s="1"/>
      <c r="FKC18" s="1"/>
      <c r="FKD18" s="1"/>
      <c r="FKE18" s="1"/>
      <c r="FKF18" s="1"/>
      <c r="FKG18" s="1"/>
      <c r="FKH18" s="1"/>
      <c r="FKI18" s="1"/>
      <c r="FKJ18" s="1"/>
      <c r="FKK18" s="1"/>
      <c r="FKL18" s="1"/>
      <c r="FKM18" s="1"/>
      <c r="FKN18" s="1"/>
      <c r="FKO18" s="1"/>
      <c r="FKP18" s="1"/>
      <c r="FKQ18" s="1"/>
      <c r="FKR18" s="1"/>
      <c r="FKS18" s="1"/>
      <c r="FKT18" s="1"/>
      <c r="FKU18" s="1"/>
      <c r="FKV18" s="1"/>
      <c r="FKW18" s="1"/>
      <c r="FKX18" s="1"/>
      <c r="FKY18" s="1"/>
      <c r="FKZ18" s="1"/>
      <c r="FLA18" s="1"/>
      <c r="FLB18" s="1"/>
      <c r="FLC18" s="1"/>
      <c r="FLD18" s="1"/>
      <c r="FLE18" s="1"/>
      <c r="FLF18" s="1"/>
      <c r="FLG18" s="1"/>
      <c r="FLH18" s="1"/>
      <c r="FLI18" s="1"/>
      <c r="FLJ18" s="1"/>
      <c r="FLK18" s="1"/>
      <c r="FLL18" s="1"/>
      <c r="FLM18" s="1"/>
      <c r="FLN18" s="1"/>
      <c r="FLO18" s="1"/>
      <c r="FLP18" s="1"/>
      <c r="FLQ18" s="1"/>
      <c r="FLR18" s="1"/>
      <c r="FLS18" s="1"/>
      <c r="FLT18" s="1"/>
      <c r="FLU18" s="1"/>
      <c r="FLV18" s="1"/>
      <c r="FLW18" s="1"/>
      <c r="FLX18" s="1"/>
      <c r="FLY18" s="1"/>
      <c r="FLZ18" s="1"/>
      <c r="FMA18" s="1"/>
      <c r="FMB18" s="1"/>
      <c r="FMC18" s="1"/>
      <c r="FMD18" s="1"/>
      <c r="FME18" s="1"/>
      <c r="FMF18" s="1"/>
      <c r="FMG18" s="1"/>
      <c r="FMH18" s="1"/>
      <c r="FMI18" s="1"/>
      <c r="FMJ18" s="1"/>
      <c r="FMK18" s="1"/>
      <c r="FML18" s="1"/>
      <c r="FMM18" s="1"/>
      <c r="FMN18" s="1"/>
      <c r="FMO18" s="1"/>
      <c r="FMP18" s="1"/>
      <c r="FMQ18" s="1"/>
      <c r="FMR18" s="1"/>
      <c r="FMS18" s="1"/>
      <c r="FMT18" s="1"/>
      <c r="FMU18" s="1"/>
      <c r="FMV18" s="1"/>
      <c r="FMW18" s="1"/>
      <c r="FMX18" s="1"/>
      <c r="FMY18" s="1"/>
      <c r="FMZ18" s="1"/>
      <c r="FNA18" s="1"/>
      <c r="FNB18" s="1"/>
      <c r="FNC18" s="1"/>
      <c r="FND18" s="1"/>
      <c r="FNE18" s="1"/>
      <c r="FNF18" s="1"/>
      <c r="FNG18" s="1"/>
      <c r="FNH18" s="1"/>
      <c r="FNI18" s="1"/>
      <c r="FNJ18" s="1"/>
      <c r="FNK18" s="1"/>
      <c r="FNL18" s="1"/>
      <c r="FNM18" s="1"/>
      <c r="FNN18" s="1"/>
      <c r="FNO18" s="1"/>
      <c r="FNP18" s="1"/>
      <c r="FNQ18" s="1"/>
      <c r="FNR18" s="1"/>
      <c r="FNS18" s="1"/>
      <c r="FNT18" s="1"/>
      <c r="FNU18" s="1"/>
      <c r="FNV18" s="1"/>
      <c r="FNW18" s="1"/>
      <c r="FNX18" s="1"/>
      <c r="FNY18" s="1"/>
      <c r="FNZ18" s="1"/>
      <c r="FOA18" s="1"/>
      <c r="FOB18" s="1"/>
      <c r="FOC18" s="1"/>
      <c r="FOD18" s="1"/>
      <c r="FOE18" s="1"/>
      <c r="FOF18" s="1"/>
      <c r="FOG18" s="1"/>
      <c r="FOH18" s="1"/>
      <c r="FOI18" s="1"/>
      <c r="FOJ18" s="1"/>
      <c r="FOK18" s="1"/>
      <c r="FOL18" s="1"/>
      <c r="FOM18" s="1"/>
      <c r="FON18" s="1"/>
      <c r="FOO18" s="1"/>
      <c r="FOP18" s="1"/>
      <c r="FOQ18" s="1"/>
      <c r="FOR18" s="1"/>
      <c r="FOS18" s="1"/>
      <c r="FOT18" s="1"/>
      <c r="FOU18" s="1"/>
      <c r="FOV18" s="1"/>
      <c r="FOW18" s="1"/>
      <c r="FOX18" s="1"/>
      <c r="FOY18" s="1"/>
      <c r="FOZ18" s="1"/>
      <c r="FPA18" s="1"/>
      <c r="FPB18" s="1"/>
      <c r="FPC18" s="1"/>
      <c r="FPD18" s="1"/>
      <c r="FPE18" s="1"/>
      <c r="FPF18" s="1"/>
      <c r="FPG18" s="1"/>
      <c r="FPH18" s="1"/>
      <c r="FPI18" s="1"/>
      <c r="FPJ18" s="1"/>
      <c r="FPK18" s="1"/>
      <c r="FPL18" s="1"/>
      <c r="FPM18" s="1"/>
      <c r="FPN18" s="1"/>
      <c r="FPO18" s="1"/>
      <c r="FPP18" s="1"/>
      <c r="FPQ18" s="1"/>
      <c r="FPR18" s="1"/>
      <c r="FPS18" s="1"/>
      <c r="FPT18" s="1"/>
      <c r="FPU18" s="1"/>
      <c r="FPV18" s="1"/>
      <c r="FPW18" s="1"/>
      <c r="FPX18" s="1"/>
      <c r="FPY18" s="1"/>
      <c r="FPZ18" s="1"/>
      <c r="FQA18" s="1"/>
      <c r="FQB18" s="1"/>
      <c r="FQC18" s="1"/>
      <c r="FQD18" s="1"/>
      <c r="FQE18" s="1"/>
      <c r="FQF18" s="1"/>
      <c r="FQG18" s="1"/>
      <c r="FQH18" s="1"/>
      <c r="FQI18" s="1"/>
      <c r="FQJ18" s="1"/>
      <c r="FQK18" s="1"/>
      <c r="FQL18" s="1"/>
      <c r="FQM18" s="1"/>
      <c r="FQN18" s="1"/>
      <c r="FQO18" s="1"/>
      <c r="FQP18" s="1"/>
      <c r="FQQ18" s="1"/>
      <c r="FQR18" s="1"/>
      <c r="FQS18" s="1"/>
      <c r="FQT18" s="1"/>
      <c r="FQU18" s="1"/>
      <c r="FQV18" s="1"/>
      <c r="FQW18" s="1"/>
      <c r="FQX18" s="1"/>
      <c r="FQY18" s="1"/>
      <c r="FQZ18" s="1"/>
      <c r="FRA18" s="1"/>
      <c r="FRB18" s="1"/>
      <c r="FRC18" s="1"/>
      <c r="FRD18" s="1"/>
      <c r="FRE18" s="1"/>
      <c r="FRF18" s="1"/>
      <c r="FRG18" s="1"/>
      <c r="FRH18" s="1"/>
      <c r="FRI18" s="1"/>
      <c r="FRJ18" s="1"/>
      <c r="FRK18" s="1"/>
      <c r="FRL18" s="1"/>
      <c r="FRM18" s="1"/>
      <c r="FRN18" s="1"/>
      <c r="FRO18" s="1"/>
      <c r="FRP18" s="1"/>
      <c r="FRQ18" s="1"/>
      <c r="FRR18" s="1"/>
      <c r="FRS18" s="1"/>
      <c r="FRT18" s="1"/>
      <c r="FRU18" s="1"/>
      <c r="FRV18" s="1"/>
      <c r="FRW18" s="1"/>
      <c r="FRX18" s="1"/>
      <c r="FRY18" s="1"/>
      <c r="FRZ18" s="1"/>
      <c r="FSA18" s="1"/>
      <c r="FSB18" s="1"/>
      <c r="FSC18" s="1"/>
      <c r="FSD18" s="1"/>
      <c r="FSE18" s="1"/>
      <c r="FSF18" s="1"/>
      <c r="FSG18" s="1"/>
      <c r="FSH18" s="1"/>
      <c r="FSI18" s="1"/>
      <c r="FSJ18" s="1"/>
      <c r="FSK18" s="1"/>
      <c r="FSL18" s="1"/>
      <c r="FSM18" s="1"/>
      <c r="FSN18" s="1"/>
      <c r="FSO18" s="1"/>
      <c r="FSP18" s="1"/>
      <c r="FSQ18" s="1"/>
      <c r="FSR18" s="1"/>
      <c r="FSS18" s="1"/>
      <c r="FST18" s="1"/>
      <c r="FSU18" s="1"/>
      <c r="FSV18" s="1"/>
      <c r="FSW18" s="1"/>
      <c r="FSX18" s="1"/>
      <c r="FSY18" s="1"/>
      <c r="FSZ18" s="1"/>
      <c r="FTA18" s="1"/>
      <c r="FTB18" s="1"/>
      <c r="FTC18" s="1"/>
      <c r="FTD18" s="1"/>
      <c r="FTE18" s="1"/>
      <c r="FTF18" s="1"/>
      <c r="FTG18" s="1"/>
      <c r="FTH18" s="1"/>
      <c r="FTI18" s="1"/>
      <c r="FTJ18" s="1"/>
      <c r="FTK18" s="1"/>
      <c r="FTL18" s="1"/>
      <c r="FTM18" s="1"/>
      <c r="FTN18" s="1"/>
      <c r="FTO18" s="1"/>
      <c r="FTP18" s="1"/>
      <c r="FTQ18" s="1"/>
      <c r="FTR18" s="1"/>
      <c r="FTS18" s="1"/>
      <c r="FTT18" s="1"/>
      <c r="FTU18" s="1"/>
      <c r="FTV18" s="1"/>
      <c r="FTW18" s="1"/>
      <c r="FTX18" s="1"/>
      <c r="FTY18" s="1"/>
      <c r="FTZ18" s="1"/>
      <c r="FUA18" s="1"/>
      <c r="FUB18" s="1"/>
      <c r="FUC18" s="1"/>
      <c r="FUD18" s="1"/>
      <c r="FUE18" s="1"/>
      <c r="FUF18" s="1"/>
      <c r="FUG18" s="1"/>
      <c r="FUH18" s="1"/>
      <c r="FUI18" s="1"/>
      <c r="FUJ18" s="1"/>
      <c r="FUK18" s="1"/>
      <c r="FUL18" s="1"/>
      <c r="FUM18" s="1"/>
      <c r="FUN18" s="1"/>
      <c r="FUO18" s="1"/>
      <c r="FUP18" s="1"/>
      <c r="FUQ18" s="1"/>
      <c r="FUR18" s="1"/>
      <c r="FUS18" s="1"/>
      <c r="FUT18" s="1"/>
      <c r="FUU18" s="1"/>
      <c r="FUV18" s="1"/>
      <c r="FUW18" s="1"/>
      <c r="FUX18" s="1"/>
      <c r="FUY18" s="1"/>
      <c r="FUZ18" s="1"/>
      <c r="FVA18" s="1"/>
      <c r="FVB18" s="1"/>
      <c r="FVC18" s="1"/>
      <c r="FVD18" s="1"/>
      <c r="FVE18" s="1"/>
      <c r="FVF18" s="1"/>
      <c r="FVG18" s="1"/>
      <c r="FVH18" s="1"/>
      <c r="FVI18" s="1"/>
      <c r="FVJ18" s="1"/>
      <c r="FVK18" s="1"/>
      <c r="FVL18" s="1"/>
      <c r="FVM18" s="1"/>
      <c r="FVN18" s="1"/>
      <c r="FVO18" s="1"/>
      <c r="FVP18" s="1"/>
      <c r="FVQ18" s="1"/>
      <c r="FVR18" s="1"/>
      <c r="FVS18" s="1"/>
      <c r="FVT18" s="1"/>
      <c r="FVU18" s="1"/>
      <c r="FVV18" s="1"/>
      <c r="FVW18" s="1"/>
      <c r="FVX18" s="1"/>
      <c r="FVY18" s="1"/>
      <c r="FVZ18" s="1"/>
      <c r="FWA18" s="1"/>
      <c r="FWB18" s="1"/>
      <c r="FWC18" s="1"/>
      <c r="FWD18" s="1"/>
      <c r="FWE18" s="1"/>
      <c r="FWF18" s="1"/>
      <c r="FWG18" s="1"/>
      <c r="FWH18" s="1"/>
      <c r="FWI18" s="1"/>
      <c r="FWJ18" s="1"/>
      <c r="FWK18" s="1"/>
      <c r="FWL18" s="1"/>
      <c r="FWM18" s="1"/>
      <c r="FWN18" s="1"/>
      <c r="FWO18" s="1"/>
      <c r="FWP18" s="1"/>
      <c r="FWQ18" s="1"/>
      <c r="FWR18" s="1"/>
      <c r="FWS18" s="1"/>
      <c r="FWT18" s="1"/>
      <c r="FWU18" s="1"/>
      <c r="FWV18" s="1"/>
      <c r="FWW18" s="1"/>
      <c r="FWX18" s="1"/>
      <c r="FWY18" s="1"/>
      <c r="FWZ18" s="1"/>
      <c r="FXA18" s="1"/>
      <c r="FXB18" s="1"/>
      <c r="FXC18" s="1"/>
      <c r="FXD18" s="1"/>
      <c r="FXE18" s="1"/>
      <c r="FXF18" s="1"/>
      <c r="FXG18" s="1"/>
      <c r="FXH18" s="1"/>
      <c r="FXI18" s="1"/>
      <c r="FXJ18" s="1"/>
      <c r="FXK18" s="1"/>
      <c r="FXL18" s="1"/>
      <c r="FXM18" s="1"/>
      <c r="FXN18" s="1"/>
      <c r="FXO18" s="1"/>
      <c r="FXP18" s="1"/>
      <c r="FXQ18" s="1"/>
      <c r="FXR18" s="1"/>
      <c r="FXS18" s="1"/>
      <c r="FXT18" s="1"/>
      <c r="FXU18" s="1"/>
      <c r="FXV18" s="1"/>
      <c r="FXW18" s="1"/>
      <c r="FXX18" s="1"/>
      <c r="FXY18" s="1"/>
      <c r="FXZ18" s="1"/>
      <c r="FYA18" s="1"/>
      <c r="FYB18" s="1"/>
      <c r="FYC18" s="1"/>
      <c r="FYD18" s="1"/>
      <c r="FYE18" s="1"/>
      <c r="FYF18" s="1"/>
      <c r="FYG18" s="1"/>
      <c r="FYH18" s="1"/>
      <c r="FYI18" s="1"/>
      <c r="FYJ18" s="1"/>
      <c r="FYK18" s="1"/>
      <c r="FYL18" s="1"/>
      <c r="FYM18" s="1"/>
      <c r="FYN18" s="1"/>
      <c r="FYO18" s="1"/>
      <c r="FYP18" s="1"/>
      <c r="FYQ18" s="1"/>
      <c r="FYR18" s="1"/>
      <c r="FYS18" s="1"/>
      <c r="FYT18" s="1"/>
      <c r="FYU18" s="1"/>
      <c r="FYV18" s="1"/>
      <c r="FYW18" s="1"/>
      <c r="FYX18" s="1"/>
      <c r="FYY18" s="1"/>
      <c r="FYZ18" s="1"/>
      <c r="FZA18" s="1"/>
      <c r="FZB18" s="1"/>
      <c r="FZC18" s="1"/>
      <c r="FZD18" s="1"/>
      <c r="FZE18" s="1"/>
      <c r="FZF18" s="1"/>
      <c r="FZG18" s="1"/>
      <c r="FZH18" s="1"/>
      <c r="FZI18" s="1"/>
      <c r="FZJ18" s="1"/>
      <c r="FZK18" s="1"/>
      <c r="FZL18" s="1"/>
      <c r="FZM18" s="1"/>
      <c r="FZN18" s="1"/>
      <c r="FZO18" s="1"/>
      <c r="FZP18" s="1"/>
      <c r="FZQ18" s="1"/>
      <c r="FZR18" s="1"/>
      <c r="FZS18" s="1"/>
      <c r="FZT18" s="1"/>
      <c r="FZU18" s="1"/>
      <c r="FZV18" s="1"/>
      <c r="FZW18" s="1"/>
      <c r="FZX18" s="1"/>
      <c r="FZY18" s="1"/>
      <c r="FZZ18" s="1"/>
      <c r="GAA18" s="1"/>
      <c r="GAB18" s="1"/>
      <c r="GAC18" s="1"/>
      <c r="GAD18" s="1"/>
      <c r="GAE18" s="1"/>
      <c r="GAF18" s="1"/>
      <c r="GAG18" s="1"/>
      <c r="GAH18" s="1"/>
      <c r="GAI18" s="1"/>
      <c r="GAJ18" s="1"/>
      <c r="GAK18" s="1"/>
      <c r="GAL18" s="1"/>
      <c r="GAM18" s="1"/>
      <c r="GAN18" s="1"/>
      <c r="GAO18" s="1"/>
      <c r="GAP18" s="1"/>
      <c r="GAQ18" s="1"/>
      <c r="GAR18" s="1"/>
      <c r="GAS18" s="1"/>
      <c r="GAT18" s="1"/>
      <c r="GAU18" s="1"/>
      <c r="GAV18" s="1"/>
      <c r="GAW18" s="1"/>
      <c r="GAX18" s="1"/>
      <c r="GAY18" s="1"/>
      <c r="GAZ18" s="1"/>
      <c r="GBA18" s="1"/>
      <c r="GBB18" s="1"/>
      <c r="GBC18" s="1"/>
      <c r="GBD18" s="1"/>
      <c r="GBE18" s="1"/>
      <c r="GBF18" s="1"/>
      <c r="GBG18" s="1"/>
      <c r="GBH18" s="1"/>
      <c r="GBI18" s="1"/>
      <c r="GBJ18" s="1"/>
      <c r="GBK18" s="1"/>
      <c r="GBL18" s="1"/>
      <c r="GBM18" s="1"/>
      <c r="GBN18" s="1"/>
      <c r="GBO18" s="1"/>
      <c r="GBP18" s="1"/>
      <c r="GBQ18" s="1"/>
      <c r="GBR18" s="1"/>
      <c r="GBS18" s="1"/>
      <c r="GBT18" s="1"/>
      <c r="GBU18" s="1"/>
      <c r="GBV18" s="1"/>
      <c r="GBW18" s="1"/>
      <c r="GBX18" s="1"/>
      <c r="GBY18" s="1"/>
      <c r="GBZ18" s="1"/>
      <c r="GCA18" s="1"/>
      <c r="GCB18" s="1"/>
      <c r="GCC18" s="1"/>
      <c r="GCD18" s="1"/>
      <c r="GCE18" s="1"/>
      <c r="GCF18" s="1"/>
      <c r="GCG18" s="1"/>
      <c r="GCH18" s="1"/>
      <c r="GCI18" s="1"/>
      <c r="GCJ18" s="1"/>
      <c r="GCK18" s="1"/>
      <c r="GCL18" s="1"/>
      <c r="GCM18" s="1"/>
      <c r="GCN18" s="1"/>
      <c r="GCO18" s="1"/>
      <c r="GCP18" s="1"/>
      <c r="GCQ18" s="1"/>
      <c r="GCR18" s="1"/>
      <c r="GCS18" s="1"/>
      <c r="GCT18" s="1"/>
      <c r="GCU18" s="1"/>
      <c r="GCV18" s="1"/>
      <c r="GCW18" s="1"/>
      <c r="GCX18" s="1"/>
      <c r="GCY18" s="1"/>
      <c r="GCZ18" s="1"/>
      <c r="GDA18" s="1"/>
      <c r="GDB18" s="1"/>
      <c r="GDC18" s="1"/>
      <c r="GDD18" s="1"/>
      <c r="GDE18" s="1"/>
      <c r="GDF18" s="1"/>
      <c r="GDG18" s="1"/>
      <c r="GDH18" s="1"/>
      <c r="GDI18" s="1"/>
      <c r="GDJ18" s="1"/>
      <c r="GDK18" s="1"/>
      <c r="GDL18" s="1"/>
      <c r="GDM18" s="1"/>
      <c r="GDN18" s="1"/>
      <c r="GDO18" s="1"/>
      <c r="GDP18" s="1"/>
      <c r="GDQ18" s="1"/>
      <c r="GDR18" s="1"/>
      <c r="GDS18" s="1"/>
      <c r="GDT18" s="1"/>
      <c r="GDU18" s="1"/>
      <c r="GDV18" s="1"/>
      <c r="GDW18" s="1"/>
      <c r="GDX18" s="1"/>
      <c r="GDY18" s="1"/>
      <c r="GDZ18" s="1"/>
      <c r="GEA18" s="1"/>
      <c r="GEB18" s="1"/>
      <c r="GEC18" s="1"/>
      <c r="GED18" s="1"/>
      <c r="GEE18" s="1"/>
      <c r="GEF18" s="1"/>
      <c r="GEG18" s="1"/>
      <c r="GEH18" s="1"/>
      <c r="GEI18" s="1"/>
      <c r="GEJ18" s="1"/>
      <c r="GEK18" s="1"/>
      <c r="GEL18" s="1"/>
      <c r="GEM18" s="1"/>
      <c r="GEN18" s="1"/>
      <c r="GEO18" s="1"/>
      <c r="GEP18" s="1"/>
      <c r="GEQ18" s="1"/>
      <c r="GER18" s="1"/>
      <c r="GES18" s="1"/>
      <c r="GET18" s="1"/>
      <c r="GEU18" s="1"/>
      <c r="GEV18" s="1"/>
      <c r="GEW18" s="1"/>
      <c r="GEX18" s="1"/>
      <c r="GEY18" s="1"/>
      <c r="GEZ18" s="1"/>
      <c r="GFA18" s="1"/>
      <c r="GFB18" s="1"/>
      <c r="GFC18" s="1"/>
      <c r="GFD18" s="1"/>
      <c r="GFE18" s="1"/>
      <c r="GFF18" s="1"/>
      <c r="GFG18" s="1"/>
      <c r="GFH18" s="1"/>
      <c r="GFI18" s="1"/>
      <c r="GFJ18" s="1"/>
      <c r="GFK18" s="1"/>
      <c r="GFL18" s="1"/>
      <c r="GFM18" s="1"/>
      <c r="GFN18" s="1"/>
      <c r="GFO18" s="1"/>
      <c r="GFP18" s="1"/>
      <c r="GFQ18" s="1"/>
      <c r="GFR18" s="1"/>
      <c r="GFS18" s="1"/>
      <c r="GFT18" s="1"/>
      <c r="GFU18" s="1"/>
      <c r="GFV18" s="1"/>
      <c r="GFW18" s="1"/>
      <c r="GFX18" s="1"/>
      <c r="GFY18" s="1"/>
      <c r="GFZ18" s="1"/>
      <c r="GGA18" s="1"/>
      <c r="GGB18" s="1"/>
      <c r="GGC18" s="1"/>
      <c r="GGD18" s="1"/>
      <c r="GGE18" s="1"/>
      <c r="GGF18" s="1"/>
      <c r="GGG18" s="1"/>
      <c r="GGH18" s="1"/>
      <c r="GGI18" s="1"/>
      <c r="GGJ18" s="1"/>
      <c r="GGK18" s="1"/>
      <c r="GGL18" s="1"/>
      <c r="GGM18" s="1"/>
      <c r="GGN18" s="1"/>
      <c r="GGO18" s="1"/>
      <c r="GGP18" s="1"/>
      <c r="GGQ18" s="1"/>
      <c r="GGR18" s="1"/>
      <c r="GGS18" s="1"/>
      <c r="GGT18" s="1"/>
      <c r="GGU18" s="1"/>
      <c r="GGV18" s="1"/>
      <c r="GGW18" s="1"/>
      <c r="GGX18" s="1"/>
      <c r="GGY18" s="1"/>
      <c r="GGZ18" s="1"/>
      <c r="GHA18" s="1"/>
      <c r="GHB18" s="1"/>
      <c r="GHC18" s="1"/>
      <c r="GHD18" s="1"/>
      <c r="GHE18" s="1"/>
      <c r="GHF18" s="1"/>
      <c r="GHG18" s="1"/>
      <c r="GHH18" s="1"/>
      <c r="GHI18" s="1"/>
      <c r="GHJ18" s="1"/>
      <c r="GHK18" s="1"/>
      <c r="GHL18" s="1"/>
      <c r="GHM18" s="1"/>
      <c r="GHN18" s="1"/>
      <c r="GHO18" s="1"/>
      <c r="GHP18" s="1"/>
      <c r="GHQ18" s="1"/>
      <c r="GHR18" s="1"/>
      <c r="GHS18" s="1"/>
      <c r="GHT18" s="1"/>
      <c r="GHU18" s="1"/>
      <c r="GHV18" s="1"/>
      <c r="GHW18" s="1"/>
      <c r="GHX18" s="1"/>
      <c r="GHY18" s="1"/>
      <c r="GHZ18" s="1"/>
      <c r="GIA18" s="1"/>
      <c r="GIB18" s="1"/>
      <c r="GIC18" s="1"/>
      <c r="GID18" s="1"/>
      <c r="GIE18" s="1"/>
      <c r="GIF18" s="1"/>
      <c r="GIG18" s="1"/>
      <c r="GIH18" s="1"/>
      <c r="GII18" s="1"/>
      <c r="GIJ18" s="1"/>
      <c r="GIK18" s="1"/>
      <c r="GIL18" s="1"/>
      <c r="GIM18" s="1"/>
      <c r="GIN18" s="1"/>
      <c r="GIO18" s="1"/>
      <c r="GIP18" s="1"/>
      <c r="GIQ18" s="1"/>
      <c r="GIR18" s="1"/>
      <c r="GIS18" s="1"/>
      <c r="GIT18" s="1"/>
      <c r="GIU18" s="1"/>
      <c r="GIV18" s="1"/>
      <c r="GIW18" s="1"/>
      <c r="GIX18" s="1"/>
      <c r="GIY18" s="1"/>
      <c r="GIZ18" s="1"/>
      <c r="GJA18" s="1"/>
      <c r="GJB18" s="1"/>
      <c r="GJC18" s="1"/>
      <c r="GJD18" s="1"/>
      <c r="GJE18" s="1"/>
      <c r="GJF18" s="1"/>
      <c r="GJG18" s="1"/>
      <c r="GJH18" s="1"/>
      <c r="GJI18" s="1"/>
      <c r="GJJ18" s="1"/>
      <c r="GJK18" s="1"/>
      <c r="GJL18" s="1"/>
      <c r="GJM18" s="1"/>
      <c r="GJN18" s="1"/>
      <c r="GJO18" s="1"/>
      <c r="GJP18" s="1"/>
      <c r="GJQ18" s="1"/>
      <c r="GJR18" s="1"/>
      <c r="GJS18" s="1"/>
      <c r="GJT18" s="1"/>
      <c r="GJU18" s="1"/>
      <c r="GJV18" s="1"/>
      <c r="GJW18" s="1"/>
      <c r="GJX18" s="1"/>
      <c r="GJY18" s="1"/>
      <c r="GJZ18" s="1"/>
      <c r="GKA18" s="1"/>
      <c r="GKB18" s="1"/>
      <c r="GKC18" s="1"/>
      <c r="GKD18" s="1"/>
      <c r="GKE18" s="1"/>
      <c r="GKF18" s="1"/>
      <c r="GKG18" s="1"/>
      <c r="GKH18" s="1"/>
      <c r="GKI18" s="1"/>
      <c r="GKJ18" s="1"/>
      <c r="GKK18" s="1"/>
      <c r="GKL18" s="1"/>
      <c r="GKM18" s="1"/>
      <c r="GKN18" s="1"/>
      <c r="GKO18" s="1"/>
      <c r="GKP18" s="1"/>
      <c r="GKQ18" s="1"/>
      <c r="GKR18" s="1"/>
      <c r="GKS18" s="1"/>
      <c r="GKT18" s="1"/>
      <c r="GKU18" s="1"/>
      <c r="GKV18" s="1"/>
      <c r="GKW18" s="1"/>
      <c r="GKX18" s="1"/>
      <c r="GKY18" s="1"/>
      <c r="GKZ18" s="1"/>
      <c r="GLA18" s="1"/>
      <c r="GLB18" s="1"/>
      <c r="GLC18" s="1"/>
      <c r="GLD18" s="1"/>
      <c r="GLE18" s="1"/>
      <c r="GLF18" s="1"/>
      <c r="GLG18" s="1"/>
      <c r="GLH18" s="1"/>
      <c r="GLI18" s="1"/>
      <c r="GLJ18" s="1"/>
      <c r="GLK18" s="1"/>
      <c r="GLL18" s="1"/>
      <c r="GLM18" s="1"/>
      <c r="GLN18" s="1"/>
      <c r="GLO18" s="1"/>
      <c r="GLP18" s="1"/>
      <c r="GLQ18" s="1"/>
      <c r="GLR18" s="1"/>
      <c r="GLS18" s="1"/>
      <c r="GLT18" s="1"/>
      <c r="GLU18" s="1"/>
      <c r="GLV18" s="1"/>
      <c r="GLW18" s="1"/>
      <c r="GLX18" s="1"/>
      <c r="GLY18" s="1"/>
      <c r="GLZ18" s="1"/>
      <c r="GMA18" s="1"/>
      <c r="GMB18" s="1"/>
      <c r="GMC18" s="1"/>
      <c r="GMD18" s="1"/>
      <c r="GME18" s="1"/>
      <c r="GMF18" s="1"/>
      <c r="GMG18" s="1"/>
      <c r="GMH18" s="1"/>
      <c r="GMI18" s="1"/>
      <c r="GMJ18" s="1"/>
      <c r="GMK18" s="1"/>
      <c r="GML18" s="1"/>
      <c r="GMM18" s="1"/>
      <c r="GMN18" s="1"/>
      <c r="GMO18" s="1"/>
      <c r="GMP18" s="1"/>
      <c r="GMQ18" s="1"/>
      <c r="GMR18" s="1"/>
      <c r="GMS18" s="1"/>
      <c r="GMT18" s="1"/>
      <c r="GMU18" s="1"/>
      <c r="GMV18" s="1"/>
      <c r="GMW18" s="1"/>
      <c r="GMX18" s="1"/>
      <c r="GMY18" s="1"/>
      <c r="GMZ18" s="1"/>
      <c r="GNA18" s="1"/>
      <c r="GNB18" s="1"/>
      <c r="GNC18" s="1"/>
      <c r="GND18" s="1"/>
      <c r="GNE18" s="1"/>
      <c r="GNF18" s="1"/>
      <c r="GNG18" s="1"/>
      <c r="GNH18" s="1"/>
      <c r="GNI18" s="1"/>
      <c r="GNJ18" s="1"/>
      <c r="GNK18" s="1"/>
      <c r="GNL18" s="1"/>
      <c r="GNM18" s="1"/>
      <c r="GNN18" s="1"/>
      <c r="GNO18" s="1"/>
      <c r="GNP18" s="1"/>
      <c r="GNQ18" s="1"/>
      <c r="GNR18" s="1"/>
      <c r="GNS18" s="1"/>
      <c r="GNT18" s="1"/>
      <c r="GNU18" s="1"/>
      <c r="GNV18" s="1"/>
      <c r="GNW18" s="1"/>
      <c r="GNX18" s="1"/>
      <c r="GNY18" s="1"/>
      <c r="GNZ18" s="1"/>
      <c r="GOA18" s="1"/>
      <c r="GOB18" s="1"/>
      <c r="GOC18" s="1"/>
      <c r="GOD18" s="1"/>
      <c r="GOE18" s="1"/>
      <c r="GOF18" s="1"/>
      <c r="GOG18" s="1"/>
      <c r="GOH18" s="1"/>
      <c r="GOI18" s="1"/>
      <c r="GOJ18" s="1"/>
      <c r="GOK18" s="1"/>
      <c r="GOL18" s="1"/>
      <c r="GOM18" s="1"/>
      <c r="GON18" s="1"/>
      <c r="GOO18" s="1"/>
      <c r="GOP18" s="1"/>
      <c r="GOQ18" s="1"/>
      <c r="GOR18" s="1"/>
      <c r="GOS18" s="1"/>
      <c r="GOT18" s="1"/>
      <c r="GOU18" s="1"/>
      <c r="GOV18" s="1"/>
      <c r="GOW18" s="1"/>
      <c r="GOX18" s="1"/>
      <c r="GOY18" s="1"/>
      <c r="GOZ18" s="1"/>
      <c r="GPA18" s="1"/>
      <c r="GPB18" s="1"/>
      <c r="GPC18" s="1"/>
      <c r="GPD18" s="1"/>
      <c r="GPE18" s="1"/>
      <c r="GPF18" s="1"/>
      <c r="GPG18" s="1"/>
      <c r="GPH18" s="1"/>
      <c r="GPI18" s="1"/>
      <c r="GPJ18" s="1"/>
      <c r="GPK18" s="1"/>
      <c r="GPL18" s="1"/>
      <c r="GPM18" s="1"/>
      <c r="GPN18" s="1"/>
      <c r="GPO18" s="1"/>
      <c r="GPP18" s="1"/>
      <c r="GPQ18" s="1"/>
      <c r="GPR18" s="1"/>
      <c r="GPS18" s="1"/>
      <c r="GPT18" s="1"/>
      <c r="GPU18" s="1"/>
      <c r="GPV18" s="1"/>
      <c r="GPW18" s="1"/>
      <c r="GPX18" s="1"/>
      <c r="GPY18" s="1"/>
      <c r="GPZ18" s="1"/>
      <c r="GQA18" s="1"/>
      <c r="GQB18" s="1"/>
      <c r="GQC18" s="1"/>
      <c r="GQD18" s="1"/>
      <c r="GQE18" s="1"/>
      <c r="GQF18" s="1"/>
      <c r="GQG18" s="1"/>
      <c r="GQH18" s="1"/>
      <c r="GQI18" s="1"/>
      <c r="GQJ18" s="1"/>
      <c r="GQK18" s="1"/>
      <c r="GQL18" s="1"/>
      <c r="GQM18" s="1"/>
      <c r="GQN18" s="1"/>
      <c r="GQO18" s="1"/>
      <c r="GQP18" s="1"/>
      <c r="GQQ18" s="1"/>
      <c r="GQR18" s="1"/>
      <c r="GQS18" s="1"/>
      <c r="GQT18" s="1"/>
      <c r="GQU18" s="1"/>
      <c r="GQV18" s="1"/>
      <c r="GQW18" s="1"/>
      <c r="GQX18" s="1"/>
      <c r="GQY18" s="1"/>
      <c r="GQZ18" s="1"/>
      <c r="GRA18" s="1"/>
      <c r="GRB18" s="1"/>
      <c r="GRC18" s="1"/>
      <c r="GRD18" s="1"/>
      <c r="GRE18" s="1"/>
      <c r="GRF18" s="1"/>
      <c r="GRG18" s="1"/>
      <c r="GRH18" s="1"/>
      <c r="GRI18" s="1"/>
      <c r="GRJ18" s="1"/>
      <c r="GRK18" s="1"/>
      <c r="GRL18" s="1"/>
      <c r="GRM18" s="1"/>
      <c r="GRN18" s="1"/>
      <c r="GRO18" s="1"/>
      <c r="GRP18" s="1"/>
      <c r="GRQ18" s="1"/>
      <c r="GRR18" s="1"/>
      <c r="GRS18" s="1"/>
      <c r="GRT18" s="1"/>
      <c r="GRU18" s="1"/>
      <c r="GRV18" s="1"/>
      <c r="GRW18" s="1"/>
      <c r="GRX18" s="1"/>
      <c r="GRY18" s="1"/>
      <c r="GRZ18" s="1"/>
      <c r="GSA18" s="1"/>
      <c r="GSB18" s="1"/>
      <c r="GSC18" s="1"/>
      <c r="GSD18" s="1"/>
      <c r="GSE18" s="1"/>
      <c r="GSF18" s="1"/>
      <c r="GSG18" s="1"/>
      <c r="GSH18" s="1"/>
      <c r="GSI18" s="1"/>
      <c r="GSJ18" s="1"/>
      <c r="GSK18" s="1"/>
      <c r="GSL18" s="1"/>
      <c r="GSM18" s="1"/>
      <c r="GSN18" s="1"/>
      <c r="GSO18" s="1"/>
      <c r="GSP18" s="1"/>
      <c r="GSQ18" s="1"/>
      <c r="GSR18" s="1"/>
      <c r="GSS18" s="1"/>
      <c r="GST18" s="1"/>
      <c r="GSU18" s="1"/>
      <c r="GSV18" s="1"/>
      <c r="GSW18" s="1"/>
      <c r="GSX18" s="1"/>
      <c r="GSY18" s="1"/>
      <c r="GSZ18" s="1"/>
      <c r="GTA18" s="1"/>
      <c r="GTB18" s="1"/>
      <c r="GTC18" s="1"/>
      <c r="GTD18" s="1"/>
      <c r="GTE18" s="1"/>
      <c r="GTF18" s="1"/>
      <c r="GTG18" s="1"/>
      <c r="GTH18" s="1"/>
      <c r="GTI18" s="1"/>
      <c r="GTJ18" s="1"/>
      <c r="GTK18" s="1"/>
      <c r="GTL18" s="1"/>
      <c r="GTM18" s="1"/>
      <c r="GTN18" s="1"/>
      <c r="GTO18" s="1"/>
      <c r="GTP18" s="1"/>
      <c r="GTQ18" s="1"/>
      <c r="GTR18" s="1"/>
      <c r="GTS18" s="1"/>
      <c r="GTT18" s="1"/>
      <c r="GTU18" s="1"/>
      <c r="GTV18" s="1"/>
      <c r="GTW18" s="1"/>
      <c r="GTX18" s="1"/>
      <c r="GTY18" s="1"/>
      <c r="GTZ18" s="1"/>
      <c r="GUA18" s="1"/>
      <c r="GUB18" s="1"/>
      <c r="GUC18" s="1"/>
      <c r="GUD18" s="1"/>
      <c r="GUE18" s="1"/>
      <c r="GUF18" s="1"/>
      <c r="GUG18" s="1"/>
      <c r="GUH18" s="1"/>
      <c r="GUI18" s="1"/>
      <c r="GUJ18" s="1"/>
      <c r="GUK18" s="1"/>
      <c r="GUL18" s="1"/>
      <c r="GUM18" s="1"/>
      <c r="GUN18" s="1"/>
      <c r="GUO18" s="1"/>
      <c r="GUP18" s="1"/>
      <c r="GUQ18" s="1"/>
      <c r="GUR18" s="1"/>
      <c r="GUS18" s="1"/>
      <c r="GUT18" s="1"/>
      <c r="GUU18" s="1"/>
      <c r="GUV18" s="1"/>
      <c r="GUW18" s="1"/>
      <c r="GUX18" s="1"/>
      <c r="GUY18" s="1"/>
      <c r="GUZ18" s="1"/>
      <c r="GVA18" s="1"/>
      <c r="GVB18" s="1"/>
      <c r="GVC18" s="1"/>
      <c r="GVD18" s="1"/>
      <c r="GVE18" s="1"/>
      <c r="GVF18" s="1"/>
      <c r="GVG18" s="1"/>
      <c r="GVH18" s="1"/>
      <c r="GVI18" s="1"/>
      <c r="GVJ18" s="1"/>
      <c r="GVK18" s="1"/>
      <c r="GVL18" s="1"/>
      <c r="GVM18" s="1"/>
      <c r="GVN18" s="1"/>
      <c r="GVO18" s="1"/>
      <c r="GVP18" s="1"/>
      <c r="GVQ18" s="1"/>
      <c r="GVR18" s="1"/>
      <c r="GVS18" s="1"/>
      <c r="GVT18" s="1"/>
      <c r="GVU18" s="1"/>
      <c r="GVV18" s="1"/>
      <c r="GVW18" s="1"/>
      <c r="GVX18" s="1"/>
      <c r="GVY18" s="1"/>
      <c r="GVZ18" s="1"/>
      <c r="GWA18" s="1"/>
      <c r="GWB18" s="1"/>
      <c r="GWC18" s="1"/>
      <c r="GWD18" s="1"/>
      <c r="GWE18" s="1"/>
      <c r="GWF18" s="1"/>
      <c r="GWG18" s="1"/>
      <c r="GWH18" s="1"/>
      <c r="GWI18" s="1"/>
      <c r="GWJ18" s="1"/>
      <c r="GWK18" s="1"/>
      <c r="GWL18" s="1"/>
      <c r="GWM18" s="1"/>
      <c r="GWN18" s="1"/>
      <c r="GWO18" s="1"/>
      <c r="GWP18" s="1"/>
      <c r="GWQ18" s="1"/>
      <c r="GWR18" s="1"/>
      <c r="GWS18" s="1"/>
      <c r="GWT18" s="1"/>
      <c r="GWU18" s="1"/>
      <c r="GWV18" s="1"/>
      <c r="GWW18" s="1"/>
      <c r="GWX18" s="1"/>
      <c r="GWY18" s="1"/>
      <c r="GWZ18" s="1"/>
      <c r="GXA18" s="1"/>
      <c r="GXB18" s="1"/>
      <c r="GXC18" s="1"/>
      <c r="GXD18" s="1"/>
      <c r="GXE18" s="1"/>
      <c r="GXF18" s="1"/>
      <c r="GXG18" s="1"/>
      <c r="GXH18" s="1"/>
      <c r="GXI18" s="1"/>
      <c r="GXJ18" s="1"/>
      <c r="GXK18" s="1"/>
      <c r="GXL18" s="1"/>
      <c r="GXM18" s="1"/>
      <c r="GXN18" s="1"/>
      <c r="GXO18" s="1"/>
      <c r="GXP18" s="1"/>
      <c r="GXQ18" s="1"/>
      <c r="GXR18" s="1"/>
      <c r="GXS18" s="1"/>
      <c r="GXT18" s="1"/>
      <c r="GXU18" s="1"/>
      <c r="GXV18" s="1"/>
      <c r="GXW18" s="1"/>
      <c r="GXX18" s="1"/>
      <c r="GXY18" s="1"/>
      <c r="GXZ18" s="1"/>
      <c r="GYA18" s="1"/>
      <c r="GYB18" s="1"/>
      <c r="GYC18" s="1"/>
      <c r="GYD18" s="1"/>
      <c r="GYE18" s="1"/>
      <c r="GYF18" s="1"/>
      <c r="GYG18" s="1"/>
      <c r="GYH18" s="1"/>
      <c r="GYI18" s="1"/>
      <c r="GYJ18" s="1"/>
      <c r="GYK18" s="1"/>
      <c r="GYL18" s="1"/>
      <c r="GYM18" s="1"/>
      <c r="GYN18" s="1"/>
      <c r="GYO18" s="1"/>
      <c r="GYP18" s="1"/>
      <c r="GYQ18" s="1"/>
      <c r="GYR18" s="1"/>
      <c r="GYS18" s="1"/>
      <c r="GYT18" s="1"/>
      <c r="GYU18" s="1"/>
      <c r="GYV18" s="1"/>
      <c r="GYW18" s="1"/>
      <c r="GYX18" s="1"/>
      <c r="GYY18" s="1"/>
      <c r="GYZ18" s="1"/>
      <c r="GZA18" s="1"/>
      <c r="GZB18" s="1"/>
      <c r="GZC18" s="1"/>
      <c r="GZD18" s="1"/>
      <c r="GZE18" s="1"/>
      <c r="GZF18" s="1"/>
      <c r="GZG18" s="1"/>
      <c r="GZH18" s="1"/>
      <c r="GZI18" s="1"/>
      <c r="GZJ18" s="1"/>
      <c r="GZK18" s="1"/>
      <c r="GZL18" s="1"/>
      <c r="GZM18" s="1"/>
      <c r="GZN18" s="1"/>
      <c r="GZO18" s="1"/>
      <c r="GZP18" s="1"/>
      <c r="GZQ18" s="1"/>
      <c r="GZR18" s="1"/>
      <c r="GZS18" s="1"/>
      <c r="GZT18" s="1"/>
      <c r="GZU18" s="1"/>
      <c r="GZV18" s="1"/>
      <c r="GZW18" s="1"/>
      <c r="GZX18" s="1"/>
      <c r="GZY18" s="1"/>
      <c r="GZZ18" s="1"/>
      <c r="HAA18" s="1"/>
      <c r="HAB18" s="1"/>
      <c r="HAC18" s="1"/>
      <c r="HAD18" s="1"/>
      <c r="HAE18" s="1"/>
      <c r="HAF18" s="1"/>
      <c r="HAG18" s="1"/>
      <c r="HAH18" s="1"/>
      <c r="HAI18" s="1"/>
      <c r="HAJ18" s="1"/>
      <c r="HAK18" s="1"/>
      <c r="HAL18" s="1"/>
      <c r="HAM18" s="1"/>
      <c r="HAN18" s="1"/>
      <c r="HAO18" s="1"/>
      <c r="HAP18" s="1"/>
      <c r="HAQ18" s="1"/>
      <c r="HAR18" s="1"/>
      <c r="HAS18" s="1"/>
      <c r="HAT18" s="1"/>
      <c r="HAU18" s="1"/>
      <c r="HAV18" s="1"/>
      <c r="HAW18" s="1"/>
      <c r="HAX18" s="1"/>
      <c r="HAY18" s="1"/>
      <c r="HAZ18" s="1"/>
      <c r="HBA18" s="1"/>
      <c r="HBB18" s="1"/>
      <c r="HBC18" s="1"/>
      <c r="HBD18" s="1"/>
      <c r="HBE18" s="1"/>
      <c r="HBF18" s="1"/>
      <c r="HBG18" s="1"/>
      <c r="HBH18" s="1"/>
      <c r="HBI18" s="1"/>
      <c r="HBJ18" s="1"/>
      <c r="HBK18" s="1"/>
      <c r="HBL18" s="1"/>
      <c r="HBM18" s="1"/>
      <c r="HBN18" s="1"/>
      <c r="HBO18" s="1"/>
      <c r="HBP18" s="1"/>
      <c r="HBQ18" s="1"/>
      <c r="HBR18" s="1"/>
      <c r="HBS18" s="1"/>
      <c r="HBT18" s="1"/>
      <c r="HBU18" s="1"/>
      <c r="HBV18" s="1"/>
      <c r="HBW18" s="1"/>
      <c r="HBX18" s="1"/>
      <c r="HBY18" s="1"/>
      <c r="HBZ18" s="1"/>
      <c r="HCA18" s="1"/>
      <c r="HCB18" s="1"/>
      <c r="HCC18" s="1"/>
      <c r="HCD18" s="1"/>
      <c r="HCE18" s="1"/>
      <c r="HCF18" s="1"/>
      <c r="HCG18" s="1"/>
      <c r="HCH18" s="1"/>
      <c r="HCI18" s="1"/>
      <c r="HCJ18" s="1"/>
      <c r="HCK18" s="1"/>
      <c r="HCL18" s="1"/>
      <c r="HCM18" s="1"/>
      <c r="HCN18" s="1"/>
      <c r="HCO18" s="1"/>
      <c r="HCP18" s="1"/>
      <c r="HCQ18" s="1"/>
      <c r="HCR18" s="1"/>
      <c r="HCS18" s="1"/>
      <c r="HCT18" s="1"/>
      <c r="HCU18" s="1"/>
      <c r="HCV18" s="1"/>
      <c r="HCW18" s="1"/>
      <c r="HCX18" s="1"/>
      <c r="HCY18" s="1"/>
      <c r="HCZ18" s="1"/>
      <c r="HDA18" s="1"/>
      <c r="HDB18" s="1"/>
      <c r="HDC18" s="1"/>
      <c r="HDD18" s="1"/>
      <c r="HDE18" s="1"/>
      <c r="HDF18" s="1"/>
      <c r="HDG18" s="1"/>
      <c r="HDH18" s="1"/>
      <c r="HDI18" s="1"/>
      <c r="HDJ18" s="1"/>
      <c r="HDK18" s="1"/>
      <c r="HDL18" s="1"/>
      <c r="HDM18" s="1"/>
      <c r="HDN18" s="1"/>
      <c r="HDO18" s="1"/>
      <c r="HDP18" s="1"/>
      <c r="HDQ18" s="1"/>
      <c r="HDR18" s="1"/>
      <c r="HDS18" s="1"/>
      <c r="HDT18" s="1"/>
      <c r="HDU18" s="1"/>
      <c r="HDV18" s="1"/>
      <c r="HDW18" s="1"/>
      <c r="HDX18" s="1"/>
      <c r="HDY18" s="1"/>
      <c r="HDZ18" s="1"/>
      <c r="HEA18" s="1"/>
      <c r="HEB18" s="1"/>
      <c r="HEC18" s="1"/>
      <c r="HED18" s="1"/>
      <c r="HEE18" s="1"/>
      <c r="HEF18" s="1"/>
      <c r="HEG18" s="1"/>
      <c r="HEH18" s="1"/>
      <c r="HEI18" s="1"/>
      <c r="HEJ18" s="1"/>
      <c r="HEK18" s="1"/>
      <c r="HEL18" s="1"/>
      <c r="HEM18" s="1"/>
      <c r="HEN18" s="1"/>
      <c r="HEO18" s="1"/>
      <c r="HEP18" s="1"/>
      <c r="HEQ18" s="1"/>
      <c r="HER18" s="1"/>
      <c r="HES18" s="1"/>
      <c r="HET18" s="1"/>
      <c r="HEU18" s="1"/>
      <c r="HEV18" s="1"/>
      <c r="HEW18" s="1"/>
      <c r="HEX18" s="1"/>
      <c r="HEY18" s="1"/>
      <c r="HEZ18" s="1"/>
      <c r="HFA18" s="1"/>
      <c r="HFB18" s="1"/>
      <c r="HFC18" s="1"/>
      <c r="HFD18" s="1"/>
      <c r="HFE18" s="1"/>
      <c r="HFF18" s="1"/>
      <c r="HFG18" s="1"/>
      <c r="HFH18" s="1"/>
      <c r="HFI18" s="1"/>
      <c r="HFJ18" s="1"/>
      <c r="HFK18" s="1"/>
      <c r="HFL18" s="1"/>
      <c r="HFM18" s="1"/>
      <c r="HFN18" s="1"/>
      <c r="HFO18" s="1"/>
      <c r="HFP18" s="1"/>
      <c r="HFQ18" s="1"/>
      <c r="HFR18" s="1"/>
      <c r="HFS18" s="1"/>
      <c r="HFT18" s="1"/>
      <c r="HFU18" s="1"/>
      <c r="HFV18" s="1"/>
      <c r="HFW18" s="1"/>
      <c r="HFX18" s="1"/>
      <c r="HFY18" s="1"/>
      <c r="HFZ18" s="1"/>
      <c r="HGA18" s="1"/>
      <c r="HGB18" s="1"/>
      <c r="HGC18" s="1"/>
      <c r="HGD18" s="1"/>
      <c r="HGE18" s="1"/>
      <c r="HGF18" s="1"/>
      <c r="HGG18" s="1"/>
      <c r="HGH18" s="1"/>
      <c r="HGI18" s="1"/>
      <c r="HGJ18" s="1"/>
      <c r="HGK18" s="1"/>
      <c r="HGL18" s="1"/>
      <c r="HGM18" s="1"/>
      <c r="HGN18" s="1"/>
      <c r="HGO18" s="1"/>
      <c r="HGP18" s="1"/>
      <c r="HGQ18" s="1"/>
      <c r="HGR18" s="1"/>
      <c r="HGS18" s="1"/>
      <c r="HGT18" s="1"/>
      <c r="HGU18" s="1"/>
      <c r="HGV18" s="1"/>
      <c r="HGW18" s="1"/>
      <c r="HGX18" s="1"/>
      <c r="HGY18" s="1"/>
      <c r="HGZ18" s="1"/>
      <c r="HHA18" s="1"/>
      <c r="HHB18" s="1"/>
      <c r="HHC18" s="1"/>
      <c r="HHD18" s="1"/>
      <c r="HHE18" s="1"/>
      <c r="HHF18" s="1"/>
      <c r="HHG18" s="1"/>
      <c r="HHH18" s="1"/>
      <c r="HHI18" s="1"/>
      <c r="HHJ18" s="1"/>
      <c r="HHK18" s="1"/>
      <c r="HHL18" s="1"/>
      <c r="HHM18" s="1"/>
      <c r="HHN18" s="1"/>
      <c r="HHO18" s="1"/>
      <c r="HHP18" s="1"/>
      <c r="HHQ18" s="1"/>
      <c r="HHR18" s="1"/>
      <c r="HHS18" s="1"/>
      <c r="HHT18" s="1"/>
      <c r="HHU18" s="1"/>
      <c r="HHV18" s="1"/>
      <c r="HHW18" s="1"/>
      <c r="HHX18" s="1"/>
      <c r="HHY18" s="1"/>
      <c r="HHZ18" s="1"/>
      <c r="HIA18" s="1"/>
      <c r="HIB18" s="1"/>
      <c r="HIC18" s="1"/>
      <c r="HID18" s="1"/>
      <c r="HIE18" s="1"/>
      <c r="HIF18" s="1"/>
      <c r="HIG18" s="1"/>
      <c r="HIH18" s="1"/>
      <c r="HII18" s="1"/>
      <c r="HIJ18" s="1"/>
      <c r="HIK18" s="1"/>
      <c r="HIL18" s="1"/>
      <c r="HIM18" s="1"/>
      <c r="HIN18" s="1"/>
      <c r="HIO18" s="1"/>
      <c r="HIP18" s="1"/>
      <c r="HIQ18" s="1"/>
      <c r="HIR18" s="1"/>
      <c r="HIS18" s="1"/>
      <c r="HIT18" s="1"/>
      <c r="HIU18" s="1"/>
      <c r="HIV18" s="1"/>
      <c r="HIW18" s="1"/>
      <c r="HIX18" s="1"/>
      <c r="HIY18" s="1"/>
      <c r="HIZ18" s="1"/>
      <c r="HJA18" s="1"/>
      <c r="HJB18" s="1"/>
      <c r="HJC18" s="1"/>
      <c r="HJD18" s="1"/>
      <c r="HJE18" s="1"/>
      <c r="HJF18" s="1"/>
      <c r="HJG18" s="1"/>
      <c r="HJH18" s="1"/>
      <c r="HJI18" s="1"/>
      <c r="HJJ18" s="1"/>
      <c r="HJK18" s="1"/>
      <c r="HJL18" s="1"/>
      <c r="HJM18" s="1"/>
      <c r="HJN18" s="1"/>
      <c r="HJO18" s="1"/>
      <c r="HJP18" s="1"/>
      <c r="HJQ18" s="1"/>
      <c r="HJR18" s="1"/>
      <c r="HJS18" s="1"/>
      <c r="HJT18" s="1"/>
      <c r="HJU18" s="1"/>
      <c r="HJV18" s="1"/>
      <c r="HJW18" s="1"/>
      <c r="HJX18" s="1"/>
      <c r="HJY18" s="1"/>
      <c r="HJZ18" s="1"/>
      <c r="HKA18" s="1"/>
      <c r="HKB18" s="1"/>
      <c r="HKC18" s="1"/>
      <c r="HKD18" s="1"/>
      <c r="HKE18" s="1"/>
      <c r="HKF18" s="1"/>
      <c r="HKG18" s="1"/>
      <c r="HKH18" s="1"/>
      <c r="HKI18" s="1"/>
      <c r="HKJ18" s="1"/>
      <c r="HKK18" s="1"/>
      <c r="HKL18" s="1"/>
      <c r="HKM18" s="1"/>
      <c r="HKN18" s="1"/>
      <c r="HKO18" s="1"/>
      <c r="HKP18" s="1"/>
      <c r="HKQ18" s="1"/>
      <c r="HKR18" s="1"/>
      <c r="HKS18" s="1"/>
      <c r="HKT18" s="1"/>
      <c r="HKU18" s="1"/>
      <c r="HKV18" s="1"/>
      <c r="HKW18" s="1"/>
      <c r="HKX18" s="1"/>
      <c r="HKY18" s="1"/>
      <c r="HKZ18" s="1"/>
      <c r="HLA18" s="1"/>
      <c r="HLB18" s="1"/>
      <c r="HLC18" s="1"/>
      <c r="HLD18" s="1"/>
      <c r="HLE18" s="1"/>
      <c r="HLF18" s="1"/>
      <c r="HLG18" s="1"/>
      <c r="HLH18" s="1"/>
      <c r="HLI18" s="1"/>
      <c r="HLJ18" s="1"/>
      <c r="HLK18" s="1"/>
      <c r="HLL18" s="1"/>
      <c r="HLM18" s="1"/>
      <c r="HLN18" s="1"/>
      <c r="HLO18" s="1"/>
      <c r="HLP18" s="1"/>
      <c r="HLQ18" s="1"/>
      <c r="HLR18" s="1"/>
      <c r="HLS18" s="1"/>
      <c r="HLT18" s="1"/>
      <c r="HLU18" s="1"/>
      <c r="HLV18" s="1"/>
      <c r="HLW18" s="1"/>
      <c r="HLX18" s="1"/>
      <c r="HLY18" s="1"/>
      <c r="HLZ18" s="1"/>
      <c r="HMA18" s="1"/>
      <c r="HMB18" s="1"/>
      <c r="HMC18" s="1"/>
      <c r="HMD18" s="1"/>
      <c r="HME18" s="1"/>
      <c r="HMF18" s="1"/>
      <c r="HMG18" s="1"/>
      <c r="HMH18" s="1"/>
      <c r="HMI18" s="1"/>
      <c r="HMJ18" s="1"/>
      <c r="HMK18" s="1"/>
      <c r="HML18" s="1"/>
      <c r="HMM18" s="1"/>
      <c r="HMN18" s="1"/>
      <c r="HMO18" s="1"/>
      <c r="HMP18" s="1"/>
      <c r="HMQ18" s="1"/>
      <c r="HMR18" s="1"/>
      <c r="HMS18" s="1"/>
      <c r="HMT18" s="1"/>
      <c r="HMU18" s="1"/>
      <c r="HMV18" s="1"/>
      <c r="HMW18" s="1"/>
      <c r="HMX18" s="1"/>
      <c r="HMY18" s="1"/>
      <c r="HMZ18" s="1"/>
      <c r="HNA18" s="1"/>
      <c r="HNB18" s="1"/>
      <c r="HNC18" s="1"/>
      <c r="HND18" s="1"/>
      <c r="HNE18" s="1"/>
      <c r="HNF18" s="1"/>
      <c r="HNG18" s="1"/>
      <c r="HNH18" s="1"/>
      <c r="HNI18" s="1"/>
      <c r="HNJ18" s="1"/>
      <c r="HNK18" s="1"/>
      <c r="HNL18" s="1"/>
      <c r="HNM18" s="1"/>
      <c r="HNN18" s="1"/>
      <c r="HNO18" s="1"/>
      <c r="HNP18" s="1"/>
      <c r="HNQ18" s="1"/>
      <c r="HNR18" s="1"/>
      <c r="HNS18" s="1"/>
      <c r="HNT18" s="1"/>
      <c r="HNU18" s="1"/>
      <c r="HNV18" s="1"/>
      <c r="HNW18" s="1"/>
      <c r="HNX18" s="1"/>
      <c r="HNY18" s="1"/>
      <c r="HNZ18" s="1"/>
      <c r="HOA18" s="1"/>
      <c r="HOB18" s="1"/>
      <c r="HOC18" s="1"/>
      <c r="HOD18" s="1"/>
      <c r="HOE18" s="1"/>
      <c r="HOF18" s="1"/>
      <c r="HOG18" s="1"/>
      <c r="HOH18" s="1"/>
      <c r="HOI18" s="1"/>
      <c r="HOJ18" s="1"/>
      <c r="HOK18" s="1"/>
      <c r="HOL18" s="1"/>
      <c r="HOM18" s="1"/>
      <c r="HON18" s="1"/>
      <c r="HOO18" s="1"/>
      <c r="HOP18" s="1"/>
      <c r="HOQ18" s="1"/>
      <c r="HOR18" s="1"/>
      <c r="HOS18" s="1"/>
      <c r="HOT18" s="1"/>
      <c r="HOU18" s="1"/>
      <c r="HOV18" s="1"/>
      <c r="HOW18" s="1"/>
      <c r="HOX18" s="1"/>
      <c r="HOY18" s="1"/>
      <c r="HOZ18" s="1"/>
      <c r="HPA18" s="1"/>
      <c r="HPB18" s="1"/>
      <c r="HPC18" s="1"/>
      <c r="HPD18" s="1"/>
      <c r="HPE18" s="1"/>
      <c r="HPF18" s="1"/>
      <c r="HPG18" s="1"/>
      <c r="HPH18" s="1"/>
      <c r="HPI18" s="1"/>
      <c r="HPJ18" s="1"/>
      <c r="HPK18" s="1"/>
      <c r="HPL18" s="1"/>
      <c r="HPM18" s="1"/>
      <c r="HPN18" s="1"/>
      <c r="HPO18" s="1"/>
      <c r="HPP18" s="1"/>
      <c r="HPQ18" s="1"/>
      <c r="HPR18" s="1"/>
      <c r="HPS18" s="1"/>
      <c r="HPT18" s="1"/>
      <c r="HPU18" s="1"/>
      <c r="HPV18" s="1"/>
      <c r="HPW18" s="1"/>
      <c r="HPX18" s="1"/>
      <c r="HPY18" s="1"/>
      <c r="HPZ18" s="1"/>
      <c r="HQA18" s="1"/>
      <c r="HQB18" s="1"/>
      <c r="HQC18" s="1"/>
      <c r="HQD18" s="1"/>
      <c r="HQE18" s="1"/>
      <c r="HQF18" s="1"/>
      <c r="HQG18" s="1"/>
      <c r="HQH18" s="1"/>
      <c r="HQI18" s="1"/>
      <c r="HQJ18" s="1"/>
      <c r="HQK18" s="1"/>
      <c r="HQL18" s="1"/>
      <c r="HQM18" s="1"/>
      <c r="HQN18" s="1"/>
      <c r="HQO18" s="1"/>
      <c r="HQP18" s="1"/>
      <c r="HQQ18" s="1"/>
      <c r="HQR18" s="1"/>
      <c r="HQS18" s="1"/>
      <c r="HQT18" s="1"/>
      <c r="HQU18" s="1"/>
      <c r="HQV18" s="1"/>
      <c r="HQW18" s="1"/>
      <c r="HQX18" s="1"/>
      <c r="HQY18" s="1"/>
      <c r="HQZ18" s="1"/>
      <c r="HRA18" s="1"/>
      <c r="HRB18" s="1"/>
      <c r="HRC18" s="1"/>
      <c r="HRD18" s="1"/>
      <c r="HRE18" s="1"/>
      <c r="HRF18" s="1"/>
      <c r="HRG18" s="1"/>
      <c r="HRH18" s="1"/>
      <c r="HRI18" s="1"/>
      <c r="HRJ18" s="1"/>
      <c r="HRK18" s="1"/>
      <c r="HRL18" s="1"/>
      <c r="HRM18" s="1"/>
      <c r="HRN18" s="1"/>
      <c r="HRO18" s="1"/>
      <c r="HRP18" s="1"/>
      <c r="HRQ18" s="1"/>
      <c r="HRR18" s="1"/>
      <c r="HRS18" s="1"/>
      <c r="HRT18" s="1"/>
      <c r="HRU18" s="1"/>
      <c r="HRV18" s="1"/>
      <c r="HRW18" s="1"/>
      <c r="HRX18" s="1"/>
      <c r="HRY18" s="1"/>
      <c r="HRZ18" s="1"/>
      <c r="HSA18" s="1"/>
      <c r="HSB18" s="1"/>
      <c r="HSC18" s="1"/>
      <c r="HSD18" s="1"/>
      <c r="HSE18" s="1"/>
      <c r="HSF18" s="1"/>
      <c r="HSG18" s="1"/>
      <c r="HSH18" s="1"/>
      <c r="HSI18" s="1"/>
      <c r="HSJ18" s="1"/>
      <c r="HSK18" s="1"/>
      <c r="HSL18" s="1"/>
      <c r="HSM18" s="1"/>
      <c r="HSN18" s="1"/>
      <c r="HSO18" s="1"/>
      <c r="HSP18" s="1"/>
      <c r="HSQ18" s="1"/>
      <c r="HSR18" s="1"/>
      <c r="HSS18" s="1"/>
      <c r="HST18" s="1"/>
      <c r="HSU18" s="1"/>
      <c r="HSV18" s="1"/>
      <c r="HSW18" s="1"/>
      <c r="HSX18" s="1"/>
      <c r="HSY18" s="1"/>
      <c r="HSZ18" s="1"/>
      <c r="HTA18" s="1"/>
      <c r="HTB18" s="1"/>
      <c r="HTC18" s="1"/>
      <c r="HTD18" s="1"/>
      <c r="HTE18" s="1"/>
      <c r="HTF18" s="1"/>
      <c r="HTG18" s="1"/>
      <c r="HTH18" s="1"/>
      <c r="HTI18" s="1"/>
      <c r="HTJ18" s="1"/>
      <c r="HTK18" s="1"/>
      <c r="HTL18" s="1"/>
      <c r="HTM18" s="1"/>
      <c r="HTN18" s="1"/>
      <c r="HTO18" s="1"/>
      <c r="HTP18" s="1"/>
      <c r="HTQ18" s="1"/>
      <c r="HTR18" s="1"/>
      <c r="HTS18" s="1"/>
      <c r="HTT18" s="1"/>
      <c r="HTU18" s="1"/>
      <c r="HTV18" s="1"/>
      <c r="HTW18" s="1"/>
      <c r="HTX18" s="1"/>
      <c r="HTY18" s="1"/>
      <c r="HTZ18" s="1"/>
      <c r="HUA18" s="1"/>
      <c r="HUB18" s="1"/>
      <c r="HUC18" s="1"/>
      <c r="HUD18" s="1"/>
      <c r="HUE18" s="1"/>
      <c r="HUF18" s="1"/>
      <c r="HUG18" s="1"/>
      <c r="HUH18" s="1"/>
      <c r="HUI18" s="1"/>
      <c r="HUJ18" s="1"/>
      <c r="HUK18" s="1"/>
      <c r="HUL18" s="1"/>
      <c r="HUM18" s="1"/>
      <c r="HUN18" s="1"/>
      <c r="HUO18" s="1"/>
      <c r="HUP18" s="1"/>
      <c r="HUQ18" s="1"/>
      <c r="HUR18" s="1"/>
      <c r="HUS18" s="1"/>
      <c r="HUT18" s="1"/>
      <c r="HUU18" s="1"/>
      <c r="HUV18" s="1"/>
      <c r="HUW18" s="1"/>
      <c r="HUX18" s="1"/>
      <c r="HUY18" s="1"/>
      <c r="HUZ18" s="1"/>
      <c r="HVA18" s="1"/>
      <c r="HVB18" s="1"/>
      <c r="HVC18" s="1"/>
      <c r="HVD18" s="1"/>
      <c r="HVE18" s="1"/>
      <c r="HVF18" s="1"/>
      <c r="HVG18" s="1"/>
      <c r="HVH18" s="1"/>
      <c r="HVI18" s="1"/>
      <c r="HVJ18" s="1"/>
      <c r="HVK18" s="1"/>
      <c r="HVL18" s="1"/>
      <c r="HVM18" s="1"/>
      <c r="HVN18" s="1"/>
      <c r="HVO18" s="1"/>
      <c r="HVP18" s="1"/>
      <c r="HVQ18" s="1"/>
      <c r="HVR18" s="1"/>
      <c r="HVS18" s="1"/>
      <c r="HVT18" s="1"/>
      <c r="HVU18" s="1"/>
      <c r="HVV18" s="1"/>
      <c r="HVW18" s="1"/>
      <c r="HVX18" s="1"/>
      <c r="HVY18" s="1"/>
      <c r="HVZ18" s="1"/>
      <c r="HWA18" s="1"/>
      <c r="HWB18" s="1"/>
      <c r="HWC18" s="1"/>
      <c r="HWD18" s="1"/>
      <c r="HWE18" s="1"/>
      <c r="HWF18" s="1"/>
      <c r="HWG18" s="1"/>
      <c r="HWH18" s="1"/>
      <c r="HWI18" s="1"/>
      <c r="HWJ18" s="1"/>
      <c r="HWK18" s="1"/>
      <c r="HWL18" s="1"/>
      <c r="HWM18" s="1"/>
      <c r="HWN18" s="1"/>
      <c r="HWO18" s="1"/>
      <c r="HWP18" s="1"/>
      <c r="HWQ18" s="1"/>
      <c r="HWR18" s="1"/>
      <c r="HWS18" s="1"/>
      <c r="HWT18" s="1"/>
      <c r="HWU18" s="1"/>
      <c r="HWV18" s="1"/>
      <c r="HWW18" s="1"/>
      <c r="HWX18" s="1"/>
      <c r="HWY18" s="1"/>
      <c r="HWZ18" s="1"/>
      <c r="HXA18" s="1"/>
      <c r="HXB18" s="1"/>
      <c r="HXC18" s="1"/>
      <c r="HXD18" s="1"/>
      <c r="HXE18" s="1"/>
      <c r="HXF18" s="1"/>
      <c r="HXG18" s="1"/>
      <c r="HXH18" s="1"/>
      <c r="HXI18" s="1"/>
      <c r="HXJ18" s="1"/>
      <c r="HXK18" s="1"/>
      <c r="HXL18" s="1"/>
      <c r="HXM18" s="1"/>
      <c r="HXN18" s="1"/>
      <c r="HXO18" s="1"/>
      <c r="HXP18" s="1"/>
      <c r="HXQ18" s="1"/>
      <c r="HXR18" s="1"/>
      <c r="HXS18" s="1"/>
      <c r="HXT18" s="1"/>
      <c r="HXU18" s="1"/>
      <c r="HXV18" s="1"/>
      <c r="HXW18" s="1"/>
      <c r="HXX18" s="1"/>
      <c r="HXY18" s="1"/>
      <c r="HXZ18" s="1"/>
      <c r="HYA18" s="1"/>
      <c r="HYB18" s="1"/>
      <c r="HYC18" s="1"/>
      <c r="HYD18" s="1"/>
      <c r="HYE18" s="1"/>
      <c r="HYF18" s="1"/>
      <c r="HYG18" s="1"/>
      <c r="HYH18" s="1"/>
      <c r="HYI18" s="1"/>
      <c r="HYJ18" s="1"/>
      <c r="HYK18" s="1"/>
      <c r="HYL18" s="1"/>
      <c r="HYM18" s="1"/>
      <c r="HYN18" s="1"/>
      <c r="HYO18" s="1"/>
      <c r="HYP18" s="1"/>
      <c r="HYQ18" s="1"/>
      <c r="HYR18" s="1"/>
      <c r="HYS18" s="1"/>
      <c r="HYT18" s="1"/>
      <c r="HYU18" s="1"/>
      <c r="HYV18" s="1"/>
      <c r="HYW18" s="1"/>
      <c r="HYX18" s="1"/>
      <c r="HYY18" s="1"/>
      <c r="HYZ18" s="1"/>
      <c r="HZA18" s="1"/>
      <c r="HZB18" s="1"/>
      <c r="HZC18" s="1"/>
      <c r="HZD18" s="1"/>
      <c r="HZE18" s="1"/>
      <c r="HZF18" s="1"/>
      <c r="HZG18" s="1"/>
      <c r="HZH18" s="1"/>
      <c r="HZI18" s="1"/>
      <c r="HZJ18" s="1"/>
      <c r="HZK18" s="1"/>
      <c r="HZL18" s="1"/>
      <c r="HZM18" s="1"/>
      <c r="HZN18" s="1"/>
      <c r="HZO18" s="1"/>
      <c r="HZP18" s="1"/>
      <c r="HZQ18" s="1"/>
      <c r="HZR18" s="1"/>
      <c r="HZS18" s="1"/>
      <c r="HZT18" s="1"/>
      <c r="HZU18" s="1"/>
      <c r="HZV18" s="1"/>
      <c r="HZW18" s="1"/>
      <c r="HZX18" s="1"/>
      <c r="HZY18" s="1"/>
      <c r="HZZ18" s="1"/>
      <c r="IAA18" s="1"/>
      <c r="IAB18" s="1"/>
      <c r="IAC18" s="1"/>
      <c r="IAD18" s="1"/>
      <c r="IAE18" s="1"/>
      <c r="IAF18" s="1"/>
      <c r="IAG18" s="1"/>
      <c r="IAH18" s="1"/>
      <c r="IAI18" s="1"/>
      <c r="IAJ18" s="1"/>
      <c r="IAK18" s="1"/>
      <c r="IAL18" s="1"/>
      <c r="IAM18" s="1"/>
      <c r="IAN18" s="1"/>
      <c r="IAO18" s="1"/>
      <c r="IAP18" s="1"/>
      <c r="IAQ18" s="1"/>
      <c r="IAR18" s="1"/>
      <c r="IAS18" s="1"/>
      <c r="IAT18" s="1"/>
      <c r="IAU18" s="1"/>
      <c r="IAV18" s="1"/>
      <c r="IAW18" s="1"/>
      <c r="IAX18" s="1"/>
      <c r="IAY18" s="1"/>
      <c r="IAZ18" s="1"/>
      <c r="IBA18" s="1"/>
      <c r="IBB18" s="1"/>
      <c r="IBC18" s="1"/>
      <c r="IBD18" s="1"/>
      <c r="IBE18" s="1"/>
      <c r="IBF18" s="1"/>
      <c r="IBG18" s="1"/>
      <c r="IBH18" s="1"/>
      <c r="IBI18" s="1"/>
      <c r="IBJ18" s="1"/>
      <c r="IBK18" s="1"/>
      <c r="IBL18" s="1"/>
      <c r="IBM18" s="1"/>
      <c r="IBN18" s="1"/>
      <c r="IBO18" s="1"/>
      <c r="IBP18" s="1"/>
      <c r="IBQ18" s="1"/>
      <c r="IBR18" s="1"/>
      <c r="IBS18" s="1"/>
      <c r="IBT18" s="1"/>
      <c r="IBU18" s="1"/>
      <c r="IBV18" s="1"/>
      <c r="IBW18" s="1"/>
      <c r="IBX18" s="1"/>
      <c r="IBY18" s="1"/>
      <c r="IBZ18" s="1"/>
      <c r="ICA18" s="1"/>
      <c r="ICB18" s="1"/>
      <c r="ICC18" s="1"/>
      <c r="ICD18" s="1"/>
      <c r="ICE18" s="1"/>
      <c r="ICF18" s="1"/>
      <c r="ICG18" s="1"/>
      <c r="ICH18" s="1"/>
      <c r="ICI18" s="1"/>
      <c r="ICJ18" s="1"/>
      <c r="ICK18" s="1"/>
      <c r="ICL18" s="1"/>
      <c r="ICM18" s="1"/>
      <c r="ICN18" s="1"/>
      <c r="ICO18" s="1"/>
      <c r="ICP18" s="1"/>
      <c r="ICQ18" s="1"/>
      <c r="ICR18" s="1"/>
      <c r="ICS18" s="1"/>
      <c r="ICT18" s="1"/>
      <c r="ICU18" s="1"/>
      <c r="ICV18" s="1"/>
      <c r="ICW18" s="1"/>
      <c r="ICX18" s="1"/>
      <c r="ICY18" s="1"/>
      <c r="ICZ18" s="1"/>
      <c r="IDA18" s="1"/>
      <c r="IDB18" s="1"/>
      <c r="IDC18" s="1"/>
      <c r="IDD18" s="1"/>
      <c r="IDE18" s="1"/>
      <c r="IDF18" s="1"/>
      <c r="IDG18" s="1"/>
      <c r="IDH18" s="1"/>
      <c r="IDI18" s="1"/>
      <c r="IDJ18" s="1"/>
      <c r="IDK18" s="1"/>
      <c r="IDL18" s="1"/>
      <c r="IDM18" s="1"/>
      <c r="IDN18" s="1"/>
      <c r="IDO18" s="1"/>
      <c r="IDP18" s="1"/>
      <c r="IDQ18" s="1"/>
      <c r="IDR18" s="1"/>
      <c r="IDS18" s="1"/>
      <c r="IDT18" s="1"/>
      <c r="IDU18" s="1"/>
      <c r="IDV18" s="1"/>
      <c r="IDW18" s="1"/>
      <c r="IDX18" s="1"/>
      <c r="IDY18" s="1"/>
      <c r="IDZ18" s="1"/>
      <c r="IEA18" s="1"/>
      <c r="IEB18" s="1"/>
      <c r="IEC18" s="1"/>
      <c r="IED18" s="1"/>
      <c r="IEE18" s="1"/>
      <c r="IEF18" s="1"/>
      <c r="IEG18" s="1"/>
      <c r="IEH18" s="1"/>
      <c r="IEI18" s="1"/>
      <c r="IEJ18" s="1"/>
      <c r="IEK18" s="1"/>
      <c r="IEL18" s="1"/>
      <c r="IEM18" s="1"/>
      <c r="IEN18" s="1"/>
      <c r="IEO18" s="1"/>
      <c r="IEP18" s="1"/>
      <c r="IEQ18" s="1"/>
      <c r="IER18" s="1"/>
      <c r="IES18" s="1"/>
      <c r="IET18" s="1"/>
      <c r="IEU18" s="1"/>
      <c r="IEV18" s="1"/>
      <c r="IEW18" s="1"/>
      <c r="IEX18" s="1"/>
      <c r="IEY18" s="1"/>
      <c r="IEZ18" s="1"/>
      <c r="IFA18" s="1"/>
      <c r="IFB18" s="1"/>
      <c r="IFC18" s="1"/>
      <c r="IFD18" s="1"/>
      <c r="IFE18" s="1"/>
      <c r="IFF18" s="1"/>
      <c r="IFG18" s="1"/>
      <c r="IFH18" s="1"/>
      <c r="IFI18" s="1"/>
      <c r="IFJ18" s="1"/>
      <c r="IFK18" s="1"/>
      <c r="IFL18" s="1"/>
      <c r="IFM18" s="1"/>
      <c r="IFN18" s="1"/>
      <c r="IFO18" s="1"/>
      <c r="IFP18" s="1"/>
      <c r="IFQ18" s="1"/>
      <c r="IFR18" s="1"/>
      <c r="IFS18" s="1"/>
      <c r="IFT18" s="1"/>
      <c r="IFU18" s="1"/>
      <c r="IFV18" s="1"/>
      <c r="IFW18" s="1"/>
      <c r="IFX18" s="1"/>
      <c r="IFY18" s="1"/>
      <c r="IFZ18" s="1"/>
      <c r="IGA18" s="1"/>
      <c r="IGB18" s="1"/>
      <c r="IGC18" s="1"/>
      <c r="IGD18" s="1"/>
      <c r="IGE18" s="1"/>
      <c r="IGF18" s="1"/>
      <c r="IGG18" s="1"/>
      <c r="IGH18" s="1"/>
      <c r="IGI18" s="1"/>
      <c r="IGJ18" s="1"/>
      <c r="IGK18" s="1"/>
      <c r="IGL18" s="1"/>
      <c r="IGM18" s="1"/>
      <c r="IGN18" s="1"/>
      <c r="IGO18" s="1"/>
      <c r="IGP18" s="1"/>
      <c r="IGQ18" s="1"/>
      <c r="IGR18" s="1"/>
      <c r="IGS18" s="1"/>
      <c r="IGT18" s="1"/>
      <c r="IGU18" s="1"/>
      <c r="IGV18" s="1"/>
      <c r="IGW18" s="1"/>
      <c r="IGX18" s="1"/>
      <c r="IGY18" s="1"/>
      <c r="IGZ18" s="1"/>
      <c r="IHA18" s="1"/>
      <c r="IHB18" s="1"/>
      <c r="IHC18" s="1"/>
      <c r="IHD18" s="1"/>
      <c r="IHE18" s="1"/>
      <c r="IHF18" s="1"/>
      <c r="IHG18" s="1"/>
      <c r="IHH18" s="1"/>
      <c r="IHI18" s="1"/>
      <c r="IHJ18" s="1"/>
      <c r="IHK18" s="1"/>
      <c r="IHL18" s="1"/>
      <c r="IHM18" s="1"/>
      <c r="IHN18" s="1"/>
      <c r="IHO18" s="1"/>
      <c r="IHP18" s="1"/>
      <c r="IHQ18" s="1"/>
      <c r="IHR18" s="1"/>
      <c r="IHS18" s="1"/>
      <c r="IHT18" s="1"/>
      <c r="IHU18" s="1"/>
      <c r="IHV18" s="1"/>
      <c r="IHW18" s="1"/>
      <c r="IHX18" s="1"/>
      <c r="IHY18" s="1"/>
      <c r="IHZ18" s="1"/>
      <c r="IIA18" s="1"/>
      <c r="IIB18" s="1"/>
      <c r="IIC18" s="1"/>
      <c r="IID18" s="1"/>
      <c r="IIE18" s="1"/>
      <c r="IIF18" s="1"/>
      <c r="IIG18" s="1"/>
      <c r="IIH18" s="1"/>
      <c r="III18" s="1"/>
      <c r="IIJ18" s="1"/>
      <c r="IIK18" s="1"/>
      <c r="IIL18" s="1"/>
      <c r="IIM18" s="1"/>
      <c r="IIN18" s="1"/>
      <c r="IIO18" s="1"/>
      <c r="IIP18" s="1"/>
      <c r="IIQ18" s="1"/>
      <c r="IIR18" s="1"/>
      <c r="IIS18" s="1"/>
      <c r="IIT18" s="1"/>
      <c r="IIU18" s="1"/>
      <c r="IIV18" s="1"/>
      <c r="IIW18" s="1"/>
      <c r="IIX18" s="1"/>
      <c r="IIY18" s="1"/>
      <c r="IIZ18" s="1"/>
      <c r="IJA18" s="1"/>
      <c r="IJB18" s="1"/>
      <c r="IJC18" s="1"/>
      <c r="IJD18" s="1"/>
      <c r="IJE18" s="1"/>
      <c r="IJF18" s="1"/>
      <c r="IJG18" s="1"/>
      <c r="IJH18" s="1"/>
      <c r="IJI18" s="1"/>
      <c r="IJJ18" s="1"/>
      <c r="IJK18" s="1"/>
      <c r="IJL18" s="1"/>
      <c r="IJM18" s="1"/>
      <c r="IJN18" s="1"/>
      <c r="IJO18" s="1"/>
      <c r="IJP18" s="1"/>
      <c r="IJQ18" s="1"/>
      <c r="IJR18" s="1"/>
      <c r="IJS18" s="1"/>
      <c r="IJT18" s="1"/>
      <c r="IJU18" s="1"/>
      <c r="IJV18" s="1"/>
      <c r="IJW18" s="1"/>
      <c r="IJX18" s="1"/>
      <c r="IJY18" s="1"/>
      <c r="IJZ18" s="1"/>
      <c r="IKA18" s="1"/>
      <c r="IKB18" s="1"/>
      <c r="IKC18" s="1"/>
      <c r="IKD18" s="1"/>
      <c r="IKE18" s="1"/>
      <c r="IKF18" s="1"/>
      <c r="IKG18" s="1"/>
      <c r="IKH18" s="1"/>
      <c r="IKI18" s="1"/>
      <c r="IKJ18" s="1"/>
      <c r="IKK18" s="1"/>
      <c r="IKL18" s="1"/>
      <c r="IKM18" s="1"/>
      <c r="IKN18" s="1"/>
      <c r="IKO18" s="1"/>
      <c r="IKP18" s="1"/>
      <c r="IKQ18" s="1"/>
      <c r="IKR18" s="1"/>
      <c r="IKS18" s="1"/>
      <c r="IKT18" s="1"/>
      <c r="IKU18" s="1"/>
      <c r="IKV18" s="1"/>
      <c r="IKW18" s="1"/>
      <c r="IKX18" s="1"/>
      <c r="IKY18" s="1"/>
      <c r="IKZ18" s="1"/>
      <c r="ILA18" s="1"/>
      <c r="ILB18" s="1"/>
      <c r="ILC18" s="1"/>
      <c r="ILD18" s="1"/>
      <c r="ILE18" s="1"/>
      <c r="ILF18" s="1"/>
      <c r="ILG18" s="1"/>
      <c r="ILH18" s="1"/>
      <c r="ILI18" s="1"/>
      <c r="ILJ18" s="1"/>
      <c r="ILK18" s="1"/>
      <c r="ILL18" s="1"/>
      <c r="ILM18" s="1"/>
      <c r="ILN18" s="1"/>
      <c r="ILO18" s="1"/>
      <c r="ILP18" s="1"/>
      <c r="ILQ18" s="1"/>
      <c r="ILR18" s="1"/>
      <c r="ILS18" s="1"/>
      <c r="ILT18" s="1"/>
      <c r="ILU18" s="1"/>
      <c r="ILV18" s="1"/>
      <c r="ILW18" s="1"/>
      <c r="ILX18" s="1"/>
      <c r="ILY18" s="1"/>
      <c r="ILZ18" s="1"/>
      <c r="IMA18" s="1"/>
      <c r="IMB18" s="1"/>
      <c r="IMC18" s="1"/>
      <c r="IMD18" s="1"/>
      <c r="IME18" s="1"/>
      <c r="IMF18" s="1"/>
      <c r="IMG18" s="1"/>
      <c r="IMH18" s="1"/>
      <c r="IMI18" s="1"/>
      <c r="IMJ18" s="1"/>
      <c r="IMK18" s="1"/>
      <c r="IML18" s="1"/>
      <c r="IMM18" s="1"/>
      <c r="IMN18" s="1"/>
      <c r="IMO18" s="1"/>
      <c r="IMP18" s="1"/>
      <c r="IMQ18" s="1"/>
      <c r="IMR18" s="1"/>
      <c r="IMS18" s="1"/>
      <c r="IMT18" s="1"/>
      <c r="IMU18" s="1"/>
      <c r="IMV18" s="1"/>
      <c r="IMW18" s="1"/>
      <c r="IMX18" s="1"/>
      <c r="IMY18" s="1"/>
      <c r="IMZ18" s="1"/>
      <c r="INA18" s="1"/>
      <c r="INB18" s="1"/>
      <c r="INC18" s="1"/>
      <c r="IND18" s="1"/>
      <c r="INE18" s="1"/>
      <c r="INF18" s="1"/>
      <c r="ING18" s="1"/>
      <c r="INH18" s="1"/>
      <c r="INI18" s="1"/>
      <c r="INJ18" s="1"/>
      <c r="INK18" s="1"/>
      <c r="INL18" s="1"/>
      <c r="INM18" s="1"/>
      <c r="INN18" s="1"/>
      <c r="INO18" s="1"/>
      <c r="INP18" s="1"/>
      <c r="INQ18" s="1"/>
      <c r="INR18" s="1"/>
      <c r="INS18" s="1"/>
      <c r="INT18" s="1"/>
      <c r="INU18" s="1"/>
      <c r="INV18" s="1"/>
      <c r="INW18" s="1"/>
      <c r="INX18" s="1"/>
      <c r="INY18" s="1"/>
      <c r="INZ18" s="1"/>
      <c r="IOA18" s="1"/>
      <c r="IOB18" s="1"/>
      <c r="IOC18" s="1"/>
      <c r="IOD18" s="1"/>
      <c r="IOE18" s="1"/>
      <c r="IOF18" s="1"/>
      <c r="IOG18" s="1"/>
      <c r="IOH18" s="1"/>
      <c r="IOI18" s="1"/>
      <c r="IOJ18" s="1"/>
      <c r="IOK18" s="1"/>
      <c r="IOL18" s="1"/>
      <c r="IOM18" s="1"/>
      <c r="ION18" s="1"/>
      <c r="IOO18" s="1"/>
      <c r="IOP18" s="1"/>
      <c r="IOQ18" s="1"/>
      <c r="IOR18" s="1"/>
      <c r="IOS18" s="1"/>
      <c r="IOT18" s="1"/>
      <c r="IOU18" s="1"/>
      <c r="IOV18" s="1"/>
      <c r="IOW18" s="1"/>
      <c r="IOX18" s="1"/>
      <c r="IOY18" s="1"/>
      <c r="IOZ18" s="1"/>
      <c r="IPA18" s="1"/>
      <c r="IPB18" s="1"/>
      <c r="IPC18" s="1"/>
      <c r="IPD18" s="1"/>
      <c r="IPE18" s="1"/>
      <c r="IPF18" s="1"/>
      <c r="IPG18" s="1"/>
      <c r="IPH18" s="1"/>
      <c r="IPI18" s="1"/>
      <c r="IPJ18" s="1"/>
      <c r="IPK18" s="1"/>
      <c r="IPL18" s="1"/>
      <c r="IPM18" s="1"/>
      <c r="IPN18" s="1"/>
      <c r="IPO18" s="1"/>
      <c r="IPP18" s="1"/>
      <c r="IPQ18" s="1"/>
      <c r="IPR18" s="1"/>
      <c r="IPS18" s="1"/>
      <c r="IPT18" s="1"/>
      <c r="IPU18" s="1"/>
      <c r="IPV18" s="1"/>
      <c r="IPW18" s="1"/>
      <c r="IPX18" s="1"/>
      <c r="IPY18" s="1"/>
      <c r="IPZ18" s="1"/>
      <c r="IQA18" s="1"/>
      <c r="IQB18" s="1"/>
      <c r="IQC18" s="1"/>
      <c r="IQD18" s="1"/>
      <c r="IQE18" s="1"/>
      <c r="IQF18" s="1"/>
      <c r="IQG18" s="1"/>
      <c r="IQH18" s="1"/>
      <c r="IQI18" s="1"/>
      <c r="IQJ18" s="1"/>
      <c r="IQK18" s="1"/>
      <c r="IQL18" s="1"/>
      <c r="IQM18" s="1"/>
      <c r="IQN18" s="1"/>
      <c r="IQO18" s="1"/>
      <c r="IQP18" s="1"/>
      <c r="IQQ18" s="1"/>
      <c r="IQR18" s="1"/>
      <c r="IQS18" s="1"/>
      <c r="IQT18" s="1"/>
      <c r="IQU18" s="1"/>
      <c r="IQV18" s="1"/>
      <c r="IQW18" s="1"/>
      <c r="IQX18" s="1"/>
      <c r="IQY18" s="1"/>
      <c r="IQZ18" s="1"/>
      <c r="IRA18" s="1"/>
      <c r="IRB18" s="1"/>
      <c r="IRC18" s="1"/>
      <c r="IRD18" s="1"/>
      <c r="IRE18" s="1"/>
      <c r="IRF18" s="1"/>
      <c r="IRG18" s="1"/>
      <c r="IRH18" s="1"/>
      <c r="IRI18" s="1"/>
      <c r="IRJ18" s="1"/>
      <c r="IRK18" s="1"/>
      <c r="IRL18" s="1"/>
      <c r="IRM18" s="1"/>
      <c r="IRN18" s="1"/>
      <c r="IRO18" s="1"/>
      <c r="IRP18" s="1"/>
      <c r="IRQ18" s="1"/>
      <c r="IRR18" s="1"/>
      <c r="IRS18" s="1"/>
      <c r="IRT18" s="1"/>
      <c r="IRU18" s="1"/>
      <c r="IRV18" s="1"/>
      <c r="IRW18" s="1"/>
      <c r="IRX18" s="1"/>
      <c r="IRY18" s="1"/>
      <c r="IRZ18" s="1"/>
      <c r="ISA18" s="1"/>
      <c r="ISB18" s="1"/>
      <c r="ISC18" s="1"/>
      <c r="ISD18" s="1"/>
      <c r="ISE18" s="1"/>
      <c r="ISF18" s="1"/>
      <c r="ISG18" s="1"/>
      <c r="ISH18" s="1"/>
      <c r="ISI18" s="1"/>
      <c r="ISJ18" s="1"/>
      <c r="ISK18" s="1"/>
      <c r="ISL18" s="1"/>
      <c r="ISM18" s="1"/>
      <c r="ISN18" s="1"/>
      <c r="ISO18" s="1"/>
      <c r="ISP18" s="1"/>
      <c r="ISQ18" s="1"/>
      <c r="ISR18" s="1"/>
      <c r="ISS18" s="1"/>
      <c r="IST18" s="1"/>
      <c r="ISU18" s="1"/>
      <c r="ISV18" s="1"/>
      <c r="ISW18" s="1"/>
      <c r="ISX18" s="1"/>
      <c r="ISY18" s="1"/>
      <c r="ISZ18" s="1"/>
      <c r="ITA18" s="1"/>
      <c r="ITB18" s="1"/>
      <c r="ITC18" s="1"/>
      <c r="ITD18" s="1"/>
      <c r="ITE18" s="1"/>
      <c r="ITF18" s="1"/>
      <c r="ITG18" s="1"/>
      <c r="ITH18" s="1"/>
      <c r="ITI18" s="1"/>
      <c r="ITJ18" s="1"/>
      <c r="ITK18" s="1"/>
      <c r="ITL18" s="1"/>
      <c r="ITM18" s="1"/>
      <c r="ITN18" s="1"/>
      <c r="ITO18" s="1"/>
      <c r="ITP18" s="1"/>
      <c r="ITQ18" s="1"/>
      <c r="ITR18" s="1"/>
      <c r="ITS18" s="1"/>
      <c r="ITT18" s="1"/>
      <c r="ITU18" s="1"/>
      <c r="ITV18" s="1"/>
      <c r="ITW18" s="1"/>
      <c r="ITX18" s="1"/>
      <c r="ITY18" s="1"/>
      <c r="ITZ18" s="1"/>
      <c r="IUA18" s="1"/>
      <c r="IUB18" s="1"/>
      <c r="IUC18" s="1"/>
      <c r="IUD18" s="1"/>
      <c r="IUE18" s="1"/>
      <c r="IUF18" s="1"/>
      <c r="IUG18" s="1"/>
      <c r="IUH18" s="1"/>
      <c r="IUI18" s="1"/>
      <c r="IUJ18" s="1"/>
      <c r="IUK18" s="1"/>
      <c r="IUL18" s="1"/>
      <c r="IUM18" s="1"/>
      <c r="IUN18" s="1"/>
      <c r="IUO18" s="1"/>
      <c r="IUP18" s="1"/>
      <c r="IUQ18" s="1"/>
      <c r="IUR18" s="1"/>
      <c r="IUS18" s="1"/>
      <c r="IUT18" s="1"/>
      <c r="IUU18" s="1"/>
      <c r="IUV18" s="1"/>
      <c r="IUW18" s="1"/>
      <c r="IUX18" s="1"/>
      <c r="IUY18" s="1"/>
      <c r="IUZ18" s="1"/>
      <c r="IVA18" s="1"/>
      <c r="IVB18" s="1"/>
      <c r="IVC18" s="1"/>
      <c r="IVD18" s="1"/>
      <c r="IVE18" s="1"/>
      <c r="IVF18" s="1"/>
      <c r="IVG18" s="1"/>
      <c r="IVH18" s="1"/>
      <c r="IVI18" s="1"/>
      <c r="IVJ18" s="1"/>
      <c r="IVK18" s="1"/>
      <c r="IVL18" s="1"/>
      <c r="IVM18" s="1"/>
      <c r="IVN18" s="1"/>
      <c r="IVO18" s="1"/>
      <c r="IVP18" s="1"/>
      <c r="IVQ18" s="1"/>
      <c r="IVR18" s="1"/>
      <c r="IVS18" s="1"/>
      <c r="IVT18" s="1"/>
      <c r="IVU18" s="1"/>
      <c r="IVV18" s="1"/>
      <c r="IVW18" s="1"/>
      <c r="IVX18" s="1"/>
      <c r="IVY18" s="1"/>
      <c r="IVZ18" s="1"/>
      <c r="IWA18" s="1"/>
      <c r="IWB18" s="1"/>
      <c r="IWC18" s="1"/>
      <c r="IWD18" s="1"/>
      <c r="IWE18" s="1"/>
      <c r="IWF18" s="1"/>
      <c r="IWG18" s="1"/>
      <c r="IWH18" s="1"/>
      <c r="IWI18" s="1"/>
      <c r="IWJ18" s="1"/>
      <c r="IWK18" s="1"/>
      <c r="IWL18" s="1"/>
      <c r="IWM18" s="1"/>
      <c r="IWN18" s="1"/>
      <c r="IWO18" s="1"/>
      <c r="IWP18" s="1"/>
      <c r="IWQ18" s="1"/>
      <c r="IWR18" s="1"/>
      <c r="IWS18" s="1"/>
      <c r="IWT18" s="1"/>
      <c r="IWU18" s="1"/>
      <c r="IWV18" s="1"/>
      <c r="IWW18" s="1"/>
      <c r="IWX18" s="1"/>
      <c r="IWY18" s="1"/>
      <c r="IWZ18" s="1"/>
      <c r="IXA18" s="1"/>
      <c r="IXB18" s="1"/>
      <c r="IXC18" s="1"/>
      <c r="IXD18" s="1"/>
      <c r="IXE18" s="1"/>
      <c r="IXF18" s="1"/>
      <c r="IXG18" s="1"/>
      <c r="IXH18" s="1"/>
      <c r="IXI18" s="1"/>
      <c r="IXJ18" s="1"/>
      <c r="IXK18" s="1"/>
      <c r="IXL18" s="1"/>
      <c r="IXM18" s="1"/>
      <c r="IXN18" s="1"/>
      <c r="IXO18" s="1"/>
      <c r="IXP18" s="1"/>
      <c r="IXQ18" s="1"/>
      <c r="IXR18" s="1"/>
      <c r="IXS18" s="1"/>
      <c r="IXT18" s="1"/>
      <c r="IXU18" s="1"/>
      <c r="IXV18" s="1"/>
      <c r="IXW18" s="1"/>
      <c r="IXX18" s="1"/>
      <c r="IXY18" s="1"/>
      <c r="IXZ18" s="1"/>
      <c r="IYA18" s="1"/>
      <c r="IYB18" s="1"/>
      <c r="IYC18" s="1"/>
      <c r="IYD18" s="1"/>
      <c r="IYE18" s="1"/>
      <c r="IYF18" s="1"/>
      <c r="IYG18" s="1"/>
      <c r="IYH18" s="1"/>
      <c r="IYI18" s="1"/>
      <c r="IYJ18" s="1"/>
      <c r="IYK18" s="1"/>
      <c r="IYL18" s="1"/>
      <c r="IYM18" s="1"/>
      <c r="IYN18" s="1"/>
      <c r="IYO18" s="1"/>
      <c r="IYP18" s="1"/>
      <c r="IYQ18" s="1"/>
      <c r="IYR18" s="1"/>
      <c r="IYS18" s="1"/>
      <c r="IYT18" s="1"/>
      <c r="IYU18" s="1"/>
      <c r="IYV18" s="1"/>
      <c r="IYW18" s="1"/>
      <c r="IYX18" s="1"/>
      <c r="IYY18" s="1"/>
      <c r="IYZ18" s="1"/>
      <c r="IZA18" s="1"/>
      <c r="IZB18" s="1"/>
      <c r="IZC18" s="1"/>
      <c r="IZD18" s="1"/>
      <c r="IZE18" s="1"/>
      <c r="IZF18" s="1"/>
      <c r="IZG18" s="1"/>
      <c r="IZH18" s="1"/>
      <c r="IZI18" s="1"/>
      <c r="IZJ18" s="1"/>
      <c r="IZK18" s="1"/>
      <c r="IZL18" s="1"/>
      <c r="IZM18" s="1"/>
      <c r="IZN18" s="1"/>
      <c r="IZO18" s="1"/>
      <c r="IZP18" s="1"/>
      <c r="IZQ18" s="1"/>
      <c r="IZR18" s="1"/>
      <c r="IZS18" s="1"/>
      <c r="IZT18" s="1"/>
      <c r="IZU18" s="1"/>
      <c r="IZV18" s="1"/>
      <c r="IZW18" s="1"/>
      <c r="IZX18" s="1"/>
      <c r="IZY18" s="1"/>
      <c r="IZZ18" s="1"/>
      <c r="JAA18" s="1"/>
      <c r="JAB18" s="1"/>
      <c r="JAC18" s="1"/>
      <c r="JAD18" s="1"/>
      <c r="JAE18" s="1"/>
      <c r="JAF18" s="1"/>
      <c r="JAG18" s="1"/>
      <c r="JAH18" s="1"/>
      <c r="JAI18" s="1"/>
      <c r="JAJ18" s="1"/>
      <c r="JAK18" s="1"/>
      <c r="JAL18" s="1"/>
      <c r="JAM18" s="1"/>
      <c r="JAN18" s="1"/>
      <c r="JAO18" s="1"/>
      <c r="JAP18" s="1"/>
      <c r="JAQ18" s="1"/>
      <c r="JAR18" s="1"/>
      <c r="JAS18" s="1"/>
      <c r="JAT18" s="1"/>
      <c r="JAU18" s="1"/>
      <c r="JAV18" s="1"/>
      <c r="JAW18" s="1"/>
      <c r="JAX18" s="1"/>
      <c r="JAY18" s="1"/>
      <c r="JAZ18" s="1"/>
      <c r="JBA18" s="1"/>
      <c r="JBB18" s="1"/>
      <c r="JBC18" s="1"/>
      <c r="JBD18" s="1"/>
      <c r="JBE18" s="1"/>
      <c r="JBF18" s="1"/>
      <c r="JBG18" s="1"/>
      <c r="JBH18" s="1"/>
      <c r="JBI18" s="1"/>
      <c r="JBJ18" s="1"/>
      <c r="JBK18" s="1"/>
      <c r="JBL18" s="1"/>
      <c r="JBM18" s="1"/>
      <c r="JBN18" s="1"/>
      <c r="JBO18" s="1"/>
      <c r="JBP18" s="1"/>
      <c r="JBQ18" s="1"/>
      <c r="JBR18" s="1"/>
      <c r="JBS18" s="1"/>
      <c r="JBT18" s="1"/>
      <c r="JBU18" s="1"/>
      <c r="JBV18" s="1"/>
      <c r="JBW18" s="1"/>
      <c r="JBX18" s="1"/>
      <c r="JBY18" s="1"/>
      <c r="JBZ18" s="1"/>
      <c r="JCA18" s="1"/>
      <c r="JCB18" s="1"/>
      <c r="JCC18" s="1"/>
      <c r="JCD18" s="1"/>
      <c r="JCE18" s="1"/>
      <c r="JCF18" s="1"/>
      <c r="JCG18" s="1"/>
      <c r="JCH18" s="1"/>
      <c r="JCI18" s="1"/>
      <c r="JCJ18" s="1"/>
      <c r="JCK18" s="1"/>
      <c r="JCL18" s="1"/>
      <c r="JCM18" s="1"/>
      <c r="JCN18" s="1"/>
      <c r="JCO18" s="1"/>
      <c r="JCP18" s="1"/>
      <c r="JCQ18" s="1"/>
      <c r="JCR18" s="1"/>
      <c r="JCS18" s="1"/>
      <c r="JCT18" s="1"/>
      <c r="JCU18" s="1"/>
      <c r="JCV18" s="1"/>
      <c r="JCW18" s="1"/>
      <c r="JCX18" s="1"/>
      <c r="JCY18" s="1"/>
      <c r="JCZ18" s="1"/>
      <c r="JDA18" s="1"/>
      <c r="JDB18" s="1"/>
      <c r="JDC18" s="1"/>
      <c r="JDD18" s="1"/>
      <c r="JDE18" s="1"/>
      <c r="JDF18" s="1"/>
      <c r="JDG18" s="1"/>
      <c r="JDH18" s="1"/>
      <c r="JDI18" s="1"/>
      <c r="JDJ18" s="1"/>
      <c r="JDK18" s="1"/>
      <c r="JDL18" s="1"/>
      <c r="JDM18" s="1"/>
      <c r="JDN18" s="1"/>
      <c r="JDO18" s="1"/>
      <c r="JDP18" s="1"/>
      <c r="JDQ18" s="1"/>
      <c r="JDR18" s="1"/>
      <c r="JDS18" s="1"/>
      <c r="JDT18" s="1"/>
      <c r="JDU18" s="1"/>
      <c r="JDV18" s="1"/>
      <c r="JDW18" s="1"/>
      <c r="JDX18" s="1"/>
      <c r="JDY18" s="1"/>
      <c r="JDZ18" s="1"/>
      <c r="JEA18" s="1"/>
      <c r="JEB18" s="1"/>
      <c r="JEC18" s="1"/>
      <c r="JED18" s="1"/>
      <c r="JEE18" s="1"/>
      <c r="JEF18" s="1"/>
      <c r="JEG18" s="1"/>
      <c r="JEH18" s="1"/>
      <c r="JEI18" s="1"/>
      <c r="JEJ18" s="1"/>
      <c r="JEK18" s="1"/>
      <c r="JEL18" s="1"/>
      <c r="JEM18" s="1"/>
      <c r="JEN18" s="1"/>
      <c r="JEO18" s="1"/>
      <c r="JEP18" s="1"/>
      <c r="JEQ18" s="1"/>
      <c r="JER18" s="1"/>
      <c r="JES18" s="1"/>
      <c r="JET18" s="1"/>
      <c r="JEU18" s="1"/>
      <c r="JEV18" s="1"/>
      <c r="JEW18" s="1"/>
      <c r="JEX18" s="1"/>
      <c r="JEY18" s="1"/>
      <c r="JEZ18" s="1"/>
      <c r="JFA18" s="1"/>
      <c r="JFB18" s="1"/>
      <c r="JFC18" s="1"/>
      <c r="JFD18" s="1"/>
      <c r="JFE18" s="1"/>
      <c r="JFF18" s="1"/>
      <c r="JFG18" s="1"/>
      <c r="JFH18" s="1"/>
      <c r="JFI18" s="1"/>
      <c r="JFJ18" s="1"/>
      <c r="JFK18" s="1"/>
      <c r="JFL18" s="1"/>
      <c r="JFM18" s="1"/>
      <c r="JFN18" s="1"/>
      <c r="JFO18" s="1"/>
      <c r="JFP18" s="1"/>
      <c r="JFQ18" s="1"/>
      <c r="JFR18" s="1"/>
      <c r="JFS18" s="1"/>
      <c r="JFT18" s="1"/>
      <c r="JFU18" s="1"/>
      <c r="JFV18" s="1"/>
      <c r="JFW18" s="1"/>
      <c r="JFX18" s="1"/>
      <c r="JFY18" s="1"/>
      <c r="JFZ18" s="1"/>
      <c r="JGA18" s="1"/>
      <c r="JGB18" s="1"/>
      <c r="JGC18" s="1"/>
      <c r="JGD18" s="1"/>
      <c r="JGE18" s="1"/>
      <c r="JGF18" s="1"/>
      <c r="JGG18" s="1"/>
      <c r="JGH18" s="1"/>
      <c r="JGI18" s="1"/>
      <c r="JGJ18" s="1"/>
      <c r="JGK18" s="1"/>
      <c r="JGL18" s="1"/>
      <c r="JGM18" s="1"/>
      <c r="JGN18" s="1"/>
      <c r="JGO18" s="1"/>
      <c r="JGP18" s="1"/>
      <c r="JGQ18" s="1"/>
      <c r="JGR18" s="1"/>
      <c r="JGS18" s="1"/>
      <c r="JGT18" s="1"/>
      <c r="JGU18" s="1"/>
      <c r="JGV18" s="1"/>
      <c r="JGW18" s="1"/>
      <c r="JGX18" s="1"/>
      <c r="JGY18" s="1"/>
      <c r="JGZ18" s="1"/>
      <c r="JHA18" s="1"/>
      <c r="JHB18" s="1"/>
      <c r="JHC18" s="1"/>
      <c r="JHD18" s="1"/>
      <c r="JHE18" s="1"/>
      <c r="JHF18" s="1"/>
      <c r="JHG18" s="1"/>
      <c r="JHH18" s="1"/>
      <c r="JHI18" s="1"/>
      <c r="JHJ18" s="1"/>
      <c r="JHK18" s="1"/>
      <c r="JHL18" s="1"/>
      <c r="JHM18" s="1"/>
      <c r="JHN18" s="1"/>
      <c r="JHO18" s="1"/>
      <c r="JHP18" s="1"/>
      <c r="JHQ18" s="1"/>
      <c r="JHR18" s="1"/>
      <c r="JHS18" s="1"/>
      <c r="JHT18" s="1"/>
      <c r="JHU18" s="1"/>
      <c r="JHV18" s="1"/>
      <c r="JHW18" s="1"/>
      <c r="JHX18" s="1"/>
      <c r="JHY18" s="1"/>
      <c r="JHZ18" s="1"/>
      <c r="JIA18" s="1"/>
      <c r="JIB18" s="1"/>
      <c r="JIC18" s="1"/>
      <c r="JID18" s="1"/>
      <c r="JIE18" s="1"/>
      <c r="JIF18" s="1"/>
      <c r="JIG18" s="1"/>
      <c r="JIH18" s="1"/>
      <c r="JII18" s="1"/>
      <c r="JIJ18" s="1"/>
      <c r="JIK18" s="1"/>
      <c r="JIL18" s="1"/>
      <c r="JIM18" s="1"/>
      <c r="JIN18" s="1"/>
      <c r="JIO18" s="1"/>
      <c r="JIP18" s="1"/>
      <c r="JIQ18" s="1"/>
      <c r="JIR18" s="1"/>
      <c r="JIS18" s="1"/>
      <c r="JIT18" s="1"/>
      <c r="JIU18" s="1"/>
      <c r="JIV18" s="1"/>
      <c r="JIW18" s="1"/>
      <c r="JIX18" s="1"/>
      <c r="JIY18" s="1"/>
      <c r="JIZ18" s="1"/>
      <c r="JJA18" s="1"/>
      <c r="JJB18" s="1"/>
      <c r="JJC18" s="1"/>
      <c r="JJD18" s="1"/>
      <c r="JJE18" s="1"/>
      <c r="JJF18" s="1"/>
      <c r="JJG18" s="1"/>
      <c r="JJH18" s="1"/>
      <c r="JJI18" s="1"/>
      <c r="JJJ18" s="1"/>
      <c r="JJK18" s="1"/>
      <c r="JJL18" s="1"/>
      <c r="JJM18" s="1"/>
      <c r="JJN18" s="1"/>
      <c r="JJO18" s="1"/>
      <c r="JJP18" s="1"/>
      <c r="JJQ18" s="1"/>
      <c r="JJR18" s="1"/>
      <c r="JJS18" s="1"/>
      <c r="JJT18" s="1"/>
      <c r="JJU18" s="1"/>
      <c r="JJV18" s="1"/>
      <c r="JJW18" s="1"/>
      <c r="JJX18" s="1"/>
      <c r="JJY18" s="1"/>
      <c r="JJZ18" s="1"/>
      <c r="JKA18" s="1"/>
      <c r="JKB18" s="1"/>
      <c r="JKC18" s="1"/>
      <c r="JKD18" s="1"/>
      <c r="JKE18" s="1"/>
      <c r="JKF18" s="1"/>
      <c r="JKG18" s="1"/>
      <c r="JKH18" s="1"/>
      <c r="JKI18" s="1"/>
      <c r="JKJ18" s="1"/>
      <c r="JKK18" s="1"/>
      <c r="JKL18" s="1"/>
      <c r="JKM18" s="1"/>
      <c r="JKN18" s="1"/>
      <c r="JKO18" s="1"/>
      <c r="JKP18" s="1"/>
      <c r="JKQ18" s="1"/>
      <c r="JKR18" s="1"/>
      <c r="JKS18" s="1"/>
      <c r="JKT18" s="1"/>
      <c r="JKU18" s="1"/>
      <c r="JKV18" s="1"/>
      <c r="JKW18" s="1"/>
      <c r="JKX18" s="1"/>
      <c r="JKY18" s="1"/>
      <c r="JKZ18" s="1"/>
      <c r="JLA18" s="1"/>
      <c r="JLB18" s="1"/>
      <c r="JLC18" s="1"/>
      <c r="JLD18" s="1"/>
      <c r="JLE18" s="1"/>
      <c r="JLF18" s="1"/>
      <c r="JLG18" s="1"/>
      <c r="JLH18" s="1"/>
      <c r="JLI18" s="1"/>
      <c r="JLJ18" s="1"/>
      <c r="JLK18" s="1"/>
      <c r="JLL18" s="1"/>
      <c r="JLM18" s="1"/>
      <c r="JLN18" s="1"/>
      <c r="JLO18" s="1"/>
      <c r="JLP18" s="1"/>
      <c r="JLQ18" s="1"/>
      <c r="JLR18" s="1"/>
      <c r="JLS18" s="1"/>
      <c r="JLT18" s="1"/>
      <c r="JLU18" s="1"/>
      <c r="JLV18" s="1"/>
      <c r="JLW18" s="1"/>
      <c r="JLX18" s="1"/>
      <c r="JLY18" s="1"/>
      <c r="JLZ18" s="1"/>
      <c r="JMA18" s="1"/>
      <c r="JMB18" s="1"/>
      <c r="JMC18" s="1"/>
      <c r="JMD18" s="1"/>
      <c r="JME18" s="1"/>
      <c r="JMF18" s="1"/>
      <c r="JMG18" s="1"/>
      <c r="JMH18" s="1"/>
      <c r="JMI18" s="1"/>
      <c r="JMJ18" s="1"/>
      <c r="JMK18" s="1"/>
      <c r="JML18" s="1"/>
      <c r="JMM18" s="1"/>
      <c r="JMN18" s="1"/>
      <c r="JMO18" s="1"/>
      <c r="JMP18" s="1"/>
      <c r="JMQ18" s="1"/>
      <c r="JMR18" s="1"/>
      <c r="JMS18" s="1"/>
      <c r="JMT18" s="1"/>
      <c r="JMU18" s="1"/>
      <c r="JMV18" s="1"/>
      <c r="JMW18" s="1"/>
      <c r="JMX18" s="1"/>
      <c r="JMY18" s="1"/>
      <c r="JMZ18" s="1"/>
      <c r="JNA18" s="1"/>
      <c r="JNB18" s="1"/>
      <c r="JNC18" s="1"/>
      <c r="JND18" s="1"/>
      <c r="JNE18" s="1"/>
      <c r="JNF18" s="1"/>
      <c r="JNG18" s="1"/>
      <c r="JNH18" s="1"/>
      <c r="JNI18" s="1"/>
      <c r="JNJ18" s="1"/>
      <c r="JNK18" s="1"/>
      <c r="JNL18" s="1"/>
      <c r="JNM18" s="1"/>
      <c r="JNN18" s="1"/>
      <c r="JNO18" s="1"/>
      <c r="JNP18" s="1"/>
      <c r="JNQ18" s="1"/>
      <c r="JNR18" s="1"/>
      <c r="JNS18" s="1"/>
      <c r="JNT18" s="1"/>
      <c r="JNU18" s="1"/>
      <c r="JNV18" s="1"/>
      <c r="JNW18" s="1"/>
      <c r="JNX18" s="1"/>
      <c r="JNY18" s="1"/>
      <c r="JNZ18" s="1"/>
      <c r="JOA18" s="1"/>
      <c r="JOB18" s="1"/>
      <c r="JOC18" s="1"/>
      <c r="JOD18" s="1"/>
      <c r="JOE18" s="1"/>
      <c r="JOF18" s="1"/>
      <c r="JOG18" s="1"/>
      <c r="JOH18" s="1"/>
      <c r="JOI18" s="1"/>
      <c r="JOJ18" s="1"/>
      <c r="JOK18" s="1"/>
      <c r="JOL18" s="1"/>
      <c r="JOM18" s="1"/>
      <c r="JON18" s="1"/>
      <c r="JOO18" s="1"/>
      <c r="JOP18" s="1"/>
      <c r="JOQ18" s="1"/>
      <c r="JOR18" s="1"/>
      <c r="JOS18" s="1"/>
      <c r="JOT18" s="1"/>
      <c r="JOU18" s="1"/>
      <c r="JOV18" s="1"/>
      <c r="JOW18" s="1"/>
      <c r="JOX18" s="1"/>
      <c r="JOY18" s="1"/>
      <c r="JOZ18" s="1"/>
      <c r="JPA18" s="1"/>
      <c r="JPB18" s="1"/>
      <c r="JPC18" s="1"/>
      <c r="JPD18" s="1"/>
      <c r="JPE18" s="1"/>
      <c r="JPF18" s="1"/>
      <c r="JPG18" s="1"/>
      <c r="JPH18" s="1"/>
      <c r="JPI18" s="1"/>
      <c r="JPJ18" s="1"/>
      <c r="JPK18" s="1"/>
      <c r="JPL18" s="1"/>
      <c r="JPM18" s="1"/>
      <c r="JPN18" s="1"/>
      <c r="JPO18" s="1"/>
      <c r="JPP18" s="1"/>
      <c r="JPQ18" s="1"/>
      <c r="JPR18" s="1"/>
      <c r="JPS18" s="1"/>
      <c r="JPT18" s="1"/>
      <c r="JPU18" s="1"/>
      <c r="JPV18" s="1"/>
      <c r="JPW18" s="1"/>
      <c r="JPX18" s="1"/>
      <c r="JPY18" s="1"/>
      <c r="JPZ18" s="1"/>
      <c r="JQA18" s="1"/>
      <c r="JQB18" s="1"/>
      <c r="JQC18" s="1"/>
      <c r="JQD18" s="1"/>
      <c r="JQE18" s="1"/>
      <c r="JQF18" s="1"/>
      <c r="JQG18" s="1"/>
      <c r="JQH18" s="1"/>
      <c r="JQI18" s="1"/>
      <c r="JQJ18" s="1"/>
      <c r="JQK18" s="1"/>
      <c r="JQL18" s="1"/>
      <c r="JQM18" s="1"/>
      <c r="JQN18" s="1"/>
      <c r="JQO18" s="1"/>
      <c r="JQP18" s="1"/>
      <c r="JQQ18" s="1"/>
      <c r="JQR18" s="1"/>
      <c r="JQS18" s="1"/>
      <c r="JQT18" s="1"/>
      <c r="JQU18" s="1"/>
      <c r="JQV18" s="1"/>
      <c r="JQW18" s="1"/>
      <c r="JQX18" s="1"/>
      <c r="JQY18" s="1"/>
      <c r="JQZ18" s="1"/>
      <c r="JRA18" s="1"/>
      <c r="JRB18" s="1"/>
      <c r="JRC18" s="1"/>
      <c r="JRD18" s="1"/>
      <c r="JRE18" s="1"/>
      <c r="JRF18" s="1"/>
      <c r="JRG18" s="1"/>
      <c r="JRH18" s="1"/>
      <c r="JRI18" s="1"/>
      <c r="JRJ18" s="1"/>
      <c r="JRK18" s="1"/>
      <c r="JRL18" s="1"/>
      <c r="JRM18" s="1"/>
      <c r="JRN18" s="1"/>
      <c r="JRO18" s="1"/>
      <c r="JRP18" s="1"/>
      <c r="JRQ18" s="1"/>
      <c r="JRR18" s="1"/>
      <c r="JRS18" s="1"/>
      <c r="JRT18" s="1"/>
      <c r="JRU18" s="1"/>
      <c r="JRV18" s="1"/>
      <c r="JRW18" s="1"/>
      <c r="JRX18" s="1"/>
      <c r="JRY18" s="1"/>
      <c r="JRZ18" s="1"/>
      <c r="JSA18" s="1"/>
      <c r="JSB18" s="1"/>
      <c r="JSC18" s="1"/>
      <c r="JSD18" s="1"/>
      <c r="JSE18" s="1"/>
      <c r="JSF18" s="1"/>
      <c r="JSG18" s="1"/>
      <c r="JSH18" s="1"/>
      <c r="JSI18" s="1"/>
      <c r="JSJ18" s="1"/>
      <c r="JSK18" s="1"/>
      <c r="JSL18" s="1"/>
      <c r="JSM18" s="1"/>
      <c r="JSN18" s="1"/>
      <c r="JSO18" s="1"/>
      <c r="JSP18" s="1"/>
      <c r="JSQ18" s="1"/>
      <c r="JSR18" s="1"/>
      <c r="JSS18" s="1"/>
      <c r="JST18" s="1"/>
      <c r="JSU18" s="1"/>
      <c r="JSV18" s="1"/>
      <c r="JSW18" s="1"/>
      <c r="JSX18" s="1"/>
      <c r="JSY18" s="1"/>
      <c r="JSZ18" s="1"/>
      <c r="JTA18" s="1"/>
      <c r="JTB18" s="1"/>
      <c r="JTC18" s="1"/>
      <c r="JTD18" s="1"/>
      <c r="JTE18" s="1"/>
      <c r="JTF18" s="1"/>
      <c r="JTG18" s="1"/>
      <c r="JTH18" s="1"/>
      <c r="JTI18" s="1"/>
      <c r="JTJ18" s="1"/>
      <c r="JTK18" s="1"/>
      <c r="JTL18" s="1"/>
      <c r="JTM18" s="1"/>
      <c r="JTN18" s="1"/>
      <c r="JTO18" s="1"/>
      <c r="JTP18" s="1"/>
      <c r="JTQ18" s="1"/>
      <c r="JTR18" s="1"/>
      <c r="JTS18" s="1"/>
      <c r="JTT18" s="1"/>
      <c r="JTU18" s="1"/>
      <c r="JTV18" s="1"/>
      <c r="JTW18" s="1"/>
      <c r="JTX18" s="1"/>
      <c r="JTY18" s="1"/>
      <c r="JTZ18" s="1"/>
      <c r="JUA18" s="1"/>
      <c r="JUB18" s="1"/>
      <c r="JUC18" s="1"/>
      <c r="JUD18" s="1"/>
      <c r="JUE18" s="1"/>
      <c r="JUF18" s="1"/>
      <c r="JUG18" s="1"/>
      <c r="JUH18" s="1"/>
      <c r="JUI18" s="1"/>
      <c r="JUJ18" s="1"/>
      <c r="JUK18" s="1"/>
      <c r="JUL18" s="1"/>
      <c r="JUM18" s="1"/>
      <c r="JUN18" s="1"/>
      <c r="JUO18" s="1"/>
      <c r="JUP18" s="1"/>
      <c r="JUQ18" s="1"/>
      <c r="JUR18" s="1"/>
      <c r="JUS18" s="1"/>
      <c r="JUT18" s="1"/>
      <c r="JUU18" s="1"/>
      <c r="JUV18" s="1"/>
      <c r="JUW18" s="1"/>
      <c r="JUX18" s="1"/>
      <c r="JUY18" s="1"/>
      <c r="JUZ18" s="1"/>
      <c r="JVA18" s="1"/>
      <c r="JVB18" s="1"/>
      <c r="JVC18" s="1"/>
      <c r="JVD18" s="1"/>
      <c r="JVE18" s="1"/>
      <c r="JVF18" s="1"/>
      <c r="JVG18" s="1"/>
      <c r="JVH18" s="1"/>
      <c r="JVI18" s="1"/>
      <c r="JVJ18" s="1"/>
      <c r="JVK18" s="1"/>
      <c r="JVL18" s="1"/>
      <c r="JVM18" s="1"/>
      <c r="JVN18" s="1"/>
      <c r="JVO18" s="1"/>
      <c r="JVP18" s="1"/>
      <c r="JVQ18" s="1"/>
      <c r="JVR18" s="1"/>
      <c r="JVS18" s="1"/>
      <c r="JVT18" s="1"/>
      <c r="JVU18" s="1"/>
      <c r="JVV18" s="1"/>
      <c r="JVW18" s="1"/>
      <c r="JVX18" s="1"/>
      <c r="JVY18" s="1"/>
      <c r="JVZ18" s="1"/>
      <c r="JWA18" s="1"/>
      <c r="JWB18" s="1"/>
      <c r="JWC18" s="1"/>
      <c r="JWD18" s="1"/>
      <c r="JWE18" s="1"/>
      <c r="JWF18" s="1"/>
      <c r="JWG18" s="1"/>
      <c r="JWH18" s="1"/>
      <c r="JWI18" s="1"/>
      <c r="JWJ18" s="1"/>
      <c r="JWK18" s="1"/>
      <c r="JWL18" s="1"/>
      <c r="JWM18" s="1"/>
      <c r="JWN18" s="1"/>
      <c r="JWO18" s="1"/>
      <c r="JWP18" s="1"/>
      <c r="JWQ18" s="1"/>
      <c r="JWR18" s="1"/>
      <c r="JWS18" s="1"/>
      <c r="JWT18" s="1"/>
      <c r="JWU18" s="1"/>
      <c r="JWV18" s="1"/>
      <c r="JWW18" s="1"/>
      <c r="JWX18" s="1"/>
      <c r="JWY18" s="1"/>
      <c r="JWZ18" s="1"/>
      <c r="JXA18" s="1"/>
      <c r="JXB18" s="1"/>
      <c r="JXC18" s="1"/>
      <c r="JXD18" s="1"/>
      <c r="JXE18" s="1"/>
      <c r="JXF18" s="1"/>
      <c r="JXG18" s="1"/>
      <c r="JXH18" s="1"/>
      <c r="JXI18" s="1"/>
      <c r="JXJ18" s="1"/>
      <c r="JXK18" s="1"/>
      <c r="JXL18" s="1"/>
      <c r="JXM18" s="1"/>
      <c r="JXN18" s="1"/>
      <c r="JXO18" s="1"/>
      <c r="JXP18" s="1"/>
      <c r="JXQ18" s="1"/>
      <c r="JXR18" s="1"/>
      <c r="JXS18" s="1"/>
      <c r="JXT18" s="1"/>
      <c r="JXU18" s="1"/>
      <c r="JXV18" s="1"/>
      <c r="JXW18" s="1"/>
      <c r="JXX18" s="1"/>
      <c r="JXY18" s="1"/>
      <c r="JXZ18" s="1"/>
      <c r="JYA18" s="1"/>
      <c r="JYB18" s="1"/>
      <c r="JYC18" s="1"/>
      <c r="JYD18" s="1"/>
      <c r="JYE18" s="1"/>
      <c r="JYF18" s="1"/>
      <c r="JYG18" s="1"/>
      <c r="JYH18" s="1"/>
      <c r="JYI18" s="1"/>
      <c r="JYJ18" s="1"/>
      <c r="JYK18" s="1"/>
      <c r="JYL18" s="1"/>
      <c r="JYM18" s="1"/>
      <c r="JYN18" s="1"/>
      <c r="JYO18" s="1"/>
      <c r="JYP18" s="1"/>
      <c r="JYQ18" s="1"/>
      <c r="JYR18" s="1"/>
      <c r="JYS18" s="1"/>
      <c r="JYT18" s="1"/>
      <c r="JYU18" s="1"/>
      <c r="JYV18" s="1"/>
      <c r="JYW18" s="1"/>
      <c r="JYX18" s="1"/>
      <c r="JYY18" s="1"/>
      <c r="JYZ18" s="1"/>
      <c r="JZA18" s="1"/>
      <c r="JZB18" s="1"/>
      <c r="JZC18" s="1"/>
      <c r="JZD18" s="1"/>
      <c r="JZE18" s="1"/>
      <c r="JZF18" s="1"/>
      <c r="JZG18" s="1"/>
      <c r="JZH18" s="1"/>
      <c r="JZI18" s="1"/>
      <c r="JZJ18" s="1"/>
      <c r="JZK18" s="1"/>
      <c r="JZL18" s="1"/>
      <c r="JZM18" s="1"/>
      <c r="JZN18" s="1"/>
      <c r="JZO18" s="1"/>
      <c r="JZP18" s="1"/>
      <c r="JZQ18" s="1"/>
      <c r="JZR18" s="1"/>
      <c r="JZS18" s="1"/>
      <c r="JZT18" s="1"/>
      <c r="JZU18" s="1"/>
      <c r="JZV18" s="1"/>
      <c r="JZW18" s="1"/>
      <c r="JZX18" s="1"/>
      <c r="JZY18" s="1"/>
      <c r="JZZ18" s="1"/>
      <c r="KAA18" s="1"/>
      <c r="KAB18" s="1"/>
      <c r="KAC18" s="1"/>
      <c r="KAD18" s="1"/>
      <c r="KAE18" s="1"/>
      <c r="KAF18" s="1"/>
      <c r="KAG18" s="1"/>
      <c r="KAH18" s="1"/>
      <c r="KAI18" s="1"/>
      <c r="KAJ18" s="1"/>
      <c r="KAK18" s="1"/>
      <c r="KAL18" s="1"/>
      <c r="KAM18" s="1"/>
      <c r="KAN18" s="1"/>
      <c r="KAO18" s="1"/>
      <c r="KAP18" s="1"/>
      <c r="KAQ18" s="1"/>
      <c r="KAR18" s="1"/>
      <c r="KAS18" s="1"/>
      <c r="KAT18" s="1"/>
      <c r="KAU18" s="1"/>
      <c r="KAV18" s="1"/>
      <c r="KAW18" s="1"/>
      <c r="KAX18" s="1"/>
      <c r="KAY18" s="1"/>
      <c r="KAZ18" s="1"/>
      <c r="KBA18" s="1"/>
      <c r="KBB18" s="1"/>
      <c r="KBC18" s="1"/>
      <c r="KBD18" s="1"/>
      <c r="KBE18" s="1"/>
      <c r="KBF18" s="1"/>
      <c r="KBG18" s="1"/>
      <c r="KBH18" s="1"/>
      <c r="KBI18" s="1"/>
      <c r="KBJ18" s="1"/>
      <c r="KBK18" s="1"/>
      <c r="KBL18" s="1"/>
      <c r="KBM18" s="1"/>
      <c r="KBN18" s="1"/>
      <c r="KBO18" s="1"/>
      <c r="KBP18" s="1"/>
      <c r="KBQ18" s="1"/>
      <c r="KBR18" s="1"/>
      <c r="KBS18" s="1"/>
      <c r="KBT18" s="1"/>
      <c r="KBU18" s="1"/>
      <c r="KBV18" s="1"/>
      <c r="KBW18" s="1"/>
      <c r="KBX18" s="1"/>
      <c r="KBY18" s="1"/>
      <c r="KBZ18" s="1"/>
      <c r="KCA18" s="1"/>
      <c r="KCB18" s="1"/>
      <c r="KCC18" s="1"/>
      <c r="KCD18" s="1"/>
      <c r="KCE18" s="1"/>
      <c r="KCF18" s="1"/>
      <c r="KCG18" s="1"/>
      <c r="KCH18" s="1"/>
      <c r="KCI18" s="1"/>
      <c r="KCJ18" s="1"/>
      <c r="KCK18" s="1"/>
      <c r="KCL18" s="1"/>
      <c r="KCM18" s="1"/>
      <c r="KCN18" s="1"/>
      <c r="KCO18" s="1"/>
      <c r="KCP18" s="1"/>
      <c r="KCQ18" s="1"/>
      <c r="KCR18" s="1"/>
      <c r="KCS18" s="1"/>
      <c r="KCT18" s="1"/>
      <c r="KCU18" s="1"/>
      <c r="KCV18" s="1"/>
      <c r="KCW18" s="1"/>
      <c r="KCX18" s="1"/>
      <c r="KCY18" s="1"/>
      <c r="KCZ18" s="1"/>
      <c r="KDA18" s="1"/>
      <c r="KDB18" s="1"/>
      <c r="KDC18" s="1"/>
      <c r="KDD18" s="1"/>
      <c r="KDE18" s="1"/>
      <c r="KDF18" s="1"/>
      <c r="KDG18" s="1"/>
      <c r="KDH18" s="1"/>
      <c r="KDI18" s="1"/>
      <c r="KDJ18" s="1"/>
      <c r="KDK18" s="1"/>
      <c r="KDL18" s="1"/>
      <c r="KDM18" s="1"/>
      <c r="KDN18" s="1"/>
      <c r="KDO18" s="1"/>
      <c r="KDP18" s="1"/>
      <c r="KDQ18" s="1"/>
      <c r="KDR18" s="1"/>
      <c r="KDS18" s="1"/>
      <c r="KDT18" s="1"/>
      <c r="KDU18" s="1"/>
      <c r="KDV18" s="1"/>
      <c r="KDW18" s="1"/>
      <c r="KDX18" s="1"/>
      <c r="KDY18" s="1"/>
      <c r="KDZ18" s="1"/>
      <c r="KEA18" s="1"/>
      <c r="KEB18" s="1"/>
      <c r="KEC18" s="1"/>
      <c r="KED18" s="1"/>
      <c r="KEE18" s="1"/>
      <c r="KEF18" s="1"/>
      <c r="KEG18" s="1"/>
      <c r="KEH18" s="1"/>
      <c r="KEI18" s="1"/>
      <c r="KEJ18" s="1"/>
      <c r="KEK18" s="1"/>
      <c r="KEL18" s="1"/>
      <c r="KEM18" s="1"/>
      <c r="KEN18" s="1"/>
      <c r="KEO18" s="1"/>
      <c r="KEP18" s="1"/>
      <c r="KEQ18" s="1"/>
      <c r="KER18" s="1"/>
      <c r="KES18" s="1"/>
      <c r="KET18" s="1"/>
      <c r="KEU18" s="1"/>
      <c r="KEV18" s="1"/>
      <c r="KEW18" s="1"/>
      <c r="KEX18" s="1"/>
      <c r="KEY18" s="1"/>
      <c r="KEZ18" s="1"/>
      <c r="KFA18" s="1"/>
      <c r="KFB18" s="1"/>
      <c r="KFC18" s="1"/>
      <c r="KFD18" s="1"/>
      <c r="KFE18" s="1"/>
      <c r="KFF18" s="1"/>
      <c r="KFG18" s="1"/>
      <c r="KFH18" s="1"/>
      <c r="KFI18" s="1"/>
      <c r="KFJ18" s="1"/>
      <c r="KFK18" s="1"/>
      <c r="KFL18" s="1"/>
      <c r="KFM18" s="1"/>
      <c r="KFN18" s="1"/>
      <c r="KFO18" s="1"/>
      <c r="KFP18" s="1"/>
      <c r="KFQ18" s="1"/>
      <c r="KFR18" s="1"/>
      <c r="KFS18" s="1"/>
      <c r="KFT18" s="1"/>
      <c r="KFU18" s="1"/>
      <c r="KFV18" s="1"/>
      <c r="KFW18" s="1"/>
      <c r="KFX18" s="1"/>
      <c r="KFY18" s="1"/>
      <c r="KFZ18" s="1"/>
      <c r="KGA18" s="1"/>
      <c r="KGB18" s="1"/>
      <c r="KGC18" s="1"/>
      <c r="KGD18" s="1"/>
      <c r="KGE18" s="1"/>
      <c r="KGF18" s="1"/>
      <c r="KGG18" s="1"/>
      <c r="KGH18" s="1"/>
      <c r="KGI18" s="1"/>
      <c r="KGJ18" s="1"/>
      <c r="KGK18" s="1"/>
      <c r="KGL18" s="1"/>
      <c r="KGM18" s="1"/>
      <c r="KGN18" s="1"/>
      <c r="KGO18" s="1"/>
      <c r="KGP18" s="1"/>
      <c r="KGQ18" s="1"/>
      <c r="KGR18" s="1"/>
      <c r="KGS18" s="1"/>
      <c r="KGT18" s="1"/>
      <c r="KGU18" s="1"/>
      <c r="KGV18" s="1"/>
      <c r="KGW18" s="1"/>
      <c r="KGX18" s="1"/>
      <c r="KGY18" s="1"/>
      <c r="KGZ18" s="1"/>
      <c r="KHA18" s="1"/>
      <c r="KHB18" s="1"/>
      <c r="KHC18" s="1"/>
      <c r="KHD18" s="1"/>
      <c r="KHE18" s="1"/>
      <c r="KHF18" s="1"/>
      <c r="KHG18" s="1"/>
      <c r="KHH18" s="1"/>
      <c r="KHI18" s="1"/>
      <c r="KHJ18" s="1"/>
      <c r="KHK18" s="1"/>
      <c r="KHL18" s="1"/>
      <c r="KHM18" s="1"/>
      <c r="KHN18" s="1"/>
      <c r="KHO18" s="1"/>
      <c r="KHP18" s="1"/>
      <c r="KHQ18" s="1"/>
      <c r="KHR18" s="1"/>
      <c r="KHS18" s="1"/>
      <c r="KHT18" s="1"/>
      <c r="KHU18" s="1"/>
      <c r="KHV18" s="1"/>
      <c r="KHW18" s="1"/>
      <c r="KHX18" s="1"/>
      <c r="KHY18" s="1"/>
      <c r="KHZ18" s="1"/>
      <c r="KIA18" s="1"/>
      <c r="KIB18" s="1"/>
      <c r="KIC18" s="1"/>
      <c r="KID18" s="1"/>
      <c r="KIE18" s="1"/>
      <c r="KIF18" s="1"/>
      <c r="KIG18" s="1"/>
      <c r="KIH18" s="1"/>
      <c r="KII18" s="1"/>
      <c r="KIJ18" s="1"/>
      <c r="KIK18" s="1"/>
      <c r="KIL18" s="1"/>
      <c r="KIM18" s="1"/>
      <c r="KIN18" s="1"/>
      <c r="KIO18" s="1"/>
      <c r="KIP18" s="1"/>
      <c r="KIQ18" s="1"/>
      <c r="KIR18" s="1"/>
      <c r="KIS18" s="1"/>
      <c r="KIT18" s="1"/>
      <c r="KIU18" s="1"/>
      <c r="KIV18" s="1"/>
      <c r="KIW18" s="1"/>
      <c r="KIX18" s="1"/>
      <c r="KIY18" s="1"/>
      <c r="KIZ18" s="1"/>
      <c r="KJA18" s="1"/>
      <c r="KJB18" s="1"/>
      <c r="KJC18" s="1"/>
      <c r="KJD18" s="1"/>
      <c r="KJE18" s="1"/>
      <c r="KJF18" s="1"/>
      <c r="KJG18" s="1"/>
      <c r="KJH18" s="1"/>
      <c r="KJI18" s="1"/>
      <c r="KJJ18" s="1"/>
      <c r="KJK18" s="1"/>
      <c r="KJL18" s="1"/>
      <c r="KJM18" s="1"/>
      <c r="KJN18" s="1"/>
      <c r="KJO18" s="1"/>
      <c r="KJP18" s="1"/>
      <c r="KJQ18" s="1"/>
      <c r="KJR18" s="1"/>
      <c r="KJS18" s="1"/>
      <c r="KJT18" s="1"/>
      <c r="KJU18" s="1"/>
      <c r="KJV18" s="1"/>
      <c r="KJW18" s="1"/>
      <c r="KJX18" s="1"/>
      <c r="KJY18" s="1"/>
      <c r="KJZ18" s="1"/>
      <c r="KKA18" s="1"/>
      <c r="KKB18" s="1"/>
      <c r="KKC18" s="1"/>
      <c r="KKD18" s="1"/>
      <c r="KKE18" s="1"/>
      <c r="KKF18" s="1"/>
      <c r="KKG18" s="1"/>
      <c r="KKH18" s="1"/>
      <c r="KKI18" s="1"/>
      <c r="KKJ18" s="1"/>
      <c r="KKK18" s="1"/>
      <c r="KKL18" s="1"/>
      <c r="KKM18" s="1"/>
      <c r="KKN18" s="1"/>
      <c r="KKO18" s="1"/>
      <c r="KKP18" s="1"/>
      <c r="KKQ18" s="1"/>
      <c r="KKR18" s="1"/>
      <c r="KKS18" s="1"/>
      <c r="KKT18" s="1"/>
      <c r="KKU18" s="1"/>
      <c r="KKV18" s="1"/>
      <c r="KKW18" s="1"/>
      <c r="KKX18" s="1"/>
      <c r="KKY18" s="1"/>
      <c r="KKZ18" s="1"/>
      <c r="KLA18" s="1"/>
      <c r="KLB18" s="1"/>
      <c r="KLC18" s="1"/>
      <c r="KLD18" s="1"/>
      <c r="KLE18" s="1"/>
      <c r="KLF18" s="1"/>
      <c r="KLG18" s="1"/>
      <c r="KLH18" s="1"/>
      <c r="KLI18" s="1"/>
      <c r="KLJ18" s="1"/>
      <c r="KLK18" s="1"/>
      <c r="KLL18" s="1"/>
      <c r="KLM18" s="1"/>
      <c r="KLN18" s="1"/>
      <c r="KLO18" s="1"/>
      <c r="KLP18" s="1"/>
      <c r="KLQ18" s="1"/>
      <c r="KLR18" s="1"/>
      <c r="KLS18" s="1"/>
      <c r="KLT18" s="1"/>
      <c r="KLU18" s="1"/>
      <c r="KLV18" s="1"/>
      <c r="KLW18" s="1"/>
      <c r="KLX18" s="1"/>
      <c r="KLY18" s="1"/>
      <c r="KLZ18" s="1"/>
      <c r="KMA18" s="1"/>
      <c r="KMB18" s="1"/>
      <c r="KMC18" s="1"/>
      <c r="KMD18" s="1"/>
      <c r="KME18" s="1"/>
      <c r="KMF18" s="1"/>
      <c r="KMG18" s="1"/>
      <c r="KMH18" s="1"/>
      <c r="KMI18" s="1"/>
      <c r="KMJ18" s="1"/>
      <c r="KMK18" s="1"/>
      <c r="KML18" s="1"/>
      <c r="KMM18" s="1"/>
      <c r="KMN18" s="1"/>
      <c r="KMO18" s="1"/>
      <c r="KMP18" s="1"/>
      <c r="KMQ18" s="1"/>
      <c r="KMR18" s="1"/>
      <c r="KMS18" s="1"/>
      <c r="KMT18" s="1"/>
      <c r="KMU18" s="1"/>
      <c r="KMV18" s="1"/>
      <c r="KMW18" s="1"/>
      <c r="KMX18" s="1"/>
      <c r="KMY18" s="1"/>
      <c r="KMZ18" s="1"/>
      <c r="KNA18" s="1"/>
      <c r="KNB18" s="1"/>
      <c r="KNC18" s="1"/>
      <c r="KND18" s="1"/>
      <c r="KNE18" s="1"/>
      <c r="KNF18" s="1"/>
      <c r="KNG18" s="1"/>
      <c r="KNH18" s="1"/>
      <c r="KNI18" s="1"/>
      <c r="KNJ18" s="1"/>
      <c r="KNK18" s="1"/>
      <c r="KNL18" s="1"/>
      <c r="KNM18" s="1"/>
      <c r="KNN18" s="1"/>
      <c r="KNO18" s="1"/>
      <c r="KNP18" s="1"/>
      <c r="KNQ18" s="1"/>
      <c r="KNR18" s="1"/>
      <c r="KNS18" s="1"/>
      <c r="KNT18" s="1"/>
      <c r="KNU18" s="1"/>
      <c r="KNV18" s="1"/>
      <c r="KNW18" s="1"/>
      <c r="KNX18" s="1"/>
      <c r="KNY18" s="1"/>
      <c r="KNZ18" s="1"/>
      <c r="KOA18" s="1"/>
      <c r="KOB18" s="1"/>
      <c r="KOC18" s="1"/>
      <c r="KOD18" s="1"/>
      <c r="KOE18" s="1"/>
      <c r="KOF18" s="1"/>
      <c r="KOG18" s="1"/>
      <c r="KOH18" s="1"/>
      <c r="KOI18" s="1"/>
      <c r="KOJ18" s="1"/>
      <c r="KOK18" s="1"/>
      <c r="KOL18" s="1"/>
      <c r="KOM18" s="1"/>
      <c r="KON18" s="1"/>
      <c r="KOO18" s="1"/>
      <c r="KOP18" s="1"/>
      <c r="KOQ18" s="1"/>
      <c r="KOR18" s="1"/>
      <c r="KOS18" s="1"/>
      <c r="KOT18" s="1"/>
      <c r="KOU18" s="1"/>
      <c r="KOV18" s="1"/>
      <c r="KOW18" s="1"/>
      <c r="KOX18" s="1"/>
      <c r="KOY18" s="1"/>
      <c r="KOZ18" s="1"/>
      <c r="KPA18" s="1"/>
      <c r="KPB18" s="1"/>
      <c r="KPC18" s="1"/>
      <c r="KPD18" s="1"/>
      <c r="KPE18" s="1"/>
      <c r="KPF18" s="1"/>
      <c r="KPG18" s="1"/>
      <c r="KPH18" s="1"/>
      <c r="KPI18" s="1"/>
      <c r="KPJ18" s="1"/>
      <c r="KPK18" s="1"/>
      <c r="KPL18" s="1"/>
      <c r="KPM18" s="1"/>
      <c r="KPN18" s="1"/>
      <c r="KPO18" s="1"/>
      <c r="KPP18" s="1"/>
      <c r="KPQ18" s="1"/>
      <c r="KPR18" s="1"/>
      <c r="KPS18" s="1"/>
      <c r="KPT18" s="1"/>
      <c r="KPU18" s="1"/>
      <c r="KPV18" s="1"/>
      <c r="KPW18" s="1"/>
      <c r="KPX18" s="1"/>
      <c r="KPY18" s="1"/>
      <c r="KPZ18" s="1"/>
      <c r="KQA18" s="1"/>
      <c r="KQB18" s="1"/>
      <c r="KQC18" s="1"/>
      <c r="KQD18" s="1"/>
      <c r="KQE18" s="1"/>
      <c r="KQF18" s="1"/>
      <c r="KQG18" s="1"/>
      <c r="KQH18" s="1"/>
      <c r="KQI18" s="1"/>
      <c r="KQJ18" s="1"/>
      <c r="KQK18" s="1"/>
      <c r="KQL18" s="1"/>
      <c r="KQM18" s="1"/>
      <c r="KQN18" s="1"/>
      <c r="KQO18" s="1"/>
      <c r="KQP18" s="1"/>
      <c r="KQQ18" s="1"/>
      <c r="KQR18" s="1"/>
      <c r="KQS18" s="1"/>
      <c r="KQT18" s="1"/>
      <c r="KQU18" s="1"/>
      <c r="KQV18" s="1"/>
      <c r="KQW18" s="1"/>
      <c r="KQX18" s="1"/>
      <c r="KQY18" s="1"/>
      <c r="KQZ18" s="1"/>
      <c r="KRA18" s="1"/>
      <c r="KRB18" s="1"/>
      <c r="KRC18" s="1"/>
      <c r="KRD18" s="1"/>
      <c r="KRE18" s="1"/>
      <c r="KRF18" s="1"/>
      <c r="KRG18" s="1"/>
      <c r="KRH18" s="1"/>
      <c r="KRI18" s="1"/>
      <c r="KRJ18" s="1"/>
      <c r="KRK18" s="1"/>
      <c r="KRL18" s="1"/>
      <c r="KRM18" s="1"/>
      <c r="KRN18" s="1"/>
      <c r="KRO18" s="1"/>
      <c r="KRP18" s="1"/>
      <c r="KRQ18" s="1"/>
      <c r="KRR18" s="1"/>
      <c r="KRS18" s="1"/>
      <c r="KRT18" s="1"/>
      <c r="KRU18" s="1"/>
      <c r="KRV18" s="1"/>
      <c r="KRW18" s="1"/>
      <c r="KRX18" s="1"/>
      <c r="KRY18" s="1"/>
      <c r="KRZ18" s="1"/>
      <c r="KSA18" s="1"/>
      <c r="KSB18" s="1"/>
      <c r="KSC18" s="1"/>
      <c r="KSD18" s="1"/>
      <c r="KSE18" s="1"/>
      <c r="KSF18" s="1"/>
      <c r="KSG18" s="1"/>
      <c r="KSH18" s="1"/>
      <c r="KSI18" s="1"/>
      <c r="KSJ18" s="1"/>
      <c r="KSK18" s="1"/>
      <c r="KSL18" s="1"/>
      <c r="KSM18" s="1"/>
      <c r="KSN18" s="1"/>
      <c r="KSO18" s="1"/>
      <c r="KSP18" s="1"/>
      <c r="KSQ18" s="1"/>
      <c r="KSR18" s="1"/>
      <c r="KSS18" s="1"/>
      <c r="KST18" s="1"/>
      <c r="KSU18" s="1"/>
      <c r="KSV18" s="1"/>
      <c r="KSW18" s="1"/>
      <c r="KSX18" s="1"/>
      <c r="KSY18" s="1"/>
      <c r="KSZ18" s="1"/>
      <c r="KTA18" s="1"/>
      <c r="KTB18" s="1"/>
      <c r="KTC18" s="1"/>
      <c r="KTD18" s="1"/>
      <c r="KTE18" s="1"/>
      <c r="KTF18" s="1"/>
      <c r="KTG18" s="1"/>
      <c r="KTH18" s="1"/>
      <c r="KTI18" s="1"/>
      <c r="KTJ18" s="1"/>
      <c r="KTK18" s="1"/>
      <c r="KTL18" s="1"/>
      <c r="KTM18" s="1"/>
      <c r="KTN18" s="1"/>
      <c r="KTO18" s="1"/>
      <c r="KTP18" s="1"/>
      <c r="KTQ18" s="1"/>
      <c r="KTR18" s="1"/>
      <c r="KTS18" s="1"/>
      <c r="KTT18" s="1"/>
      <c r="KTU18" s="1"/>
      <c r="KTV18" s="1"/>
      <c r="KTW18" s="1"/>
      <c r="KTX18" s="1"/>
      <c r="KTY18" s="1"/>
      <c r="KTZ18" s="1"/>
      <c r="KUA18" s="1"/>
      <c r="KUB18" s="1"/>
      <c r="KUC18" s="1"/>
      <c r="KUD18" s="1"/>
      <c r="KUE18" s="1"/>
      <c r="KUF18" s="1"/>
      <c r="KUG18" s="1"/>
      <c r="KUH18" s="1"/>
      <c r="KUI18" s="1"/>
      <c r="KUJ18" s="1"/>
      <c r="KUK18" s="1"/>
      <c r="KUL18" s="1"/>
      <c r="KUM18" s="1"/>
      <c r="KUN18" s="1"/>
      <c r="KUO18" s="1"/>
      <c r="KUP18" s="1"/>
      <c r="KUQ18" s="1"/>
      <c r="KUR18" s="1"/>
      <c r="KUS18" s="1"/>
      <c r="KUT18" s="1"/>
      <c r="KUU18" s="1"/>
      <c r="KUV18" s="1"/>
      <c r="KUW18" s="1"/>
      <c r="KUX18" s="1"/>
      <c r="KUY18" s="1"/>
      <c r="KUZ18" s="1"/>
      <c r="KVA18" s="1"/>
      <c r="KVB18" s="1"/>
      <c r="KVC18" s="1"/>
      <c r="KVD18" s="1"/>
      <c r="KVE18" s="1"/>
      <c r="KVF18" s="1"/>
      <c r="KVG18" s="1"/>
      <c r="KVH18" s="1"/>
      <c r="KVI18" s="1"/>
      <c r="KVJ18" s="1"/>
      <c r="KVK18" s="1"/>
      <c r="KVL18" s="1"/>
      <c r="KVM18" s="1"/>
      <c r="KVN18" s="1"/>
      <c r="KVO18" s="1"/>
      <c r="KVP18" s="1"/>
      <c r="KVQ18" s="1"/>
      <c r="KVR18" s="1"/>
      <c r="KVS18" s="1"/>
      <c r="KVT18" s="1"/>
      <c r="KVU18" s="1"/>
      <c r="KVV18" s="1"/>
      <c r="KVW18" s="1"/>
      <c r="KVX18" s="1"/>
      <c r="KVY18" s="1"/>
      <c r="KVZ18" s="1"/>
      <c r="KWA18" s="1"/>
      <c r="KWB18" s="1"/>
      <c r="KWC18" s="1"/>
      <c r="KWD18" s="1"/>
      <c r="KWE18" s="1"/>
      <c r="KWF18" s="1"/>
      <c r="KWG18" s="1"/>
      <c r="KWH18" s="1"/>
      <c r="KWI18" s="1"/>
      <c r="KWJ18" s="1"/>
      <c r="KWK18" s="1"/>
      <c r="KWL18" s="1"/>
      <c r="KWM18" s="1"/>
      <c r="KWN18" s="1"/>
      <c r="KWO18" s="1"/>
      <c r="KWP18" s="1"/>
      <c r="KWQ18" s="1"/>
      <c r="KWR18" s="1"/>
      <c r="KWS18" s="1"/>
      <c r="KWT18" s="1"/>
      <c r="KWU18" s="1"/>
      <c r="KWV18" s="1"/>
      <c r="KWW18" s="1"/>
      <c r="KWX18" s="1"/>
      <c r="KWY18" s="1"/>
      <c r="KWZ18" s="1"/>
      <c r="KXA18" s="1"/>
      <c r="KXB18" s="1"/>
      <c r="KXC18" s="1"/>
      <c r="KXD18" s="1"/>
      <c r="KXE18" s="1"/>
      <c r="KXF18" s="1"/>
      <c r="KXG18" s="1"/>
      <c r="KXH18" s="1"/>
      <c r="KXI18" s="1"/>
      <c r="KXJ18" s="1"/>
      <c r="KXK18" s="1"/>
      <c r="KXL18" s="1"/>
      <c r="KXM18" s="1"/>
      <c r="KXN18" s="1"/>
      <c r="KXO18" s="1"/>
      <c r="KXP18" s="1"/>
      <c r="KXQ18" s="1"/>
      <c r="KXR18" s="1"/>
      <c r="KXS18" s="1"/>
      <c r="KXT18" s="1"/>
      <c r="KXU18" s="1"/>
      <c r="KXV18" s="1"/>
      <c r="KXW18" s="1"/>
      <c r="KXX18" s="1"/>
      <c r="KXY18" s="1"/>
      <c r="KXZ18" s="1"/>
      <c r="KYA18" s="1"/>
      <c r="KYB18" s="1"/>
      <c r="KYC18" s="1"/>
      <c r="KYD18" s="1"/>
      <c r="KYE18" s="1"/>
      <c r="KYF18" s="1"/>
      <c r="KYG18" s="1"/>
      <c r="KYH18" s="1"/>
      <c r="KYI18" s="1"/>
      <c r="KYJ18" s="1"/>
      <c r="KYK18" s="1"/>
      <c r="KYL18" s="1"/>
      <c r="KYM18" s="1"/>
      <c r="KYN18" s="1"/>
      <c r="KYO18" s="1"/>
      <c r="KYP18" s="1"/>
      <c r="KYQ18" s="1"/>
      <c r="KYR18" s="1"/>
      <c r="KYS18" s="1"/>
      <c r="KYT18" s="1"/>
      <c r="KYU18" s="1"/>
      <c r="KYV18" s="1"/>
      <c r="KYW18" s="1"/>
      <c r="KYX18" s="1"/>
      <c r="KYY18" s="1"/>
      <c r="KYZ18" s="1"/>
      <c r="KZA18" s="1"/>
      <c r="KZB18" s="1"/>
      <c r="KZC18" s="1"/>
      <c r="KZD18" s="1"/>
      <c r="KZE18" s="1"/>
      <c r="KZF18" s="1"/>
      <c r="KZG18" s="1"/>
      <c r="KZH18" s="1"/>
      <c r="KZI18" s="1"/>
      <c r="KZJ18" s="1"/>
      <c r="KZK18" s="1"/>
      <c r="KZL18" s="1"/>
      <c r="KZM18" s="1"/>
      <c r="KZN18" s="1"/>
      <c r="KZO18" s="1"/>
      <c r="KZP18" s="1"/>
      <c r="KZQ18" s="1"/>
      <c r="KZR18" s="1"/>
      <c r="KZS18" s="1"/>
      <c r="KZT18" s="1"/>
      <c r="KZU18" s="1"/>
      <c r="KZV18" s="1"/>
      <c r="KZW18" s="1"/>
      <c r="KZX18" s="1"/>
      <c r="KZY18" s="1"/>
      <c r="KZZ18" s="1"/>
      <c r="LAA18" s="1"/>
      <c r="LAB18" s="1"/>
      <c r="LAC18" s="1"/>
      <c r="LAD18" s="1"/>
      <c r="LAE18" s="1"/>
      <c r="LAF18" s="1"/>
      <c r="LAG18" s="1"/>
      <c r="LAH18" s="1"/>
      <c r="LAI18" s="1"/>
      <c r="LAJ18" s="1"/>
      <c r="LAK18" s="1"/>
      <c r="LAL18" s="1"/>
      <c r="LAM18" s="1"/>
      <c r="LAN18" s="1"/>
      <c r="LAO18" s="1"/>
      <c r="LAP18" s="1"/>
      <c r="LAQ18" s="1"/>
      <c r="LAR18" s="1"/>
      <c r="LAS18" s="1"/>
      <c r="LAT18" s="1"/>
      <c r="LAU18" s="1"/>
      <c r="LAV18" s="1"/>
      <c r="LAW18" s="1"/>
      <c r="LAX18" s="1"/>
      <c r="LAY18" s="1"/>
      <c r="LAZ18" s="1"/>
      <c r="LBA18" s="1"/>
      <c r="LBB18" s="1"/>
      <c r="LBC18" s="1"/>
      <c r="LBD18" s="1"/>
      <c r="LBE18" s="1"/>
      <c r="LBF18" s="1"/>
      <c r="LBG18" s="1"/>
      <c r="LBH18" s="1"/>
      <c r="LBI18" s="1"/>
      <c r="LBJ18" s="1"/>
      <c r="LBK18" s="1"/>
      <c r="LBL18" s="1"/>
      <c r="LBM18" s="1"/>
      <c r="LBN18" s="1"/>
      <c r="LBO18" s="1"/>
      <c r="LBP18" s="1"/>
      <c r="LBQ18" s="1"/>
      <c r="LBR18" s="1"/>
      <c r="LBS18" s="1"/>
      <c r="LBT18" s="1"/>
      <c r="LBU18" s="1"/>
      <c r="LBV18" s="1"/>
      <c r="LBW18" s="1"/>
      <c r="LBX18" s="1"/>
      <c r="LBY18" s="1"/>
      <c r="LBZ18" s="1"/>
      <c r="LCA18" s="1"/>
      <c r="LCB18" s="1"/>
      <c r="LCC18" s="1"/>
      <c r="LCD18" s="1"/>
      <c r="LCE18" s="1"/>
      <c r="LCF18" s="1"/>
      <c r="LCG18" s="1"/>
      <c r="LCH18" s="1"/>
      <c r="LCI18" s="1"/>
      <c r="LCJ18" s="1"/>
      <c r="LCK18" s="1"/>
      <c r="LCL18" s="1"/>
      <c r="LCM18" s="1"/>
      <c r="LCN18" s="1"/>
      <c r="LCO18" s="1"/>
      <c r="LCP18" s="1"/>
      <c r="LCQ18" s="1"/>
      <c r="LCR18" s="1"/>
      <c r="LCS18" s="1"/>
      <c r="LCT18" s="1"/>
      <c r="LCU18" s="1"/>
      <c r="LCV18" s="1"/>
      <c r="LCW18" s="1"/>
      <c r="LCX18" s="1"/>
      <c r="LCY18" s="1"/>
      <c r="LCZ18" s="1"/>
      <c r="LDA18" s="1"/>
      <c r="LDB18" s="1"/>
      <c r="LDC18" s="1"/>
      <c r="LDD18" s="1"/>
      <c r="LDE18" s="1"/>
      <c r="LDF18" s="1"/>
      <c r="LDG18" s="1"/>
      <c r="LDH18" s="1"/>
      <c r="LDI18" s="1"/>
      <c r="LDJ18" s="1"/>
      <c r="LDK18" s="1"/>
      <c r="LDL18" s="1"/>
      <c r="LDM18" s="1"/>
      <c r="LDN18" s="1"/>
      <c r="LDO18" s="1"/>
      <c r="LDP18" s="1"/>
      <c r="LDQ18" s="1"/>
      <c r="LDR18" s="1"/>
      <c r="LDS18" s="1"/>
      <c r="LDT18" s="1"/>
      <c r="LDU18" s="1"/>
      <c r="LDV18" s="1"/>
      <c r="LDW18" s="1"/>
      <c r="LDX18" s="1"/>
      <c r="LDY18" s="1"/>
      <c r="LDZ18" s="1"/>
      <c r="LEA18" s="1"/>
      <c r="LEB18" s="1"/>
      <c r="LEC18" s="1"/>
      <c r="LED18" s="1"/>
      <c r="LEE18" s="1"/>
      <c r="LEF18" s="1"/>
      <c r="LEG18" s="1"/>
      <c r="LEH18" s="1"/>
      <c r="LEI18" s="1"/>
      <c r="LEJ18" s="1"/>
      <c r="LEK18" s="1"/>
      <c r="LEL18" s="1"/>
      <c r="LEM18" s="1"/>
      <c r="LEN18" s="1"/>
      <c r="LEO18" s="1"/>
      <c r="LEP18" s="1"/>
      <c r="LEQ18" s="1"/>
      <c r="LER18" s="1"/>
      <c r="LES18" s="1"/>
      <c r="LET18" s="1"/>
      <c r="LEU18" s="1"/>
      <c r="LEV18" s="1"/>
      <c r="LEW18" s="1"/>
      <c r="LEX18" s="1"/>
      <c r="LEY18" s="1"/>
      <c r="LEZ18" s="1"/>
      <c r="LFA18" s="1"/>
      <c r="LFB18" s="1"/>
      <c r="LFC18" s="1"/>
      <c r="LFD18" s="1"/>
      <c r="LFE18" s="1"/>
      <c r="LFF18" s="1"/>
      <c r="LFG18" s="1"/>
      <c r="LFH18" s="1"/>
      <c r="LFI18" s="1"/>
      <c r="LFJ18" s="1"/>
      <c r="LFK18" s="1"/>
      <c r="LFL18" s="1"/>
      <c r="LFM18" s="1"/>
      <c r="LFN18" s="1"/>
      <c r="LFO18" s="1"/>
      <c r="LFP18" s="1"/>
      <c r="LFQ18" s="1"/>
      <c r="LFR18" s="1"/>
      <c r="LFS18" s="1"/>
      <c r="LFT18" s="1"/>
      <c r="LFU18" s="1"/>
      <c r="LFV18" s="1"/>
      <c r="LFW18" s="1"/>
      <c r="LFX18" s="1"/>
      <c r="LFY18" s="1"/>
      <c r="LFZ18" s="1"/>
      <c r="LGA18" s="1"/>
      <c r="LGB18" s="1"/>
      <c r="LGC18" s="1"/>
      <c r="LGD18" s="1"/>
      <c r="LGE18" s="1"/>
      <c r="LGF18" s="1"/>
      <c r="LGG18" s="1"/>
      <c r="LGH18" s="1"/>
      <c r="LGI18" s="1"/>
      <c r="LGJ18" s="1"/>
      <c r="LGK18" s="1"/>
      <c r="LGL18" s="1"/>
      <c r="LGM18" s="1"/>
      <c r="LGN18" s="1"/>
      <c r="LGO18" s="1"/>
      <c r="LGP18" s="1"/>
      <c r="LGQ18" s="1"/>
      <c r="LGR18" s="1"/>
      <c r="LGS18" s="1"/>
      <c r="LGT18" s="1"/>
      <c r="LGU18" s="1"/>
      <c r="LGV18" s="1"/>
      <c r="LGW18" s="1"/>
      <c r="LGX18" s="1"/>
      <c r="LGY18" s="1"/>
      <c r="LGZ18" s="1"/>
      <c r="LHA18" s="1"/>
      <c r="LHB18" s="1"/>
      <c r="LHC18" s="1"/>
      <c r="LHD18" s="1"/>
      <c r="LHE18" s="1"/>
      <c r="LHF18" s="1"/>
      <c r="LHG18" s="1"/>
      <c r="LHH18" s="1"/>
      <c r="LHI18" s="1"/>
      <c r="LHJ18" s="1"/>
      <c r="LHK18" s="1"/>
      <c r="LHL18" s="1"/>
      <c r="LHM18" s="1"/>
      <c r="LHN18" s="1"/>
      <c r="LHO18" s="1"/>
      <c r="LHP18" s="1"/>
      <c r="LHQ18" s="1"/>
      <c r="LHR18" s="1"/>
      <c r="LHS18" s="1"/>
      <c r="LHT18" s="1"/>
      <c r="LHU18" s="1"/>
      <c r="LHV18" s="1"/>
      <c r="LHW18" s="1"/>
      <c r="LHX18" s="1"/>
      <c r="LHY18" s="1"/>
      <c r="LHZ18" s="1"/>
      <c r="LIA18" s="1"/>
      <c r="LIB18" s="1"/>
      <c r="LIC18" s="1"/>
      <c r="LID18" s="1"/>
      <c r="LIE18" s="1"/>
      <c r="LIF18" s="1"/>
      <c r="LIG18" s="1"/>
      <c r="LIH18" s="1"/>
      <c r="LII18" s="1"/>
      <c r="LIJ18" s="1"/>
      <c r="LIK18" s="1"/>
      <c r="LIL18" s="1"/>
      <c r="LIM18" s="1"/>
      <c r="LIN18" s="1"/>
      <c r="LIO18" s="1"/>
      <c r="LIP18" s="1"/>
      <c r="LIQ18" s="1"/>
      <c r="LIR18" s="1"/>
      <c r="LIS18" s="1"/>
      <c r="LIT18" s="1"/>
      <c r="LIU18" s="1"/>
      <c r="LIV18" s="1"/>
      <c r="LIW18" s="1"/>
      <c r="LIX18" s="1"/>
      <c r="LIY18" s="1"/>
      <c r="LIZ18" s="1"/>
      <c r="LJA18" s="1"/>
      <c r="LJB18" s="1"/>
      <c r="LJC18" s="1"/>
      <c r="LJD18" s="1"/>
      <c r="LJE18" s="1"/>
      <c r="LJF18" s="1"/>
      <c r="LJG18" s="1"/>
      <c r="LJH18" s="1"/>
      <c r="LJI18" s="1"/>
      <c r="LJJ18" s="1"/>
      <c r="LJK18" s="1"/>
      <c r="LJL18" s="1"/>
      <c r="LJM18" s="1"/>
      <c r="LJN18" s="1"/>
      <c r="LJO18" s="1"/>
      <c r="LJP18" s="1"/>
      <c r="LJQ18" s="1"/>
      <c r="LJR18" s="1"/>
      <c r="LJS18" s="1"/>
      <c r="LJT18" s="1"/>
      <c r="LJU18" s="1"/>
      <c r="LJV18" s="1"/>
      <c r="LJW18" s="1"/>
      <c r="LJX18" s="1"/>
      <c r="LJY18" s="1"/>
      <c r="LJZ18" s="1"/>
      <c r="LKA18" s="1"/>
      <c r="LKB18" s="1"/>
      <c r="LKC18" s="1"/>
      <c r="LKD18" s="1"/>
      <c r="LKE18" s="1"/>
      <c r="LKF18" s="1"/>
      <c r="LKG18" s="1"/>
      <c r="LKH18" s="1"/>
      <c r="LKI18" s="1"/>
      <c r="LKJ18" s="1"/>
      <c r="LKK18" s="1"/>
      <c r="LKL18" s="1"/>
      <c r="LKM18" s="1"/>
      <c r="LKN18" s="1"/>
      <c r="LKO18" s="1"/>
      <c r="LKP18" s="1"/>
      <c r="LKQ18" s="1"/>
      <c r="LKR18" s="1"/>
      <c r="LKS18" s="1"/>
      <c r="LKT18" s="1"/>
      <c r="LKU18" s="1"/>
      <c r="LKV18" s="1"/>
      <c r="LKW18" s="1"/>
      <c r="LKX18" s="1"/>
      <c r="LKY18" s="1"/>
      <c r="LKZ18" s="1"/>
      <c r="LLA18" s="1"/>
      <c r="LLB18" s="1"/>
      <c r="LLC18" s="1"/>
      <c r="LLD18" s="1"/>
      <c r="LLE18" s="1"/>
      <c r="LLF18" s="1"/>
      <c r="LLG18" s="1"/>
      <c r="LLH18" s="1"/>
      <c r="LLI18" s="1"/>
      <c r="LLJ18" s="1"/>
      <c r="LLK18" s="1"/>
      <c r="LLL18" s="1"/>
      <c r="LLM18" s="1"/>
      <c r="LLN18" s="1"/>
      <c r="LLO18" s="1"/>
      <c r="LLP18" s="1"/>
      <c r="LLQ18" s="1"/>
      <c r="LLR18" s="1"/>
      <c r="LLS18" s="1"/>
      <c r="LLT18" s="1"/>
      <c r="LLU18" s="1"/>
      <c r="LLV18" s="1"/>
      <c r="LLW18" s="1"/>
      <c r="LLX18" s="1"/>
      <c r="LLY18" s="1"/>
      <c r="LLZ18" s="1"/>
      <c r="LMA18" s="1"/>
      <c r="LMB18" s="1"/>
      <c r="LMC18" s="1"/>
      <c r="LMD18" s="1"/>
      <c r="LME18" s="1"/>
      <c r="LMF18" s="1"/>
      <c r="LMG18" s="1"/>
      <c r="LMH18" s="1"/>
      <c r="LMI18" s="1"/>
      <c r="LMJ18" s="1"/>
      <c r="LMK18" s="1"/>
      <c r="LML18" s="1"/>
      <c r="LMM18" s="1"/>
      <c r="LMN18" s="1"/>
      <c r="LMO18" s="1"/>
      <c r="LMP18" s="1"/>
      <c r="LMQ18" s="1"/>
      <c r="LMR18" s="1"/>
      <c r="LMS18" s="1"/>
      <c r="LMT18" s="1"/>
      <c r="LMU18" s="1"/>
      <c r="LMV18" s="1"/>
      <c r="LMW18" s="1"/>
      <c r="LMX18" s="1"/>
      <c r="LMY18" s="1"/>
      <c r="LMZ18" s="1"/>
      <c r="LNA18" s="1"/>
      <c r="LNB18" s="1"/>
      <c r="LNC18" s="1"/>
      <c r="LND18" s="1"/>
      <c r="LNE18" s="1"/>
      <c r="LNF18" s="1"/>
      <c r="LNG18" s="1"/>
      <c r="LNH18" s="1"/>
      <c r="LNI18" s="1"/>
      <c r="LNJ18" s="1"/>
      <c r="LNK18" s="1"/>
      <c r="LNL18" s="1"/>
      <c r="LNM18" s="1"/>
      <c r="LNN18" s="1"/>
      <c r="LNO18" s="1"/>
      <c r="LNP18" s="1"/>
      <c r="LNQ18" s="1"/>
      <c r="LNR18" s="1"/>
      <c r="LNS18" s="1"/>
      <c r="LNT18" s="1"/>
      <c r="LNU18" s="1"/>
      <c r="LNV18" s="1"/>
      <c r="LNW18" s="1"/>
      <c r="LNX18" s="1"/>
      <c r="LNY18" s="1"/>
      <c r="LNZ18" s="1"/>
      <c r="LOA18" s="1"/>
      <c r="LOB18" s="1"/>
      <c r="LOC18" s="1"/>
      <c r="LOD18" s="1"/>
      <c r="LOE18" s="1"/>
      <c r="LOF18" s="1"/>
      <c r="LOG18" s="1"/>
      <c r="LOH18" s="1"/>
      <c r="LOI18" s="1"/>
      <c r="LOJ18" s="1"/>
      <c r="LOK18" s="1"/>
      <c r="LOL18" s="1"/>
      <c r="LOM18" s="1"/>
      <c r="LON18" s="1"/>
      <c r="LOO18" s="1"/>
      <c r="LOP18" s="1"/>
      <c r="LOQ18" s="1"/>
      <c r="LOR18" s="1"/>
      <c r="LOS18" s="1"/>
      <c r="LOT18" s="1"/>
      <c r="LOU18" s="1"/>
      <c r="LOV18" s="1"/>
      <c r="LOW18" s="1"/>
      <c r="LOX18" s="1"/>
      <c r="LOY18" s="1"/>
      <c r="LOZ18" s="1"/>
      <c r="LPA18" s="1"/>
      <c r="LPB18" s="1"/>
      <c r="LPC18" s="1"/>
      <c r="LPD18" s="1"/>
      <c r="LPE18" s="1"/>
      <c r="LPF18" s="1"/>
      <c r="LPG18" s="1"/>
      <c r="LPH18" s="1"/>
      <c r="LPI18" s="1"/>
      <c r="LPJ18" s="1"/>
      <c r="LPK18" s="1"/>
      <c r="LPL18" s="1"/>
      <c r="LPM18" s="1"/>
      <c r="LPN18" s="1"/>
      <c r="LPO18" s="1"/>
      <c r="LPP18" s="1"/>
      <c r="LPQ18" s="1"/>
      <c r="LPR18" s="1"/>
      <c r="LPS18" s="1"/>
      <c r="LPT18" s="1"/>
      <c r="LPU18" s="1"/>
      <c r="LPV18" s="1"/>
      <c r="LPW18" s="1"/>
      <c r="LPX18" s="1"/>
      <c r="LPY18" s="1"/>
      <c r="LPZ18" s="1"/>
      <c r="LQA18" s="1"/>
      <c r="LQB18" s="1"/>
      <c r="LQC18" s="1"/>
      <c r="LQD18" s="1"/>
      <c r="LQE18" s="1"/>
      <c r="LQF18" s="1"/>
      <c r="LQG18" s="1"/>
      <c r="LQH18" s="1"/>
      <c r="LQI18" s="1"/>
      <c r="LQJ18" s="1"/>
      <c r="LQK18" s="1"/>
      <c r="LQL18" s="1"/>
      <c r="LQM18" s="1"/>
      <c r="LQN18" s="1"/>
      <c r="LQO18" s="1"/>
      <c r="LQP18" s="1"/>
      <c r="LQQ18" s="1"/>
      <c r="LQR18" s="1"/>
      <c r="LQS18" s="1"/>
      <c r="LQT18" s="1"/>
      <c r="LQU18" s="1"/>
      <c r="LQV18" s="1"/>
      <c r="LQW18" s="1"/>
      <c r="LQX18" s="1"/>
      <c r="LQY18" s="1"/>
      <c r="LQZ18" s="1"/>
      <c r="LRA18" s="1"/>
      <c r="LRB18" s="1"/>
      <c r="LRC18" s="1"/>
      <c r="LRD18" s="1"/>
      <c r="LRE18" s="1"/>
      <c r="LRF18" s="1"/>
      <c r="LRG18" s="1"/>
      <c r="LRH18" s="1"/>
      <c r="LRI18" s="1"/>
      <c r="LRJ18" s="1"/>
      <c r="LRK18" s="1"/>
      <c r="LRL18" s="1"/>
      <c r="LRM18" s="1"/>
      <c r="LRN18" s="1"/>
      <c r="LRO18" s="1"/>
      <c r="LRP18" s="1"/>
      <c r="LRQ18" s="1"/>
      <c r="LRR18" s="1"/>
      <c r="LRS18" s="1"/>
      <c r="LRT18" s="1"/>
      <c r="LRU18" s="1"/>
      <c r="LRV18" s="1"/>
      <c r="LRW18" s="1"/>
      <c r="LRX18" s="1"/>
      <c r="LRY18" s="1"/>
      <c r="LRZ18" s="1"/>
      <c r="LSA18" s="1"/>
      <c r="LSB18" s="1"/>
      <c r="LSC18" s="1"/>
      <c r="LSD18" s="1"/>
      <c r="LSE18" s="1"/>
      <c r="LSF18" s="1"/>
      <c r="LSG18" s="1"/>
      <c r="LSH18" s="1"/>
      <c r="LSI18" s="1"/>
      <c r="LSJ18" s="1"/>
      <c r="LSK18" s="1"/>
      <c r="LSL18" s="1"/>
      <c r="LSM18" s="1"/>
      <c r="LSN18" s="1"/>
      <c r="LSO18" s="1"/>
      <c r="LSP18" s="1"/>
      <c r="LSQ18" s="1"/>
      <c r="LSR18" s="1"/>
      <c r="LSS18" s="1"/>
      <c r="LST18" s="1"/>
      <c r="LSU18" s="1"/>
      <c r="LSV18" s="1"/>
      <c r="LSW18" s="1"/>
      <c r="LSX18" s="1"/>
      <c r="LSY18" s="1"/>
      <c r="LSZ18" s="1"/>
      <c r="LTA18" s="1"/>
      <c r="LTB18" s="1"/>
      <c r="LTC18" s="1"/>
      <c r="LTD18" s="1"/>
      <c r="LTE18" s="1"/>
      <c r="LTF18" s="1"/>
      <c r="LTG18" s="1"/>
      <c r="LTH18" s="1"/>
      <c r="LTI18" s="1"/>
      <c r="LTJ18" s="1"/>
      <c r="LTK18" s="1"/>
      <c r="LTL18" s="1"/>
      <c r="LTM18" s="1"/>
      <c r="LTN18" s="1"/>
      <c r="LTO18" s="1"/>
      <c r="LTP18" s="1"/>
      <c r="LTQ18" s="1"/>
      <c r="LTR18" s="1"/>
      <c r="LTS18" s="1"/>
      <c r="LTT18" s="1"/>
      <c r="LTU18" s="1"/>
      <c r="LTV18" s="1"/>
      <c r="LTW18" s="1"/>
      <c r="LTX18" s="1"/>
      <c r="LTY18" s="1"/>
      <c r="LTZ18" s="1"/>
      <c r="LUA18" s="1"/>
      <c r="LUB18" s="1"/>
      <c r="LUC18" s="1"/>
      <c r="LUD18" s="1"/>
      <c r="LUE18" s="1"/>
      <c r="LUF18" s="1"/>
      <c r="LUG18" s="1"/>
      <c r="LUH18" s="1"/>
      <c r="LUI18" s="1"/>
      <c r="LUJ18" s="1"/>
      <c r="LUK18" s="1"/>
      <c r="LUL18" s="1"/>
      <c r="LUM18" s="1"/>
      <c r="LUN18" s="1"/>
      <c r="LUO18" s="1"/>
      <c r="LUP18" s="1"/>
      <c r="LUQ18" s="1"/>
      <c r="LUR18" s="1"/>
      <c r="LUS18" s="1"/>
      <c r="LUT18" s="1"/>
      <c r="LUU18" s="1"/>
      <c r="LUV18" s="1"/>
      <c r="LUW18" s="1"/>
      <c r="LUX18" s="1"/>
      <c r="LUY18" s="1"/>
      <c r="LUZ18" s="1"/>
      <c r="LVA18" s="1"/>
      <c r="LVB18" s="1"/>
      <c r="LVC18" s="1"/>
      <c r="LVD18" s="1"/>
      <c r="LVE18" s="1"/>
      <c r="LVF18" s="1"/>
      <c r="LVG18" s="1"/>
      <c r="LVH18" s="1"/>
      <c r="LVI18" s="1"/>
      <c r="LVJ18" s="1"/>
      <c r="LVK18" s="1"/>
      <c r="LVL18" s="1"/>
      <c r="LVM18" s="1"/>
      <c r="LVN18" s="1"/>
      <c r="LVO18" s="1"/>
      <c r="LVP18" s="1"/>
      <c r="LVQ18" s="1"/>
      <c r="LVR18" s="1"/>
      <c r="LVS18" s="1"/>
      <c r="LVT18" s="1"/>
      <c r="LVU18" s="1"/>
      <c r="LVV18" s="1"/>
      <c r="LVW18" s="1"/>
      <c r="LVX18" s="1"/>
      <c r="LVY18" s="1"/>
      <c r="LVZ18" s="1"/>
      <c r="LWA18" s="1"/>
      <c r="LWB18" s="1"/>
      <c r="LWC18" s="1"/>
      <c r="LWD18" s="1"/>
      <c r="LWE18" s="1"/>
      <c r="LWF18" s="1"/>
      <c r="LWG18" s="1"/>
      <c r="LWH18" s="1"/>
      <c r="LWI18" s="1"/>
      <c r="LWJ18" s="1"/>
      <c r="LWK18" s="1"/>
      <c r="LWL18" s="1"/>
      <c r="LWM18" s="1"/>
      <c r="LWN18" s="1"/>
      <c r="LWO18" s="1"/>
      <c r="LWP18" s="1"/>
      <c r="LWQ18" s="1"/>
      <c r="LWR18" s="1"/>
      <c r="LWS18" s="1"/>
      <c r="LWT18" s="1"/>
      <c r="LWU18" s="1"/>
      <c r="LWV18" s="1"/>
      <c r="LWW18" s="1"/>
      <c r="LWX18" s="1"/>
      <c r="LWY18" s="1"/>
      <c r="LWZ18" s="1"/>
      <c r="LXA18" s="1"/>
      <c r="LXB18" s="1"/>
      <c r="LXC18" s="1"/>
      <c r="LXD18" s="1"/>
      <c r="LXE18" s="1"/>
      <c r="LXF18" s="1"/>
      <c r="LXG18" s="1"/>
      <c r="LXH18" s="1"/>
      <c r="LXI18" s="1"/>
      <c r="LXJ18" s="1"/>
      <c r="LXK18" s="1"/>
      <c r="LXL18" s="1"/>
      <c r="LXM18" s="1"/>
      <c r="LXN18" s="1"/>
      <c r="LXO18" s="1"/>
      <c r="LXP18" s="1"/>
      <c r="LXQ18" s="1"/>
      <c r="LXR18" s="1"/>
      <c r="LXS18" s="1"/>
      <c r="LXT18" s="1"/>
      <c r="LXU18" s="1"/>
      <c r="LXV18" s="1"/>
      <c r="LXW18" s="1"/>
      <c r="LXX18" s="1"/>
      <c r="LXY18" s="1"/>
      <c r="LXZ18" s="1"/>
      <c r="LYA18" s="1"/>
      <c r="LYB18" s="1"/>
      <c r="LYC18" s="1"/>
      <c r="LYD18" s="1"/>
      <c r="LYE18" s="1"/>
      <c r="LYF18" s="1"/>
      <c r="LYG18" s="1"/>
      <c r="LYH18" s="1"/>
      <c r="LYI18" s="1"/>
      <c r="LYJ18" s="1"/>
      <c r="LYK18" s="1"/>
      <c r="LYL18" s="1"/>
      <c r="LYM18" s="1"/>
      <c r="LYN18" s="1"/>
      <c r="LYO18" s="1"/>
      <c r="LYP18" s="1"/>
      <c r="LYQ18" s="1"/>
      <c r="LYR18" s="1"/>
      <c r="LYS18" s="1"/>
      <c r="LYT18" s="1"/>
      <c r="LYU18" s="1"/>
      <c r="LYV18" s="1"/>
      <c r="LYW18" s="1"/>
      <c r="LYX18" s="1"/>
      <c r="LYY18" s="1"/>
      <c r="LYZ18" s="1"/>
      <c r="LZA18" s="1"/>
      <c r="LZB18" s="1"/>
      <c r="LZC18" s="1"/>
      <c r="LZD18" s="1"/>
      <c r="LZE18" s="1"/>
      <c r="LZF18" s="1"/>
      <c r="LZG18" s="1"/>
      <c r="LZH18" s="1"/>
      <c r="LZI18" s="1"/>
      <c r="LZJ18" s="1"/>
      <c r="LZK18" s="1"/>
      <c r="LZL18" s="1"/>
      <c r="LZM18" s="1"/>
      <c r="LZN18" s="1"/>
      <c r="LZO18" s="1"/>
      <c r="LZP18" s="1"/>
      <c r="LZQ18" s="1"/>
      <c r="LZR18" s="1"/>
      <c r="LZS18" s="1"/>
      <c r="LZT18" s="1"/>
      <c r="LZU18" s="1"/>
      <c r="LZV18" s="1"/>
      <c r="LZW18" s="1"/>
      <c r="LZX18" s="1"/>
      <c r="LZY18" s="1"/>
      <c r="LZZ18" s="1"/>
      <c r="MAA18" s="1"/>
      <c r="MAB18" s="1"/>
      <c r="MAC18" s="1"/>
      <c r="MAD18" s="1"/>
      <c r="MAE18" s="1"/>
      <c r="MAF18" s="1"/>
      <c r="MAG18" s="1"/>
      <c r="MAH18" s="1"/>
      <c r="MAI18" s="1"/>
      <c r="MAJ18" s="1"/>
      <c r="MAK18" s="1"/>
      <c r="MAL18" s="1"/>
      <c r="MAM18" s="1"/>
      <c r="MAN18" s="1"/>
      <c r="MAO18" s="1"/>
      <c r="MAP18" s="1"/>
      <c r="MAQ18" s="1"/>
      <c r="MAR18" s="1"/>
      <c r="MAS18" s="1"/>
      <c r="MAT18" s="1"/>
      <c r="MAU18" s="1"/>
      <c r="MAV18" s="1"/>
      <c r="MAW18" s="1"/>
      <c r="MAX18" s="1"/>
      <c r="MAY18" s="1"/>
      <c r="MAZ18" s="1"/>
      <c r="MBA18" s="1"/>
      <c r="MBB18" s="1"/>
      <c r="MBC18" s="1"/>
      <c r="MBD18" s="1"/>
      <c r="MBE18" s="1"/>
      <c r="MBF18" s="1"/>
      <c r="MBG18" s="1"/>
      <c r="MBH18" s="1"/>
      <c r="MBI18" s="1"/>
      <c r="MBJ18" s="1"/>
      <c r="MBK18" s="1"/>
      <c r="MBL18" s="1"/>
      <c r="MBM18" s="1"/>
      <c r="MBN18" s="1"/>
      <c r="MBO18" s="1"/>
      <c r="MBP18" s="1"/>
      <c r="MBQ18" s="1"/>
      <c r="MBR18" s="1"/>
      <c r="MBS18" s="1"/>
      <c r="MBT18" s="1"/>
      <c r="MBU18" s="1"/>
      <c r="MBV18" s="1"/>
      <c r="MBW18" s="1"/>
      <c r="MBX18" s="1"/>
      <c r="MBY18" s="1"/>
      <c r="MBZ18" s="1"/>
      <c r="MCA18" s="1"/>
      <c r="MCB18" s="1"/>
      <c r="MCC18" s="1"/>
      <c r="MCD18" s="1"/>
      <c r="MCE18" s="1"/>
      <c r="MCF18" s="1"/>
      <c r="MCG18" s="1"/>
      <c r="MCH18" s="1"/>
      <c r="MCI18" s="1"/>
      <c r="MCJ18" s="1"/>
      <c r="MCK18" s="1"/>
      <c r="MCL18" s="1"/>
      <c r="MCM18" s="1"/>
      <c r="MCN18" s="1"/>
      <c r="MCO18" s="1"/>
      <c r="MCP18" s="1"/>
      <c r="MCQ18" s="1"/>
      <c r="MCR18" s="1"/>
      <c r="MCS18" s="1"/>
      <c r="MCT18" s="1"/>
      <c r="MCU18" s="1"/>
      <c r="MCV18" s="1"/>
      <c r="MCW18" s="1"/>
      <c r="MCX18" s="1"/>
      <c r="MCY18" s="1"/>
      <c r="MCZ18" s="1"/>
      <c r="MDA18" s="1"/>
      <c r="MDB18" s="1"/>
      <c r="MDC18" s="1"/>
      <c r="MDD18" s="1"/>
      <c r="MDE18" s="1"/>
      <c r="MDF18" s="1"/>
      <c r="MDG18" s="1"/>
      <c r="MDH18" s="1"/>
      <c r="MDI18" s="1"/>
      <c r="MDJ18" s="1"/>
      <c r="MDK18" s="1"/>
      <c r="MDL18" s="1"/>
      <c r="MDM18" s="1"/>
      <c r="MDN18" s="1"/>
      <c r="MDO18" s="1"/>
      <c r="MDP18" s="1"/>
      <c r="MDQ18" s="1"/>
      <c r="MDR18" s="1"/>
      <c r="MDS18" s="1"/>
      <c r="MDT18" s="1"/>
      <c r="MDU18" s="1"/>
      <c r="MDV18" s="1"/>
      <c r="MDW18" s="1"/>
      <c r="MDX18" s="1"/>
      <c r="MDY18" s="1"/>
      <c r="MDZ18" s="1"/>
      <c r="MEA18" s="1"/>
      <c r="MEB18" s="1"/>
      <c r="MEC18" s="1"/>
      <c r="MED18" s="1"/>
      <c r="MEE18" s="1"/>
      <c r="MEF18" s="1"/>
      <c r="MEG18" s="1"/>
      <c r="MEH18" s="1"/>
      <c r="MEI18" s="1"/>
      <c r="MEJ18" s="1"/>
      <c r="MEK18" s="1"/>
      <c r="MEL18" s="1"/>
      <c r="MEM18" s="1"/>
      <c r="MEN18" s="1"/>
      <c r="MEO18" s="1"/>
      <c r="MEP18" s="1"/>
      <c r="MEQ18" s="1"/>
      <c r="MER18" s="1"/>
      <c r="MES18" s="1"/>
      <c r="MET18" s="1"/>
      <c r="MEU18" s="1"/>
      <c r="MEV18" s="1"/>
      <c r="MEW18" s="1"/>
      <c r="MEX18" s="1"/>
      <c r="MEY18" s="1"/>
      <c r="MEZ18" s="1"/>
      <c r="MFA18" s="1"/>
      <c r="MFB18" s="1"/>
      <c r="MFC18" s="1"/>
      <c r="MFD18" s="1"/>
      <c r="MFE18" s="1"/>
      <c r="MFF18" s="1"/>
      <c r="MFG18" s="1"/>
      <c r="MFH18" s="1"/>
      <c r="MFI18" s="1"/>
      <c r="MFJ18" s="1"/>
      <c r="MFK18" s="1"/>
      <c r="MFL18" s="1"/>
      <c r="MFM18" s="1"/>
      <c r="MFN18" s="1"/>
      <c r="MFO18" s="1"/>
      <c r="MFP18" s="1"/>
      <c r="MFQ18" s="1"/>
      <c r="MFR18" s="1"/>
      <c r="MFS18" s="1"/>
      <c r="MFT18" s="1"/>
      <c r="MFU18" s="1"/>
      <c r="MFV18" s="1"/>
      <c r="MFW18" s="1"/>
      <c r="MFX18" s="1"/>
      <c r="MFY18" s="1"/>
      <c r="MFZ18" s="1"/>
      <c r="MGA18" s="1"/>
      <c r="MGB18" s="1"/>
      <c r="MGC18" s="1"/>
      <c r="MGD18" s="1"/>
      <c r="MGE18" s="1"/>
      <c r="MGF18" s="1"/>
      <c r="MGG18" s="1"/>
      <c r="MGH18" s="1"/>
      <c r="MGI18" s="1"/>
      <c r="MGJ18" s="1"/>
      <c r="MGK18" s="1"/>
      <c r="MGL18" s="1"/>
      <c r="MGM18" s="1"/>
      <c r="MGN18" s="1"/>
      <c r="MGO18" s="1"/>
      <c r="MGP18" s="1"/>
      <c r="MGQ18" s="1"/>
      <c r="MGR18" s="1"/>
      <c r="MGS18" s="1"/>
      <c r="MGT18" s="1"/>
      <c r="MGU18" s="1"/>
      <c r="MGV18" s="1"/>
      <c r="MGW18" s="1"/>
      <c r="MGX18" s="1"/>
      <c r="MGY18" s="1"/>
      <c r="MGZ18" s="1"/>
      <c r="MHA18" s="1"/>
      <c r="MHB18" s="1"/>
      <c r="MHC18" s="1"/>
      <c r="MHD18" s="1"/>
      <c r="MHE18" s="1"/>
      <c r="MHF18" s="1"/>
      <c r="MHG18" s="1"/>
      <c r="MHH18" s="1"/>
      <c r="MHI18" s="1"/>
      <c r="MHJ18" s="1"/>
      <c r="MHK18" s="1"/>
      <c r="MHL18" s="1"/>
      <c r="MHM18" s="1"/>
      <c r="MHN18" s="1"/>
      <c r="MHO18" s="1"/>
      <c r="MHP18" s="1"/>
      <c r="MHQ18" s="1"/>
      <c r="MHR18" s="1"/>
      <c r="MHS18" s="1"/>
      <c r="MHT18" s="1"/>
      <c r="MHU18" s="1"/>
      <c r="MHV18" s="1"/>
      <c r="MHW18" s="1"/>
      <c r="MHX18" s="1"/>
      <c r="MHY18" s="1"/>
      <c r="MHZ18" s="1"/>
      <c r="MIA18" s="1"/>
      <c r="MIB18" s="1"/>
      <c r="MIC18" s="1"/>
      <c r="MID18" s="1"/>
      <c r="MIE18" s="1"/>
      <c r="MIF18" s="1"/>
      <c r="MIG18" s="1"/>
      <c r="MIH18" s="1"/>
      <c r="MII18" s="1"/>
      <c r="MIJ18" s="1"/>
      <c r="MIK18" s="1"/>
      <c r="MIL18" s="1"/>
      <c r="MIM18" s="1"/>
      <c r="MIN18" s="1"/>
      <c r="MIO18" s="1"/>
      <c r="MIP18" s="1"/>
      <c r="MIQ18" s="1"/>
      <c r="MIR18" s="1"/>
      <c r="MIS18" s="1"/>
      <c r="MIT18" s="1"/>
      <c r="MIU18" s="1"/>
      <c r="MIV18" s="1"/>
      <c r="MIW18" s="1"/>
      <c r="MIX18" s="1"/>
      <c r="MIY18" s="1"/>
      <c r="MIZ18" s="1"/>
      <c r="MJA18" s="1"/>
      <c r="MJB18" s="1"/>
      <c r="MJC18" s="1"/>
      <c r="MJD18" s="1"/>
      <c r="MJE18" s="1"/>
      <c r="MJF18" s="1"/>
      <c r="MJG18" s="1"/>
      <c r="MJH18" s="1"/>
      <c r="MJI18" s="1"/>
      <c r="MJJ18" s="1"/>
      <c r="MJK18" s="1"/>
      <c r="MJL18" s="1"/>
      <c r="MJM18" s="1"/>
      <c r="MJN18" s="1"/>
      <c r="MJO18" s="1"/>
      <c r="MJP18" s="1"/>
      <c r="MJQ18" s="1"/>
      <c r="MJR18" s="1"/>
      <c r="MJS18" s="1"/>
      <c r="MJT18" s="1"/>
      <c r="MJU18" s="1"/>
      <c r="MJV18" s="1"/>
      <c r="MJW18" s="1"/>
      <c r="MJX18" s="1"/>
      <c r="MJY18" s="1"/>
      <c r="MJZ18" s="1"/>
      <c r="MKA18" s="1"/>
      <c r="MKB18" s="1"/>
      <c r="MKC18" s="1"/>
      <c r="MKD18" s="1"/>
      <c r="MKE18" s="1"/>
      <c r="MKF18" s="1"/>
      <c r="MKG18" s="1"/>
      <c r="MKH18" s="1"/>
      <c r="MKI18" s="1"/>
      <c r="MKJ18" s="1"/>
      <c r="MKK18" s="1"/>
      <c r="MKL18" s="1"/>
      <c r="MKM18" s="1"/>
      <c r="MKN18" s="1"/>
      <c r="MKO18" s="1"/>
      <c r="MKP18" s="1"/>
      <c r="MKQ18" s="1"/>
      <c r="MKR18" s="1"/>
      <c r="MKS18" s="1"/>
      <c r="MKT18" s="1"/>
      <c r="MKU18" s="1"/>
      <c r="MKV18" s="1"/>
      <c r="MKW18" s="1"/>
      <c r="MKX18" s="1"/>
      <c r="MKY18" s="1"/>
      <c r="MKZ18" s="1"/>
      <c r="MLA18" s="1"/>
      <c r="MLB18" s="1"/>
      <c r="MLC18" s="1"/>
      <c r="MLD18" s="1"/>
      <c r="MLE18" s="1"/>
      <c r="MLF18" s="1"/>
      <c r="MLG18" s="1"/>
      <c r="MLH18" s="1"/>
      <c r="MLI18" s="1"/>
      <c r="MLJ18" s="1"/>
      <c r="MLK18" s="1"/>
      <c r="MLL18" s="1"/>
      <c r="MLM18" s="1"/>
      <c r="MLN18" s="1"/>
      <c r="MLO18" s="1"/>
      <c r="MLP18" s="1"/>
      <c r="MLQ18" s="1"/>
      <c r="MLR18" s="1"/>
      <c r="MLS18" s="1"/>
      <c r="MLT18" s="1"/>
      <c r="MLU18" s="1"/>
      <c r="MLV18" s="1"/>
      <c r="MLW18" s="1"/>
      <c r="MLX18" s="1"/>
      <c r="MLY18" s="1"/>
      <c r="MLZ18" s="1"/>
      <c r="MMA18" s="1"/>
      <c r="MMB18" s="1"/>
      <c r="MMC18" s="1"/>
      <c r="MMD18" s="1"/>
      <c r="MME18" s="1"/>
      <c r="MMF18" s="1"/>
      <c r="MMG18" s="1"/>
      <c r="MMH18" s="1"/>
      <c r="MMI18" s="1"/>
      <c r="MMJ18" s="1"/>
      <c r="MMK18" s="1"/>
      <c r="MML18" s="1"/>
      <c r="MMM18" s="1"/>
      <c r="MMN18" s="1"/>
      <c r="MMO18" s="1"/>
      <c r="MMP18" s="1"/>
      <c r="MMQ18" s="1"/>
      <c r="MMR18" s="1"/>
      <c r="MMS18" s="1"/>
      <c r="MMT18" s="1"/>
      <c r="MMU18" s="1"/>
      <c r="MMV18" s="1"/>
      <c r="MMW18" s="1"/>
      <c r="MMX18" s="1"/>
      <c r="MMY18" s="1"/>
      <c r="MMZ18" s="1"/>
      <c r="MNA18" s="1"/>
      <c r="MNB18" s="1"/>
      <c r="MNC18" s="1"/>
      <c r="MND18" s="1"/>
      <c r="MNE18" s="1"/>
      <c r="MNF18" s="1"/>
      <c r="MNG18" s="1"/>
      <c r="MNH18" s="1"/>
      <c r="MNI18" s="1"/>
      <c r="MNJ18" s="1"/>
      <c r="MNK18" s="1"/>
      <c r="MNL18" s="1"/>
      <c r="MNM18" s="1"/>
      <c r="MNN18" s="1"/>
      <c r="MNO18" s="1"/>
      <c r="MNP18" s="1"/>
      <c r="MNQ18" s="1"/>
      <c r="MNR18" s="1"/>
      <c r="MNS18" s="1"/>
      <c r="MNT18" s="1"/>
      <c r="MNU18" s="1"/>
      <c r="MNV18" s="1"/>
      <c r="MNW18" s="1"/>
      <c r="MNX18" s="1"/>
      <c r="MNY18" s="1"/>
      <c r="MNZ18" s="1"/>
      <c r="MOA18" s="1"/>
      <c r="MOB18" s="1"/>
      <c r="MOC18" s="1"/>
      <c r="MOD18" s="1"/>
      <c r="MOE18" s="1"/>
      <c r="MOF18" s="1"/>
      <c r="MOG18" s="1"/>
      <c r="MOH18" s="1"/>
      <c r="MOI18" s="1"/>
      <c r="MOJ18" s="1"/>
      <c r="MOK18" s="1"/>
      <c r="MOL18" s="1"/>
      <c r="MOM18" s="1"/>
      <c r="MON18" s="1"/>
      <c r="MOO18" s="1"/>
      <c r="MOP18" s="1"/>
      <c r="MOQ18" s="1"/>
      <c r="MOR18" s="1"/>
      <c r="MOS18" s="1"/>
      <c r="MOT18" s="1"/>
      <c r="MOU18" s="1"/>
      <c r="MOV18" s="1"/>
      <c r="MOW18" s="1"/>
      <c r="MOX18" s="1"/>
      <c r="MOY18" s="1"/>
      <c r="MOZ18" s="1"/>
      <c r="MPA18" s="1"/>
      <c r="MPB18" s="1"/>
      <c r="MPC18" s="1"/>
      <c r="MPD18" s="1"/>
      <c r="MPE18" s="1"/>
      <c r="MPF18" s="1"/>
      <c r="MPG18" s="1"/>
      <c r="MPH18" s="1"/>
      <c r="MPI18" s="1"/>
      <c r="MPJ18" s="1"/>
      <c r="MPK18" s="1"/>
      <c r="MPL18" s="1"/>
      <c r="MPM18" s="1"/>
      <c r="MPN18" s="1"/>
      <c r="MPO18" s="1"/>
      <c r="MPP18" s="1"/>
      <c r="MPQ18" s="1"/>
      <c r="MPR18" s="1"/>
      <c r="MPS18" s="1"/>
      <c r="MPT18" s="1"/>
      <c r="MPU18" s="1"/>
      <c r="MPV18" s="1"/>
      <c r="MPW18" s="1"/>
      <c r="MPX18" s="1"/>
      <c r="MPY18" s="1"/>
      <c r="MPZ18" s="1"/>
      <c r="MQA18" s="1"/>
      <c r="MQB18" s="1"/>
      <c r="MQC18" s="1"/>
      <c r="MQD18" s="1"/>
      <c r="MQE18" s="1"/>
      <c r="MQF18" s="1"/>
      <c r="MQG18" s="1"/>
      <c r="MQH18" s="1"/>
      <c r="MQI18" s="1"/>
      <c r="MQJ18" s="1"/>
      <c r="MQK18" s="1"/>
      <c r="MQL18" s="1"/>
      <c r="MQM18" s="1"/>
      <c r="MQN18" s="1"/>
      <c r="MQO18" s="1"/>
      <c r="MQP18" s="1"/>
      <c r="MQQ18" s="1"/>
      <c r="MQR18" s="1"/>
      <c r="MQS18" s="1"/>
      <c r="MQT18" s="1"/>
      <c r="MQU18" s="1"/>
      <c r="MQV18" s="1"/>
      <c r="MQW18" s="1"/>
      <c r="MQX18" s="1"/>
      <c r="MQY18" s="1"/>
      <c r="MQZ18" s="1"/>
      <c r="MRA18" s="1"/>
      <c r="MRB18" s="1"/>
      <c r="MRC18" s="1"/>
      <c r="MRD18" s="1"/>
      <c r="MRE18" s="1"/>
      <c r="MRF18" s="1"/>
      <c r="MRG18" s="1"/>
      <c r="MRH18" s="1"/>
      <c r="MRI18" s="1"/>
      <c r="MRJ18" s="1"/>
      <c r="MRK18" s="1"/>
      <c r="MRL18" s="1"/>
      <c r="MRM18" s="1"/>
      <c r="MRN18" s="1"/>
      <c r="MRO18" s="1"/>
      <c r="MRP18" s="1"/>
      <c r="MRQ18" s="1"/>
      <c r="MRR18" s="1"/>
      <c r="MRS18" s="1"/>
      <c r="MRT18" s="1"/>
      <c r="MRU18" s="1"/>
      <c r="MRV18" s="1"/>
      <c r="MRW18" s="1"/>
      <c r="MRX18" s="1"/>
      <c r="MRY18" s="1"/>
      <c r="MRZ18" s="1"/>
      <c r="MSA18" s="1"/>
      <c r="MSB18" s="1"/>
      <c r="MSC18" s="1"/>
      <c r="MSD18" s="1"/>
      <c r="MSE18" s="1"/>
      <c r="MSF18" s="1"/>
      <c r="MSG18" s="1"/>
      <c r="MSH18" s="1"/>
      <c r="MSI18" s="1"/>
      <c r="MSJ18" s="1"/>
      <c r="MSK18" s="1"/>
      <c r="MSL18" s="1"/>
      <c r="MSM18" s="1"/>
      <c r="MSN18" s="1"/>
      <c r="MSO18" s="1"/>
      <c r="MSP18" s="1"/>
      <c r="MSQ18" s="1"/>
      <c r="MSR18" s="1"/>
      <c r="MSS18" s="1"/>
      <c r="MST18" s="1"/>
      <c r="MSU18" s="1"/>
      <c r="MSV18" s="1"/>
      <c r="MSW18" s="1"/>
      <c r="MSX18" s="1"/>
      <c r="MSY18" s="1"/>
      <c r="MSZ18" s="1"/>
      <c r="MTA18" s="1"/>
      <c r="MTB18" s="1"/>
      <c r="MTC18" s="1"/>
      <c r="MTD18" s="1"/>
      <c r="MTE18" s="1"/>
      <c r="MTF18" s="1"/>
      <c r="MTG18" s="1"/>
      <c r="MTH18" s="1"/>
      <c r="MTI18" s="1"/>
      <c r="MTJ18" s="1"/>
      <c r="MTK18" s="1"/>
      <c r="MTL18" s="1"/>
      <c r="MTM18" s="1"/>
      <c r="MTN18" s="1"/>
      <c r="MTO18" s="1"/>
      <c r="MTP18" s="1"/>
      <c r="MTQ18" s="1"/>
      <c r="MTR18" s="1"/>
      <c r="MTS18" s="1"/>
      <c r="MTT18" s="1"/>
      <c r="MTU18" s="1"/>
      <c r="MTV18" s="1"/>
      <c r="MTW18" s="1"/>
      <c r="MTX18" s="1"/>
      <c r="MTY18" s="1"/>
      <c r="MTZ18" s="1"/>
      <c r="MUA18" s="1"/>
      <c r="MUB18" s="1"/>
      <c r="MUC18" s="1"/>
      <c r="MUD18" s="1"/>
      <c r="MUE18" s="1"/>
      <c r="MUF18" s="1"/>
      <c r="MUG18" s="1"/>
      <c r="MUH18" s="1"/>
      <c r="MUI18" s="1"/>
      <c r="MUJ18" s="1"/>
      <c r="MUK18" s="1"/>
      <c r="MUL18" s="1"/>
      <c r="MUM18" s="1"/>
      <c r="MUN18" s="1"/>
      <c r="MUO18" s="1"/>
      <c r="MUP18" s="1"/>
      <c r="MUQ18" s="1"/>
      <c r="MUR18" s="1"/>
      <c r="MUS18" s="1"/>
      <c r="MUT18" s="1"/>
      <c r="MUU18" s="1"/>
      <c r="MUV18" s="1"/>
      <c r="MUW18" s="1"/>
      <c r="MUX18" s="1"/>
      <c r="MUY18" s="1"/>
      <c r="MUZ18" s="1"/>
      <c r="MVA18" s="1"/>
      <c r="MVB18" s="1"/>
      <c r="MVC18" s="1"/>
      <c r="MVD18" s="1"/>
      <c r="MVE18" s="1"/>
      <c r="MVF18" s="1"/>
      <c r="MVG18" s="1"/>
      <c r="MVH18" s="1"/>
      <c r="MVI18" s="1"/>
      <c r="MVJ18" s="1"/>
      <c r="MVK18" s="1"/>
      <c r="MVL18" s="1"/>
      <c r="MVM18" s="1"/>
      <c r="MVN18" s="1"/>
      <c r="MVO18" s="1"/>
      <c r="MVP18" s="1"/>
      <c r="MVQ18" s="1"/>
      <c r="MVR18" s="1"/>
      <c r="MVS18" s="1"/>
      <c r="MVT18" s="1"/>
      <c r="MVU18" s="1"/>
      <c r="MVV18" s="1"/>
      <c r="MVW18" s="1"/>
      <c r="MVX18" s="1"/>
      <c r="MVY18" s="1"/>
      <c r="MVZ18" s="1"/>
      <c r="MWA18" s="1"/>
      <c r="MWB18" s="1"/>
      <c r="MWC18" s="1"/>
      <c r="MWD18" s="1"/>
      <c r="MWE18" s="1"/>
      <c r="MWF18" s="1"/>
      <c r="MWG18" s="1"/>
      <c r="MWH18" s="1"/>
      <c r="MWI18" s="1"/>
      <c r="MWJ18" s="1"/>
      <c r="MWK18" s="1"/>
      <c r="MWL18" s="1"/>
      <c r="MWM18" s="1"/>
      <c r="MWN18" s="1"/>
      <c r="MWO18" s="1"/>
      <c r="MWP18" s="1"/>
      <c r="MWQ18" s="1"/>
      <c r="MWR18" s="1"/>
      <c r="MWS18" s="1"/>
      <c r="MWT18" s="1"/>
      <c r="MWU18" s="1"/>
      <c r="MWV18" s="1"/>
      <c r="MWW18" s="1"/>
      <c r="MWX18" s="1"/>
      <c r="MWY18" s="1"/>
      <c r="MWZ18" s="1"/>
      <c r="MXA18" s="1"/>
      <c r="MXB18" s="1"/>
      <c r="MXC18" s="1"/>
      <c r="MXD18" s="1"/>
      <c r="MXE18" s="1"/>
      <c r="MXF18" s="1"/>
      <c r="MXG18" s="1"/>
      <c r="MXH18" s="1"/>
      <c r="MXI18" s="1"/>
      <c r="MXJ18" s="1"/>
      <c r="MXK18" s="1"/>
      <c r="MXL18" s="1"/>
      <c r="MXM18" s="1"/>
      <c r="MXN18" s="1"/>
      <c r="MXO18" s="1"/>
      <c r="MXP18" s="1"/>
      <c r="MXQ18" s="1"/>
      <c r="MXR18" s="1"/>
      <c r="MXS18" s="1"/>
      <c r="MXT18" s="1"/>
      <c r="MXU18" s="1"/>
      <c r="MXV18" s="1"/>
      <c r="MXW18" s="1"/>
      <c r="MXX18" s="1"/>
      <c r="MXY18" s="1"/>
      <c r="MXZ18" s="1"/>
      <c r="MYA18" s="1"/>
      <c r="MYB18" s="1"/>
      <c r="MYC18" s="1"/>
      <c r="MYD18" s="1"/>
      <c r="MYE18" s="1"/>
      <c r="MYF18" s="1"/>
      <c r="MYG18" s="1"/>
      <c r="MYH18" s="1"/>
      <c r="MYI18" s="1"/>
      <c r="MYJ18" s="1"/>
      <c r="MYK18" s="1"/>
      <c r="MYL18" s="1"/>
      <c r="MYM18" s="1"/>
      <c r="MYN18" s="1"/>
      <c r="MYO18" s="1"/>
      <c r="MYP18" s="1"/>
      <c r="MYQ18" s="1"/>
      <c r="MYR18" s="1"/>
      <c r="MYS18" s="1"/>
      <c r="MYT18" s="1"/>
      <c r="MYU18" s="1"/>
      <c r="MYV18" s="1"/>
      <c r="MYW18" s="1"/>
      <c r="MYX18" s="1"/>
      <c r="MYY18" s="1"/>
      <c r="MYZ18" s="1"/>
      <c r="MZA18" s="1"/>
      <c r="MZB18" s="1"/>
      <c r="MZC18" s="1"/>
      <c r="MZD18" s="1"/>
      <c r="MZE18" s="1"/>
      <c r="MZF18" s="1"/>
      <c r="MZG18" s="1"/>
      <c r="MZH18" s="1"/>
      <c r="MZI18" s="1"/>
      <c r="MZJ18" s="1"/>
      <c r="MZK18" s="1"/>
      <c r="MZL18" s="1"/>
      <c r="MZM18" s="1"/>
      <c r="MZN18" s="1"/>
      <c r="MZO18" s="1"/>
      <c r="MZP18" s="1"/>
      <c r="MZQ18" s="1"/>
      <c r="MZR18" s="1"/>
      <c r="MZS18" s="1"/>
      <c r="MZT18" s="1"/>
      <c r="MZU18" s="1"/>
      <c r="MZV18" s="1"/>
      <c r="MZW18" s="1"/>
      <c r="MZX18" s="1"/>
      <c r="MZY18" s="1"/>
      <c r="MZZ18" s="1"/>
      <c r="NAA18" s="1"/>
      <c r="NAB18" s="1"/>
      <c r="NAC18" s="1"/>
      <c r="NAD18" s="1"/>
      <c r="NAE18" s="1"/>
      <c r="NAF18" s="1"/>
      <c r="NAG18" s="1"/>
      <c r="NAH18" s="1"/>
      <c r="NAI18" s="1"/>
      <c r="NAJ18" s="1"/>
      <c r="NAK18" s="1"/>
      <c r="NAL18" s="1"/>
      <c r="NAM18" s="1"/>
      <c r="NAN18" s="1"/>
      <c r="NAO18" s="1"/>
      <c r="NAP18" s="1"/>
      <c r="NAQ18" s="1"/>
      <c r="NAR18" s="1"/>
      <c r="NAS18" s="1"/>
      <c r="NAT18" s="1"/>
      <c r="NAU18" s="1"/>
      <c r="NAV18" s="1"/>
      <c r="NAW18" s="1"/>
      <c r="NAX18" s="1"/>
      <c r="NAY18" s="1"/>
      <c r="NAZ18" s="1"/>
      <c r="NBA18" s="1"/>
      <c r="NBB18" s="1"/>
      <c r="NBC18" s="1"/>
      <c r="NBD18" s="1"/>
      <c r="NBE18" s="1"/>
      <c r="NBF18" s="1"/>
      <c r="NBG18" s="1"/>
      <c r="NBH18" s="1"/>
      <c r="NBI18" s="1"/>
      <c r="NBJ18" s="1"/>
      <c r="NBK18" s="1"/>
      <c r="NBL18" s="1"/>
      <c r="NBM18" s="1"/>
      <c r="NBN18" s="1"/>
      <c r="NBO18" s="1"/>
      <c r="NBP18" s="1"/>
      <c r="NBQ18" s="1"/>
      <c r="NBR18" s="1"/>
      <c r="NBS18" s="1"/>
      <c r="NBT18" s="1"/>
      <c r="NBU18" s="1"/>
      <c r="NBV18" s="1"/>
      <c r="NBW18" s="1"/>
      <c r="NBX18" s="1"/>
      <c r="NBY18" s="1"/>
      <c r="NBZ18" s="1"/>
      <c r="NCA18" s="1"/>
      <c r="NCB18" s="1"/>
      <c r="NCC18" s="1"/>
      <c r="NCD18" s="1"/>
      <c r="NCE18" s="1"/>
      <c r="NCF18" s="1"/>
      <c r="NCG18" s="1"/>
      <c r="NCH18" s="1"/>
      <c r="NCI18" s="1"/>
      <c r="NCJ18" s="1"/>
      <c r="NCK18" s="1"/>
      <c r="NCL18" s="1"/>
      <c r="NCM18" s="1"/>
      <c r="NCN18" s="1"/>
      <c r="NCO18" s="1"/>
      <c r="NCP18" s="1"/>
      <c r="NCQ18" s="1"/>
      <c r="NCR18" s="1"/>
      <c r="NCS18" s="1"/>
      <c r="NCT18" s="1"/>
      <c r="NCU18" s="1"/>
      <c r="NCV18" s="1"/>
      <c r="NCW18" s="1"/>
      <c r="NCX18" s="1"/>
      <c r="NCY18" s="1"/>
      <c r="NCZ18" s="1"/>
      <c r="NDA18" s="1"/>
      <c r="NDB18" s="1"/>
      <c r="NDC18" s="1"/>
      <c r="NDD18" s="1"/>
      <c r="NDE18" s="1"/>
      <c r="NDF18" s="1"/>
      <c r="NDG18" s="1"/>
      <c r="NDH18" s="1"/>
      <c r="NDI18" s="1"/>
      <c r="NDJ18" s="1"/>
      <c r="NDK18" s="1"/>
      <c r="NDL18" s="1"/>
      <c r="NDM18" s="1"/>
      <c r="NDN18" s="1"/>
      <c r="NDO18" s="1"/>
      <c r="NDP18" s="1"/>
      <c r="NDQ18" s="1"/>
      <c r="NDR18" s="1"/>
      <c r="NDS18" s="1"/>
      <c r="NDT18" s="1"/>
      <c r="NDU18" s="1"/>
      <c r="NDV18" s="1"/>
      <c r="NDW18" s="1"/>
      <c r="NDX18" s="1"/>
      <c r="NDY18" s="1"/>
      <c r="NDZ18" s="1"/>
      <c r="NEA18" s="1"/>
      <c r="NEB18" s="1"/>
      <c r="NEC18" s="1"/>
      <c r="NED18" s="1"/>
      <c r="NEE18" s="1"/>
      <c r="NEF18" s="1"/>
      <c r="NEG18" s="1"/>
      <c r="NEH18" s="1"/>
      <c r="NEI18" s="1"/>
      <c r="NEJ18" s="1"/>
      <c r="NEK18" s="1"/>
      <c r="NEL18" s="1"/>
      <c r="NEM18" s="1"/>
      <c r="NEN18" s="1"/>
      <c r="NEO18" s="1"/>
      <c r="NEP18" s="1"/>
      <c r="NEQ18" s="1"/>
      <c r="NER18" s="1"/>
      <c r="NES18" s="1"/>
      <c r="NET18" s="1"/>
      <c r="NEU18" s="1"/>
      <c r="NEV18" s="1"/>
      <c r="NEW18" s="1"/>
      <c r="NEX18" s="1"/>
      <c r="NEY18" s="1"/>
      <c r="NEZ18" s="1"/>
      <c r="NFA18" s="1"/>
      <c r="NFB18" s="1"/>
      <c r="NFC18" s="1"/>
      <c r="NFD18" s="1"/>
      <c r="NFE18" s="1"/>
      <c r="NFF18" s="1"/>
      <c r="NFG18" s="1"/>
      <c r="NFH18" s="1"/>
      <c r="NFI18" s="1"/>
      <c r="NFJ18" s="1"/>
      <c r="NFK18" s="1"/>
      <c r="NFL18" s="1"/>
      <c r="NFM18" s="1"/>
      <c r="NFN18" s="1"/>
      <c r="NFO18" s="1"/>
      <c r="NFP18" s="1"/>
      <c r="NFQ18" s="1"/>
      <c r="NFR18" s="1"/>
      <c r="NFS18" s="1"/>
      <c r="NFT18" s="1"/>
      <c r="NFU18" s="1"/>
      <c r="NFV18" s="1"/>
      <c r="NFW18" s="1"/>
      <c r="NFX18" s="1"/>
      <c r="NFY18" s="1"/>
      <c r="NFZ18" s="1"/>
      <c r="NGA18" s="1"/>
      <c r="NGB18" s="1"/>
      <c r="NGC18" s="1"/>
      <c r="NGD18" s="1"/>
      <c r="NGE18" s="1"/>
      <c r="NGF18" s="1"/>
      <c r="NGG18" s="1"/>
      <c r="NGH18" s="1"/>
      <c r="NGI18" s="1"/>
      <c r="NGJ18" s="1"/>
      <c r="NGK18" s="1"/>
      <c r="NGL18" s="1"/>
      <c r="NGM18" s="1"/>
      <c r="NGN18" s="1"/>
      <c r="NGO18" s="1"/>
      <c r="NGP18" s="1"/>
      <c r="NGQ18" s="1"/>
      <c r="NGR18" s="1"/>
      <c r="NGS18" s="1"/>
      <c r="NGT18" s="1"/>
      <c r="NGU18" s="1"/>
      <c r="NGV18" s="1"/>
      <c r="NGW18" s="1"/>
      <c r="NGX18" s="1"/>
      <c r="NGY18" s="1"/>
      <c r="NGZ18" s="1"/>
      <c r="NHA18" s="1"/>
      <c r="NHB18" s="1"/>
      <c r="NHC18" s="1"/>
      <c r="NHD18" s="1"/>
      <c r="NHE18" s="1"/>
      <c r="NHF18" s="1"/>
      <c r="NHG18" s="1"/>
      <c r="NHH18" s="1"/>
      <c r="NHI18" s="1"/>
      <c r="NHJ18" s="1"/>
      <c r="NHK18" s="1"/>
      <c r="NHL18" s="1"/>
      <c r="NHM18" s="1"/>
      <c r="NHN18" s="1"/>
      <c r="NHO18" s="1"/>
      <c r="NHP18" s="1"/>
      <c r="NHQ18" s="1"/>
      <c r="NHR18" s="1"/>
      <c r="NHS18" s="1"/>
      <c r="NHT18" s="1"/>
      <c r="NHU18" s="1"/>
      <c r="NHV18" s="1"/>
      <c r="NHW18" s="1"/>
      <c r="NHX18" s="1"/>
      <c r="NHY18" s="1"/>
      <c r="NHZ18" s="1"/>
      <c r="NIA18" s="1"/>
      <c r="NIB18" s="1"/>
      <c r="NIC18" s="1"/>
      <c r="NID18" s="1"/>
      <c r="NIE18" s="1"/>
      <c r="NIF18" s="1"/>
      <c r="NIG18" s="1"/>
      <c r="NIH18" s="1"/>
      <c r="NII18" s="1"/>
      <c r="NIJ18" s="1"/>
      <c r="NIK18" s="1"/>
      <c r="NIL18" s="1"/>
      <c r="NIM18" s="1"/>
      <c r="NIN18" s="1"/>
      <c r="NIO18" s="1"/>
      <c r="NIP18" s="1"/>
      <c r="NIQ18" s="1"/>
      <c r="NIR18" s="1"/>
      <c r="NIS18" s="1"/>
      <c r="NIT18" s="1"/>
      <c r="NIU18" s="1"/>
      <c r="NIV18" s="1"/>
      <c r="NIW18" s="1"/>
      <c r="NIX18" s="1"/>
      <c r="NIY18" s="1"/>
      <c r="NIZ18" s="1"/>
      <c r="NJA18" s="1"/>
      <c r="NJB18" s="1"/>
      <c r="NJC18" s="1"/>
      <c r="NJD18" s="1"/>
      <c r="NJE18" s="1"/>
      <c r="NJF18" s="1"/>
      <c r="NJG18" s="1"/>
      <c r="NJH18" s="1"/>
      <c r="NJI18" s="1"/>
      <c r="NJJ18" s="1"/>
      <c r="NJK18" s="1"/>
      <c r="NJL18" s="1"/>
      <c r="NJM18" s="1"/>
      <c r="NJN18" s="1"/>
      <c r="NJO18" s="1"/>
      <c r="NJP18" s="1"/>
      <c r="NJQ18" s="1"/>
      <c r="NJR18" s="1"/>
      <c r="NJS18" s="1"/>
      <c r="NJT18" s="1"/>
      <c r="NJU18" s="1"/>
      <c r="NJV18" s="1"/>
      <c r="NJW18" s="1"/>
      <c r="NJX18" s="1"/>
      <c r="NJY18" s="1"/>
      <c r="NJZ18" s="1"/>
      <c r="NKA18" s="1"/>
      <c r="NKB18" s="1"/>
      <c r="NKC18" s="1"/>
      <c r="NKD18" s="1"/>
      <c r="NKE18" s="1"/>
      <c r="NKF18" s="1"/>
      <c r="NKG18" s="1"/>
      <c r="NKH18" s="1"/>
      <c r="NKI18" s="1"/>
      <c r="NKJ18" s="1"/>
      <c r="NKK18" s="1"/>
      <c r="NKL18" s="1"/>
      <c r="NKM18" s="1"/>
      <c r="NKN18" s="1"/>
      <c r="NKO18" s="1"/>
      <c r="NKP18" s="1"/>
      <c r="NKQ18" s="1"/>
      <c r="NKR18" s="1"/>
      <c r="NKS18" s="1"/>
      <c r="NKT18" s="1"/>
      <c r="NKU18" s="1"/>
      <c r="NKV18" s="1"/>
      <c r="NKW18" s="1"/>
      <c r="NKX18" s="1"/>
      <c r="NKY18" s="1"/>
      <c r="NKZ18" s="1"/>
      <c r="NLA18" s="1"/>
      <c r="NLB18" s="1"/>
      <c r="NLC18" s="1"/>
      <c r="NLD18" s="1"/>
      <c r="NLE18" s="1"/>
      <c r="NLF18" s="1"/>
      <c r="NLG18" s="1"/>
      <c r="NLH18" s="1"/>
      <c r="NLI18" s="1"/>
      <c r="NLJ18" s="1"/>
      <c r="NLK18" s="1"/>
      <c r="NLL18" s="1"/>
      <c r="NLM18" s="1"/>
      <c r="NLN18" s="1"/>
      <c r="NLO18" s="1"/>
      <c r="NLP18" s="1"/>
      <c r="NLQ18" s="1"/>
      <c r="NLR18" s="1"/>
      <c r="NLS18" s="1"/>
      <c r="NLT18" s="1"/>
      <c r="NLU18" s="1"/>
      <c r="NLV18" s="1"/>
      <c r="NLW18" s="1"/>
      <c r="NLX18" s="1"/>
      <c r="NLY18" s="1"/>
      <c r="NLZ18" s="1"/>
      <c r="NMA18" s="1"/>
      <c r="NMB18" s="1"/>
      <c r="NMC18" s="1"/>
      <c r="NMD18" s="1"/>
      <c r="NME18" s="1"/>
      <c r="NMF18" s="1"/>
      <c r="NMG18" s="1"/>
      <c r="NMH18" s="1"/>
      <c r="NMI18" s="1"/>
      <c r="NMJ18" s="1"/>
      <c r="NMK18" s="1"/>
      <c r="NML18" s="1"/>
      <c r="NMM18" s="1"/>
      <c r="NMN18" s="1"/>
      <c r="NMO18" s="1"/>
      <c r="NMP18" s="1"/>
      <c r="NMQ18" s="1"/>
      <c r="NMR18" s="1"/>
      <c r="NMS18" s="1"/>
      <c r="NMT18" s="1"/>
      <c r="NMU18" s="1"/>
      <c r="NMV18" s="1"/>
      <c r="NMW18" s="1"/>
      <c r="NMX18" s="1"/>
      <c r="NMY18" s="1"/>
      <c r="NMZ18" s="1"/>
      <c r="NNA18" s="1"/>
      <c r="NNB18" s="1"/>
      <c r="NNC18" s="1"/>
      <c r="NND18" s="1"/>
      <c r="NNE18" s="1"/>
      <c r="NNF18" s="1"/>
      <c r="NNG18" s="1"/>
      <c r="NNH18" s="1"/>
      <c r="NNI18" s="1"/>
      <c r="NNJ18" s="1"/>
      <c r="NNK18" s="1"/>
      <c r="NNL18" s="1"/>
      <c r="NNM18" s="1"/>
      <c r="NNN18" s="1"/>
      <c r="NNO18" s="1"/>
      <c r="NNP18" s="1"/>
      <c r="NNQ18" s="1"/>
      <c r="NNR18" s="1"/>
      <c r="NNS18" s="1"/>
      <c r="NNT18" s="1"/>
      <c r="NNU18" s="1"/>
      <c r="NNV18" s="1"/>
      <c r="NNW18" s="1"/>
      <c r="NNX18" s="1"/>
      <c r="NNY18" s="1"/>
      <c r="NNZ18" s="1"/>
      <c r="NOA18" s="1"/>
      <c r="NOB18" s="1"/>
      <c r="NOC18" s="1"/>
      <c r="NOD18" s="1"/>
      <c r="NOE18" s="1"/>
      <c r="NOF18" s="1"/>
      <c r="NOG18" s="1"/>
      <c r="NOH18" s="1"/>
      <c r="NOI18" s="1"/>
      <c r="NOJ18" s="1"/>
      <c r="NOK18" s="1"/>
      <c r="NOL18" s="1"/>
      <c r="NOM18" s="1"/>
      <c r="NON18" s="1"/>
      <c r="NOO18" s="1"/>
      <c r="NOP18" s="1"/>
      <c r="NOQ18" s="1"/>
      <c r="NOR18" s="1"/>
      <c r="NOS18" s="1"/>
      <c r="NOT18" s="1"/>
      <c r="NOU18" s="1"/>
      <c r="NOV18" s="1"/>
      <c r="NOW18" s="1"/>
      <c r="NOX18" s="1"/>
      <c r="NOY18" s="1"/>
      <c r="NOZ18" s="1"/>
      <c r="NPA18" s="1"/>
      <c r="NPB18" s="1"/>
      <c r="NPC18" s="1"/>
      <c r="NPD18" s="1"/>
      <c r="NPE18" s="1"/>
      <c r="NPF18" s="1"/>
      <c r="NPG18" s="1"/>
      <c r="NPH18" s="1"/>
      <c r="NPI18" s="1"/>
      <c r="NPJ18" s="1"/>
      <c r="NPK18" s="1"/>
      <c r="NPL18" s="1"/>
      <c r="NPM18" s="1"/>
      <c r="NPN18" s="1"/>
      <c r="NPO18" s="1"/>
      <c r="NPP18" s="1"/>
      <c r="NPQ18" s="1"/>
      <c r="NPR18" s="1"/>
      <c r="NPS18" s="1"/>
      <c r="NPT18" s="1"/>
      <c r="NPU18" s="1"/>
      <c r="NPV18" s="1"/>
      <c r="NPW18" s="1"/>
      <c r="NPX18" s="1"/>
      <c r="NPY18" s="1"/>
      <c r="NPZ18" s="1"/>
      <c r="NQA18" s="1"/>
      <c r="NQB18" s="1"/>
      <c r="NQC18" s="1"/>
      <c r="NQD18" s="1"/>
      <c r="NQE18" s="1"/>
      <c r="NQF18" s="1"/>
      <c r="NQG18" s="1"/>
      <c r="NQH18" s="1"/>
      <c r="NQI18" s="1"/>
      <c r="NQJ18" s="1"/>
      <c r="NQK18" s="1"/>
      <c r="NQL18" s="1"/>
      <c r="NQM18" s="1"/>
      <c r="NQN18" s="1"/>
      <c r="NQO18" s="1"/>
      <c r="NQP18" s="1"/>
      <c r="NQQ18" s="1"/>
      <c r="NQR18" s="1"/>
      <c r="NQS18" s="1"/>
      <c r="NQT18" s="1"/>
      <c r="NQU18" s="1"/>
      <c r="NQV18" s="1"/>
      <c r="NQW18" s="1"/>
      <c r="NQX18" s="1"/>
      <c r="NQY18" s="1"/>
      <c r="NQZ18" s="1"/>
      <c r="NRA18" s="1"/>
      <c r="NRB18" s="1"/>
      <c r="NRC18" s="1"/>
      <c r="NRD18" s="1"/>
      <c r="NRE18" s="1"/>
      <c r="NRF18" s="1"/>
      <c r="NRG18" s="1"/>
      <c r="NRH18" s="1"/>
      <c r="NRI18" s="1"/>
      <c r="NRJ18" s="1"/>
      <c r="NRK18" s="1"/>
      <c r="NRL18" s="1"/>
      <c r="NRM18" s="1"/>
      <c r="NRN18" s="1"/>
      <c r="NRO18" s="1"/>
      <c r="NRP18" s="1"/>
      <c r="NRQ18" s="1"/>
      <c r="NRR18" s="1"/>
      <c r="NRS18" s="1"/>
      <c r="NRT18" s="1"/>
      <c r="NRU18" s="1"/>
      <c r="NRV18" s="1"/>
      <c r="NRW18" s="1"/>
      <c r="NRX18" s="1"/>
      <c r="NRY18" s="1"/>
      <c r="NRZ18" s="1"/>
      <c r="NSA18" s="1"/>
      <c r="NSB18" s="1"/>
      <c r="NSC18" s="1"/>
      <c r="NSD18" s="1"/>
      <c r="NSE18" s="1"/>
      <c r="NSF18" s="1"/>
      <c r="NSG18" s="1"/>
      <c r="NSH18" s="1"/>
      <c r="NSI18" s="1"/>
      <c r="NSJ18" s="1"/>
      <c r="NSK18" s="1"/>
      <c r="NSL18" s="1"/>
      <c r="NSM18" s="1"/>
      <c r="NSN18" s="1"/>
      <c r="NSO18" s="1"/>
      <c r="NSP18" s="1"/>
      <c r="NSQ18" s="1"/>
      <c r="NSR18" s="1"/>
      <c r="NSS18" s="1"/>
      <c r="NST18" s="1"/>
      <c r="NSU18" s="1"/>
      <c r="NSV18" s="1"/>
      <c r="NSW18" s="1"/>
      <c r="NSX18" s="1"/>
      <c r="NSY18" s="1"/>
      <c r="NSZ18" s="1"/>
      <c r="NTA18" s="1"/>
      <c r="NTB18" s="1"/>
      <c r="NTC18" s="1"/>
      <c r="NTD18" s="1"/>
      <c r="NTE18" s="1"/>
      <c r="NTF18" s="1"/>
      <c r="NTG18" s="1"/>
      <c r="NTH18" s="1"/>
      <c r="NTI18" s="1"/>
      <c r="NTJ18" s="1"/>
      <c r="NTK18" s="1"/>
      <c r="NTL18" s="1"/>
      <c r="NTM18" s="1"/>
      <c r="NTN18" s="1"/>
      <c r="NTO18" s="1"/>
      <c r="NTP18" s="1"/>
      <c r="NTQ18" s="1"/>
      <c r="NTR18" s="1"/>
      <c r="NTS18" s="1"/>
      <c r="NTT18" s="1"/>
      <c r="NTU18" s="1"/>
      <c r="NTV18" s="1"/>
      <c r="NTW18" s="1"/>
      <c r="NTX18" s="1"/>
      <c r="NTY18" s="1"/>
      <c r="NTZ18" s="1"/>
      <c r="NUA18" s="1"/>
      <c r="NUB18" s="1"/>
      <c r="NUC18" s="1"/>
      <c r="NUD18" s="1"/>
      <c r="NUE18" s="1"/>
      <c r="NUF18" s="1"/>
      <c r="NUG18" s="1"/>
      <c r="NUH18" s="1"/>
      <c r="NUI18" s="1"/>
      <c r="NUJ18" s="1"/>
      <c r="NUK18" s="1"/>
      <c r="NUL18" s="1"/>
      <c r="NUM18" s="1"/>
      <c r="NUN18" s="1"/>
      <c r="NUO18" s="1"/>
      <c r="NUP18" s="1"/>
      <c r="NUQ18" s="1"/>
      <c r="NUR18" s="1"/>
      <c r="NUS18" s="1"/>
      <c r="NUT18" s="1"/>
      <c r="NUU18" s="1"/>
      <c r="NUV18" s="1"/>
      <c r="NUW18" s="1"/>
      <c r="NUX18" s="1"/>
      <c r="NUY18" s="1"/>
      <c r="NUZ18" s="1"/>
      <c r="NVA18" s="1"/>
      <c r="NVB18" s="1"/>
      <c r="NVC18" s="1"/>
      <c r="NVD18" s="1"/>
      <c r="NVE18" s="1"/>
      <c r="NVF18" s="1"/>
      <c r="NVG18" s="1"/>
      <c r="NVH18" s="1"/>
      <c r="NVI18" s="1"/>
      <c r="NVJ18" s="1"/>
      <c r="NVK18" s="1"/>
      <c r="NVL18" s="1"/>
      <c r="NVM18" s="1"/>
      <c r="NVN18" s="1"/>
      <c r="NVO18" s="1"/>
      <c r="NVP18" s="1"/>
      <c r="NVQ18" s="1"/>
      <c r="NVR18" s="1"/>
      <c r="NVS18" s="1"/>
      <c r="NVT18" s="1"/>
      <c r="NVU18" s="1"/>
      <c r="NVV18" s="1"/>
      <c r="NVW18" s="1"/>
      <c r="NVX18" s="1"/>
      <c r="NVY18" s="1"/>
      <c r="NVZ18" s="1"/>
      <c r="NWA18" s="1"/>
      <c r="NWB18" s="1"/>
      <c r="NWC18" s="1"/>
      <c r="NWD18" s="1"/>
      <c r="NWE18" s="1"/>
      <c r="NWF18" s="1"/>
      <c r="NWG18" s="1"/>
      <c r="NWH18" s="1"/>
      <c r="NWI18" s="1"/>
      <c r="NWJ18" s="1"/>
      <c r="NWK18" s="1"/>
      <c r="NWL18" s="1"/>
      <c r="NWM18" s="1"/>
      <c r="NWN18" s="1"/>
      <c r="NWO18" s="1"/>
      <c r="NWP18" s="1"/>
      <c r="NWQ18" s="1"/>
      <c r="NWR18" s="1"/>
      <c r="NWS18" s="1"/>
      <c r="NWT18" s="1"/>
      <c r="NWU18" s="1"/>
      <c r="NWV18" s="1"/>
      <c r="NWW18" s="1"/>
      <c r="NWX18" s="1"/>
      <c r="NWY18" s="1"/>
      <c r="NWZ18" s="1"/>
      <c r="NXA18" s="1"/>
      <c r="NXB18" s="1"/>
      <c r="NXC18" s="1"/>
      <c r="NXD18" s="1"/>
      <c r="NXE18" s="1"/>
      <c r="NXF18" s="1"/>
      <c r="NXG18" s="1"/>
      <c r="NXH18" s="1"/>
      <c r="NXI18" s="1"/>
      <c r="NXJ18" s="1"/>
      <c r="NXK18" s="1"/>
      <c r="NXL18" s="1"/>
      <c r="NXM18" s="1"/>
      <c r="NXN18" s="1"/>
      <c r="NXO18" s="1"/>
      <c r="NXP18" s="1"/>
      <c r="NXQ18" s="1"/>
      <c r="NXR18" s="1"/>
      <c r="NXS18" s="1"/>
      <c r="NXT18" s="1"/>
      <c r="NXU18" s="1"/>
      <c r="NXV18" s="1"/>
      <c r="NXW18" s="1"/>
      <c r="NXX18" s="1"/>
      <c r="NXY18" s="1"/>
      <c r="NXZ18" s="1"/>
      <c r="NYA18" s="1"/>
      <c r="NYB18" s="1"/>
      <c r="NYC18" s="1"/>
      <c r="NYD18" s="1"/>
      <c r="NYE18" s="1"/>
      <c r="NYF18" s="1"/>
      <c r="NYG18" s="1"/>
      <c r="NYH18" s="1"/>
      <c r="NYI18" s="1"/>
      <c r="NYJ18" s="1"/>
      <c r="NYK18" s="1"/>
      <c r="NYL18" s="1"/>
      <c r="NYM18" s="1"/>
      <c r="NYN18" s="1"/>
      <c r="NYO18" s="1"/>
      <c r="NYP18" s="1"/>
      <c r="NYQ18" s="1"/>
      <c r="NYR18" s="1"/>
      <c r="NYS18" s="1"/>
      <c r="NYT18" s="1"/>
      <c r="NYU18" s="1"/>
      <c r="NYV18" s="1"/>
      <c r="NYW18" s="1"/>
      <c r="NYX18" s="1"/>
      <c r="NYY18" s="1"/>
      <c r="NYZ18" s="1"/>
      <c r="NZA18" s="1"/>
      <c r="NZB18" s="1"/>
      <c r="NZC18" s="1"/>
      <c r="NZD18" s="1"/>
      <c r="NZE18" s="1"/>
      <c r="NZF18" s="1"/>
      <c r="NZG18" s="1"/>
      <c r="NZH18" s="1"/>
      <c r="NZI18" s="1"/>
      <c r="NZJ18" s="1"/>
      <c r="NZK18" s="1"/>
      <c r="NZL18" s="1"/>
      <c r="NZM18" s="1"/>
      <c r="NZN18" s="1"/>
      <c r="NZO18" s="1"/>
      <c r="NZP18" s="1"/>
      <c r="NZQ18" s="1"/>
      <c r="NZR18" s="1"/>
      <c r="NZS18" s="1"/>
      <c r="NZT18" s="1"/>
      <c r="NZU18" s="1"/>
      <c r="NZV18" s="1"/>
      <c r="NZW18" s="1"/>
      <c r="NZX18" s="1"/>
      <c r="NZY18" s="1"/>
      <c r="NZZ18" s="1"/>
      <c r="OAA18" s="1"/>
      <c r="OAB18" s="1"/>
      <c r="OAC18" s="1"/>
      <c r="OAD18" s="1"/>
      <c r="OAE18" s="1"/>
      <c r="OAF18" s="1"/>
      <c r="OAG18" s="1"/>
      <c r="OAH18" s="1"/>
      <c r="OAI18" s="1"/>
      <c r="OAJ18" s="1"/>
      <c r="OAK18" s="1"/>
      <c r="OAL18" s="1"/>
      <c r="OAM18" s="1"/>
      <c r="OAN18" s="1"/>
      <c r="OAO18" s="1"/>
      <c r="OAP18" s="1"/>
      <c r="OAQ18" s="1"/>
      <c r="OAR18" s="1"/>
      <c r="OAS18" s="1"/>
      <c r="OAT18" s="1"/>
      <c r="OAU18" s="1"/>
      <c r="OAV18" s="1"/>
      <c r="OAW18" s="1"/>
      <c r="OAX18" s="1"/>
      <c r="OAY18" s="1"/>
      <c r="OAZ18" s="1"/>
      <c r="OBA18" s="1"/>
      <c r="OBB18" s="1"/>
      <c r="OBC18" s="1"/>
      <c r="OBD18" s="1"/>
      <c r="OBE18" s="1"/>
      <c r="OBF18" s="1"/>
      <c r="OBG18" s="1"/>
      <c r="OBH18" s="1"/>
      <c r="OBI18" s="1"/>
      <c r="OBJ18" s="1"/>
      <c r="OBK18" s="1"/>
      <c r="OBL18" s="1"/>
      <c r="OBM18" s="1"/>
      <c r="OBN18" s="1"/>
      <c r="OBO18" s="1"/>
      <c r="OBP18" s="1"/>
      <c r="OBQ18" s="1"/>
      <c r="OBR18" s="1"/>
      <c r="OBS18" s="1"/>
      <c r="OBT18" s="1"/>
      <c r="OBU18" s="1"/>
      <c r="OBV18" s="1"/>
      <c r="OBW18" s="1"/>
      <c r="OBX18" s="1"/>
      <c r="OBY18" s="1"/>
      <c r="OBZ18" s="1"/>
      <c r="OCA18" s="1"/>
      <c r="OCB18" s="1"/>
      <c r="OCC18" s="1"/>
      <c r="OCD18" s="1"/>
      <c r="OCE18" s="1"/>
      <c r="OCF18" s="1"/>
      <c r="OCG18" s="1"/>
      <c r="OCH18" s="1"/>
      <c r="OCI18" s="1"/>
      <c r="OCJ18" s="1"/>
      <c r="OCK18" s="1"/>
      <c r="OCL18" s="1"/>
      <c r="OCM18" s="1"/>
      <c r="OCN18" s="1"/>
      <c r="OCO18" s="1"/>
      <c r="OCP18" s="1"/>
      <c r="OCQ18" s="1"/>
      <c r="OCR18" s="1"/>
      <c r="OCS18" s="1"/>
      <c r="OCT18" s="1"/>
      <c r="OCU18" s="1"/>
      <c r="OCV18" s="1"/>
      <c r="OCW18" s="1"/>
      <c r="OCX18" s="1"/>
      <c r="OCY18" s="1"/>
      <c r="OCZ18" s="1"/>
      <c r="ODA18" s="1"/>
      <c r="ODB18" s="1"/>
      <c r="ODC18" s="1"/>
      <c r="ODD18" s="1"/>
      <c r="ODE18" s="1"/>
      <c r="ODF18" s="1"/>
      <c r="ODG18" s="1"/>
      <c r="ODH18" s="1"/>
      <c r="ODI18" s="1"/>
      <c r="ODJ18" s="1"/>
      <c r="ODK18" s="1"/>
      <c r="ODL18" s="1"/>
      <c r="ODM18" s="1"/>
      <c r="ODN18" s="1"/>
      <c r="ODO18" s="1"/>
      <c r="ODP18" s="1"/>
      <c r="ODQ18" s="1"/>
      <c r="ODR18" s="1"/>
      <c r="ODS18" s="1"/>
      <c r="ODT18" s="1"/>
      <c r="ODU18" s="1"/>
      <c r="ODV18" s="1"/>
      <c r="ODW18" s="1"/>
      <c r="ODX18" s="1"/>
      <c r="ODY18" s="1"/>
      <c r="ODZ18" s="1"/>
      <c r="OEA18" s="1"/>
      <c r="OEB18" s="1"/>
      <c r="OEC18" s="1"/>
      <c r="OED18" s="1"/>
      <c r="OEE18" s="1"/>
      <c r="OEF18" s="1"/>
      <c r="OEG18" s="1"/>
      <c r="OEH18" s="1"/>
      <c r="OEI18" s="1"/>
      <c r="OEJ18" s="1"/>
      <c r="OEK18" s="1"/>
      <c r="OEL18" s="1"/>
      <c r="OEM18" s="1"/>
      <c r="OEN18" s="1"/>
      <c r="OEO18" s="1"/>
      <c r="OEP18" s="1"/>
      <c r="OEQ18" s="1"/>
      <c r="OER18" s="1"/>
      <c r="OES18" s="1"/>
      <c r="OET18" s="1"/>
      <c r="OEU18" s="1"/>
      <c r="OEV18" s="1"/>
      <c r="OEW18" s="1"/>
      <c r="OEX18" s="1"/>
      <c r="OEY18" s="1"/>
      <c r="OEZ18" s="1"/>
      <c r="OFA18" s="1"/>
      <c r="OFB18" s="1"/>
      <c r="OFC18" s="1"/>
      <c r="OFD18" s="1"/>
      <c r="OFE18" s="1"/>
      <c r="OFF18" s="1"/>
      <c r="OFG18" s="1"/>
      <c r="OFH18" s="1"/>
      <c r="OFI18" s="1"/>
      <c r="OFJ18" s="1"/>
      <c r="OFK18" s="1"/>
      <c r="OFL18" s="1"/>
      <c r="OFM18" s="1"/>
      <c r="OFN18" s="1"/>
      <c r="OFO18" s="1"/>
      <c r="OFP18" s="1"/>
      <c r="OFQ18" s="1"/>
      <c r="OFR18" s="1"/>
      <c r="OFS18" s="1"/>
      <c r="OFT18" s="1"/>
      <c r="OFU18" s="1"/>
      <c r="OFV18" s="1"/>
      <c r="OFW18" s="1"/>
      <c r="OFX18" s="1"/>
      <c r="OFY18" s="1"/>
      <c r="OFZ18" s="1"/>
      <c r="OGA18" s="1"/>
      <c r="OGB18" s="1"/>
      <c r="OGC18" s="1"/>
      <c r="OGD18" s="1"/>
      <c r="OGE18" s="1"/>
      <c r="OGF18" s="1"/>
      <c r="OGG18" s="1"/>
      <c r="OGH18" s="1"/>
      <c r="OGI18" s="1"/>
      <c r="OGJ18" s="1"/>
      <c r="OGK18" s="1"/>
      <c r="OGL18" s="1"/>
      <c r="OGM18" s="1"/>
      <c r="OGN18" s="1"/>
      <c r="OGO18" s="1"/>
      <c r="OGP18" s="1"/>
      <c r="OGQ18" s="1"/>
      <c r="OGR18" s="1"/>
      <c r="OGS18" s="1"/>
      <c r="OGT18" s="1"/>
      <c r="OGU18" s="1"/>
      <c r="OGV18" s="1"/>
      <c r="OGW18" s="1"/>
      <c r="OGX18" s="1"/>
      <c r="OGY18" s="1"/>
      <c r="OGZ18" s="1"/>
      <c r="OHA18" s="1"/>
      <c r="OHB18" s="1"/>
      <c r="OHC18" s="1"/>
      <c r="OHD18" s="1"/>
      <c r="OHE18" s="1"/>
      <c r="OHF18" s="1"/>
      <c r="OHG18" s="1"/>
      <c r="OHH18" s="1"/>
      <c r="OHI18" s="1"/>
      <c r="OHJ18" s="1"/>
      <c r="OHK18" s="1"/>
      <c r="OHL18" s="1"/>
      <c r="OHM18" s="1"/>
      <c r="OHN18" s="1"/>
      <c r="OHO18" s="1"/>
      <c r="OHP18" s="1"/>
      <c r="OHQ18" s="1"/>
      <c r="OHR18" s="1"/>
      <c r="OHS18" s="1"/>
      <c r="OHT18" s="1"/>
      <c r="OHU18" s="1"/>
      <c r="OHV18" s="1"/>
      <c r="OHW18" s="1"/>
      <c r="OHX18" s="1"/>
      <c r="OHY18" s="1"/>
      <c r="OHZ18" s="1"/>
      <c r="OIA18" s="1"/>
      <c r="OIB18" s="1"/>
      <c r="OIC18" s="1"/>
      <c r="OID18" s="1"/>
      <c r="OIE18" s="1"/>
      <c r="OIF18" s="1"/>
      <c r="OIG18" s="1"/>
      <c r="OIH18" s="1"/>
      <c r="OII18" s="1"/>
      <c r="OIJ18" s="1"/>
      <c r="OIK18" s="1"/>
      <c r="OIL18" s="1"/>
      <c r="OIM18" s="1"/>
      <c r="OIN18" s="1"/>
      <c r="OIO18" s="1"/>
      <c r="OIP18" s="1"/>
      <c r="OIQ18" s="1"/>
      <c r="OIR18" s="1"/>
      <c r="OIS18" s="1"/>
      <c r="OIT18" s="1"/>
      <c r="OIU18" s="1"/>
      <c r="OIV18" s="1"/>
      <c r="OIW18" s="1"/>
      <c r="OIX18" s="1"/>
      <c r="OIY18" s="1"/>
      <c r="OIZ18" s="1"/>
      <c r="OJA18" s="1"/>
      <c r="OJB18" s="1"/>
      <c r="OJC18" s="1"/>
      <c r="OJD18" s="1"/>
      <c r="OJE18" s="1"/>
      <c r="OJF18" s="1"/>
      <c r="OJG18" s="1"/>
      <c r="OJH18" s="1"/>
      <c r="OJI18" s="1"/>
      <c r="OJJ18" s="1"/>
      <c r="OJK18" s="1"/>
      <c r="OJL18" s="1"/>
      <c r="OJM18" s="1"/>
      <c r="OJN18" s="1"/>
      <c r="OJO18" s="1"/>
      <c r="OJP18" s="1"/>
      <c r="OJQ18" s="1"/>
      <c r="OJR18" s="1"/>
      <c r="OJS18" s="1"/>
      <c r="OJT18" s="1"/>
      <c r="OJU18" s="1"/>
      <c r="OJV18" s="1"/>
      <c r="OJW18" s="1"/>
      <c r="OJX18" s="1"/>
      <c r="OJY18" s="1"/>
      <c r="OJZ18" s="1"/>
      <c r="OKA18" s="1"/>
      <c r="OKB18" s="1"/>
      <c r="OKC18" s="1"/>
      <c r="OKD18" s="1"/>
      <c r="OKE18" s="1"/>
      <c r="OKF18" s="1"/>
      <c r="OKG18" s="1"/>
      <c r="OKH18" s="1"/>
      <c r="OKI18" s="1"/>
      <c r="OKJ18" s="1"/>
      <c r="OKK18" s="1"/>
      <c r="OKL18" s="1"/>
      <c r="OKM18" s="1"/>
      <c r="OKN18" s="1"/>
      <c r="OKO18" s="1"/>
      <c r="OKP18" s="1"/>
      <c r="OKQ18" s="1"/>
      <c r="OKR18" s="1"/>
      <c r="OKS18" s="1"/>
      <c r="OKT18" s="1"/>
      <c r="OKU18" s="1"/>
      <c r="OKV18" s="1"/>
      <c r="OKW18" s="1"/>
      <c r="OKX18" s="1"/>
      <c r="OKY18" s="1"/>
      <c r="OKZ18" s="1"/>
      <c r="OLA18" s="1"/>
      <c r="OLB18" s="1"/>
      <c r="OLC18" s="1"/>
      <c r="OLD18" s="1"/>
      <c r="OLE18" s="1"/>
      <c r="OLF18" s="1"/>
      <c r="OLG18" s="1"/>
      <c r="OLH18" s="1"/>
      <c r="OLI18" s="1"/>
      <c r="OLJ18" s="1"/>
      <c r="OLK18" s="1"/>
      <c r="OLL18" s="1"/>
      <c r="OLM18" s="1"/>
      <c r="OLN18" s="1"/>
      <c r="OLO18" s="1"/>
      <c r="OLP18" s="1"/>
      <c r="OLQ18" s="1"/>
      <c r="OLR18" s="1"/>
      <c r="OLS18" s="1"/>
      <c r="OLT18" s="1"/>
      <c r="OLU18" s="1"/>
      <c r="OLV18" s="1"/>
      <c r="OLW18" s="1"/>
      <c r="OLX18" s="1"/>
      <c r="OLY18" s="1"/>
      <c r="OLZ18" s="1"/>
      <c r="OMA18" s="1"/>
      <c r="OMB18" s="1"/>
      <c r="OMC18" s="1"/>
      <c r="OMD18" s="1"/>
      <c r="OME18" s="1"/>
      <c r="OMF18" s="1"/>
      <c r="OMG18" s="1"/>
      <c r="OMH18" s="1"/>
      <c r="OMI18" s="1"/>
      <c r="OMJ18" s="1"/>
      <c r="OMK18" s="1"/>
      <c r="OML18" s="1"/>
      <c r="OMM18" s="1"/>
      <c r="OMN18" s="1"/>
      <c r="OMO18" s="1"/>
      <c r="OMP18" s="1"/>
      <c r="OMQ18" s="1"/>
      <c r="OMR18" s="1"/>
      <c r="OMS18" s="1"/>
      <c r="OMT18" s="1"/>
      <c r="OMU18" s="1"/>
      <c r="OMV18" s="1"/>
      <c r="OMW18" s="1"/>
      <c r="OMX18" s="1"/>
      <c r="OMY18" s="1"/>
      <c r="OMZ18" s="1"/>
      <c r="ONA18" s="1"/>
      <c r="ONB18" s="1"/>
      <c r="ONC18" s="1"/>
      <c r="OND18" s="1"/>
      <c r="ONE18" s="1"/>
      <c r="ONF18" s="1"/>
      <c r="ONG18" s="1"/>
      <c r="ONH18" s="1"/>
      <c r="ONI18" s="1"/>
      <c r="ONJ18" s="1"/>
      <c r="ONK18" s="1"/>
      <c r="ONL18" s="1"/>
      <c r="ONM18" s="1"/>
      <c r="ONN18" s="1"/>
      <c r="ONO18" s="1"/>
      <c r="ONP18" s="1"/>
      <c r="ONQ18" s="1"/>
      <c r="ONR18" s="1"/>
      <c r="ONS18" s="1"/>
      <c r="ONT18" s="1"/>
      <c r="ONU18" s="1"/>
      <c r="ONV18" s="1"/>
      <c r="ONW18" s="1"/>
      <c r="ONX18" s="1"/>
      <c r="ONY18" s="1"/>
      <c r="ONZ18" s="1"/>
      <c r="OOA18" s="1"/>
      <c r="OOB18" s="1"/>
      <c r="OOC18" s="1"/>
      <c r="OOD18" s="1"/>
      <c r="OOE18" s="1"/>
      <c r="OOF18" s="1"/>
      <c r="OOG18" s="1"/>
      <c r="OOH18" s="1"/>
      <c r="OOI18" s="1"/>
      <c r="OOJ18" s="1"/>
      <c r="OOK18" s="1"/>
      <c r="OOL18" s="1"/>
      <c r="OOM18" s="1"/>
      <c r="OON18" s="1"/>
      <c r="OOO18" s="1"/>
      <c r="OOP18" s="1"/>
      <c r="OOQ18" s="1"/>
      <c r="OOR18" s="1"/>
      <c r="OOS18" s="1"/>
      <c r="OOT18" s="1"/>
      <c r="OOU18" s="1"/>
      <c r="OOV18" s="1"/>
      <c r="OOW18" s="1"/>
      <c r="OOX18" s="1"/>
      <c r="OOY18" s="1"/>
      <c r="OOZ18" s="1"/>
      <c r="OPA18" s="1"/>
      <c r="OPB18" s="1"/>
      <c r="OPC18" s="1"/>
      <c r="OPD18" s="1"/>
      <c r="OPE18" s="1"/>
      <c r="OPF18" s="1"/>
      <c r="OPG18" s="1"/>
      <c r="OPH18" s="1"/>
      <c r="OPI18" s="1"/>
      <c r="OPJ18" s="1"/>
      <c r="OPK18" s="1"/>
      <c r="OPL18" s="1"/>
      <c r="OPM18" s="1"/>
      <c r="OPN18" s="1"/>
      <c r="OPO18" s="1"/>
      <c r="OPP18" s="1"/>
      <c r="OPQ18" s="1"/>
      <c r="OPR18" s="1"/>
      <c r="OPS18" s="1"/>
      <c r="OPT18" s="1"/>
      <c r="OPU18" s="1"/>
      <c r="OPV18" s="1"/>
      <c r="OPW18" s="1"/>
      <c r="OPX18" s="1"/>
      <c r="OPY18" s="1"/>
      <c r="OPZ18" s="1"/>
      <c r="OQA18" s="1"/>
      <c r="OQB18" s="1"/>
      <c r="OQC18" s="1"/>
      <c r="OQD18" s="1"/>
      <c r="OQE18" s="1"/>
      <c r="OQF18" s="1"/>
      <c r="OQG18" s="1"/>
      <c r="OQH18" s="1"/>
      <c r="OQI18" s="1"/>
      <c r="OQJ18" s="1"/>
      <c r="OQK18" s="1"/>
      <c r="OQL18" s="1"/>
      <c r="OQM18" s="1"/>
      <c r="OQN18" s="1"/>
      <c r="OQO18" s="1"/>
      <c r="OQP18" s="1"/>
      <c r="OQQ18" s="1"/>
      <c r="OQR18" s="1"/>
      <c r="OQS18" s="1"/>
      <c r="OQT18" s="1"/>
      <c r="OQU18" s="1"/>
      <c r="OQV18" s="1"/>
      <c r="OQW18" s="1"/>
      <c r="OQX18" s="1"/>
      <c r="OQY18" s="1"/>
      <c r="OQZ18" s="1"/>
      <c r="ORA18" s="1"/>
      <c r="ORB18" s="1"/>
      <c r="ORC18" s="1"/>
      <c r="ORD18" s="1"/>
      <c r="ORE18" s="1"/>
      <c r="ORF18" s="1"/>
      <c r="ORG18" s="1"/>
      <c r="ORH18" s="1"/>
      <c r="ORI18" s="1"/>
      <c r="ORJ18" s="1"/>
      <c r="ORK18" s="1"/>
      <c r="ORL18" s="1"/>
      <c r="ORM18" s="1"/>
      <c r="ORN18" s="1"/>
      <c r="ORO18" s="1"/>
      <c r="ORP18" s="1"/>
      <c r="ORQ18" s="1"/>
      <c r="ORR18" s="1"/>
      <c r="ORS18" s="1"/>
      <c r="ORT18" s="1"/>
      <c r="ORU18" s="1"/>
      <c r="ORV18" s="1"/>
      <c r="ORW18" s="1"/>
      <c r="ORX18" s="1"/>
      <c r="ORY18" s="1"/>
      <c r="ORZ18" s="1"/>
      <c r="OSA18" s="1"/>
      <c r="OSB18" s="1"/>
      <c r="OSC18" s="1"/>
      <c r="OSD18" s="1"/>
      <c r="OSE18" s="1"/>
      <c r="OSF18" s="1"/>
      <c r="OSG18" s="1"/>
      <c r="OSH18" s="1"/>
      <c r="OSI18" s="1"/>
      <c r="OSJ18" s="1"/>
      <c r="OSK18" s="1"/>
      <c r="OSL18" s="1"/>
      <c r="OSM18" s="1"/>
      <c r="OSN18" s="1"/>
      <c r="OSO18" s="1"/>
      <c r="OSP18" s="1"/>
      <c r="OSQ18" s="1"/>
      <c r="OSR18" s="1"/>
      <c r="OSS18" s="1"/>
      <c r="OST18" s="1"/>
      <c r="OSU18" s="1"/>
      <c r="OSV18" s="1"/>
      <c r="OSW18" s="1"/>
      <c r="OSX18" s="1"/>
      <c r="OSY18" s="1"/>
      <c r="OSZ18" s="1"/>
      <c r="OTA18" s="1"/>
      <c r="OTB18" s="1"/>
      <c r="OTC18" s="1"/>
      <c r="OTD18" s="1"/>
      <c r="OTE18" s="1"/>
      <c r="OTF18" s="1"/>
      <c r="OTG18" s="1"/>
      <c r="OTH18" s="1"/>
      <c r="OTI18" s="1"/>
      <c r="OTJ18" s="1"/>
      <c r="OTK18" s="1"/>
      <c r="OTL18" s="1"/>
      <c r="OTM18" s="1"/>
      <c r="OTN18" s="1"/>
      <c r="OTO18" s="1"/>
      <c r="OTP18" s="1"/>
      <c r="OTQ18" s="1"/>
      <c r="OTR18" s="1"/>
      <c r="OTS18" s="1"/>
      <c r="OTT18" s="1"/>
      <c r="OTU18" s="1"/>
      <c r="OTV18" s="1"/>
      <c r="OTW18" s="1"/>
      <c r="OTX18" s="1"/>
      <c r="OTY18" s="1"/>
      <c r="OTZ18" s="1"/>
      <c r="OUA18" s="1"/>
      <c r="OUB18" s="1"/>
      <c r="OUC18" s="1"/>
      <c r="OUD18" s="1"/>
      <c r="OUE18" s="1"/>
      <c r="OUF18" s="1"/>
      <c r="OUG18" s="1"/>
      <c r="OUH18" s="1"/>
      <c r="OUI18" s="1"/>
      <c r="OUJ18" s="1"/>
      <c r="OUK18" s="1"/>
      <c r="OUL18" s="1"/>
      <c r="OUM18" s="1"/>
      <c r="OUN18" s="1"/>
      <c r="OUO18" s="1"/>
      <c r="OUP18" s="1"/>
      <c r="OUQ18" s="1"/>
      <c r="OUR18" s="1"/>
      <c r="OUS18" s="1"/>
      <c r="OUT18" s="1"/>
      <c r="OUU18" s="1"/>
      <c r="OUV18" s="1"/>
      <c r="OUW18" s="1"/>
      <c r="OUX18" s="1"/>
      <c r="OUY18" s="1"/>
      <c r="OUZ18" s="1"/>
      <c r="OVA18" s="1"/>
      <c r="OVB18" s="1"/>
      <c r="OVC18" s="1"/>
      <c r="OVD18" s="1"/>
      <c r="OVE18" s="1"/>
      <c r="OVF18" s="1"/>
      <c r="OVG18" s="1"/>
      <c r="OVH18" s="1"/>
      <c r="OVI18" s="1"/>
      <c r="OVJ18" s="1"/>
      <c r="OVK18" s="1"/>
      <c r="OVL18" s="1"/>
      <c r="OVM18" s="1"/>
      <c r="OVN18" s="1"/>
      <c r="OVO18" s="1"/>
      <c r="OVP18" s="1"/>
      <c r="OVQ18" s="1"/>
      <c r="OVR18" s="1"/>
      <c r="OVS18" s="1"/>
      <c r="OVT18" s="1"/>
      <c r="OVU18" s="1"/>
      <c r="OVV18" s="1"/>
      <c r="OVW18" s="1"/>
      <c r="OVX18" s="1"/>
      <c r="OVY18" s="1"/>
      <c r="OVZ18" s="1"/>
      <c r="OWA18" s="1"/>
      <c r="OWB18" s="1"/>
      <c r="OWC18" s="1"/>
      <c r="OWD18" s="1"/>
      <c r="OWE18" s="1"/>
      <c r="OWF18" s="1"/>
      <c r="OWG18" s="1"/>
      <c r="OWH18" s="1"/>
      <c r="OWI18" s="1"/>
      <c r="OWJ18" s="1"/>
      <c r="OWK18" s="1"/>
      <c r="OWL18" s="1"/>
      <c r="OWM18" s="1"/>
      <c r="OWN18" s="1"/>
      <c r="OWO18" s="1"/>
      <c r="OWP18" s="1"/>
      <c r="OWQ18" s="1"/>
      <c r="OWR18" s="1"/>
      <c r="OWS18" s="1"/>
      <c r="OWT18" s="1"/>
      <c r="OWU18" s="1"/>
      <c r="OWV18" s="1"/>
      <c r="OWW18" s="1"/>
      <c r="OWX18" s="1"/>
      <c r="OWY18" s="1"/>
      <c r="OWZ18" s="1"/>
      <c r="OXA18" s="1"/>
      <c r="OXB18" s="1"/>
      <c r="OXC18" s="1"/>
      <c r="OXD18" s="1"/>
      <c r="OXE18" s="1"/>
      <c r="OXF18" s="1"/>
      <c r="OXG18" s="1"/>
      <c r="OXH18" s="1"/>
      <c r="OXI18" s="1"/>
      <c r="OXJ18" s="1"/>
      <c r="OXK18" s="1"/>
      <c r="OXL18" s="1"/>
      <c r="OXM18" s="1"/>
      <c r="OXN18" s="1"/>
      <c r="OXO18" s="1"/>
      <c r="OXP18" s="1"/>
      <c r="OXQ18" s="1"/>
      <c r="OXR18" s="1"/>
      <c r="OXS18" s="1"/>
      <c r="OXT18" s="1"/>
      <c r="OXU18" s="1"/>
      <c r="OXV18" s="1"/>
      <c r="OXW18" s="1"/>
      <c r="OXX18" s="1"/>
      <c r="OXY18" s="1"/>
      <c r="OXZ18" s="1"/>
      <c r="OYA18" s="1"/>
      <c r="OYB18" s="1"/>
      <c r="OYC18" s="1"/>
      <c r="OYD18" s="1"/>
      <c r="OYE18" s="1"/>
      <c r="OYF18" s="1"/>
      <c r="OYG18" s="1"/>
      <c r="OYH18" s="1"/>
      <c r="OYI18" s="1"/>
      <c r="OYJ18" s="1"/>
      <c r="OYK18" s="1"/>
      <c r="OYL18" s="1"/>
      <c r="OYM18" s="1"/>
      <c r="OYN18" s="1"/>
      <c r="OYO18" s="1"/>
      <c r="OYP18" s="1"/>
      <c r="OYQ18" s="1"/>
      <c r="OYR18" s="1"/>
      <c r="OYS18" s="1"/>
      <c r="OYT18" s="1"/>
      <c r="OYU18" s="1"/>
      <c r="OYV18" s="1"/>
      <c r="OYW18" s="1"/>
      <c r="OYX18" s="1"/>
      <c r="OYY18" s="1"/>
      <c r="OYZ18" s="1"/>
      <c r="OZA18" s="1"/>
      <c r="OZB18" s="1"/>
      <c r="OZC18" s="1"/>
      <c r="OZD18" s="1"/>
      <c r="OZE18" s="1"/>
      <c r="OZF18" s="1"/>
      <c r="OZG18" s="1"/>
      <c r="OZH18" s="1"/>
      <c r="OZI18" s="1"/>
      <c r="OZJ18" s="1"/>
      <c r="OZK18" s="1"/>
      <c r="OZL18" s="1"/>
      <c r="OZM18" s="1"/>
      <c r="OZN18" s="1"/>
      <c r="OZO18" s="1"/>
      <c r="OZP18" s="1"/>
      <c r="OZQ18" s="1"/>
      <c r="OZR18" s="1"/>
      <c r="OZS18" s="1"/>
      <c r="OZT18" s="1"/>
      <c r="OZU18" s="1"/>
      <c r="OZV18" s="1"/>
      <c r="OZW18" s="1"/>
      <c r="OZX18" s="1"/>
      <c r="OZY18" s="1"/>
      <c r="OZZ18" s="1"/>
      <c r="PAA18" s="1"/>
      <c r="PAB18" s="1"/>
      <c r="PAC18" s="1"/>
      <c r="PAD18" s="1"/>
      <c r="PAE18" s="1"/>
      <c r="PAF18" s="1"/>
      <c r="PAG18" s="1"/>
      <c r="PAH18" s="1"/>
      <c r="PAI18" s="1"/>
      <c r="PAJ18" s="1"/>
      <c r="PAK18" s="1"/>
      <c r="PAL18" s="1"/>
      <c r="PAM18" s="1"/>
      <c r="PAN18" s="1"/>
      <c r="PAO18" s="1"/>
      <c r="PAP18" s="1"/>
      <c r="PAQ18" s="1"/>
      <c r="PAR18" s="1"/>
      <c r="PAS18" s="1"/>
      <c r="PAT18" s="1"/>
      <c r="PAU18" s="1"/>
      <c r="PAV18" s="1"/>
      <c r="PAW18" s="1"/>
      <c r="PAX18" s="1"/>
      <c r="PAY18" s="1"/>
      <c r="PAZ18" s="1"/>
      <c r="PBA18" s="1"/>
      <c r="PBB18" s="1"/>
      <c r="PBC18" s="1"/>
      <c r="PBD18" s="1"/>
      <c r="PBE18" s="1"/>
      <c r="PBF18" s="1"/>
      <c r="PBG18" s="1"/>
      <c r="PBH18" s="1"/>
      <c r="PBI18" s="1"/>
      <c r="PBJ18" s="1"/>
      <c r="PBK18" s="1"/>
      <c r="PBL18" s="1"/>
      <c r="PBM18" s="1"/>
      <c r="PBN18" s="1"/>
      <c r="PBO18" s="1"/>
      <c r="PBP18" s="1"/>
      <c r="PBQ18" s="1"/>
      <c r="PBR18" s="1"/>
      <c r="PBS18" s="1"/>
      <c r="PBT18" s="1"/>
      <c r="PBU18" s="1"/>
      <c r="PBV18" s="1"/>
      <c r="PBW18" s="1"/>
      <c r="PBX18" s="1"/>
      <c r="PBY18" s="1"/>
      <c r="PBZ18" s="1"/>
      <c r="PCA18" s="1"/>
      <c r="PCB18" s="1"/>
      <c r="PCC18" s="1"/>
      <c r="PCD18" s="1"/>
      <c r="PCE18" s="1"/>
      <c r="PCF18" s="1"/>
      <c r="PCG18" s="1"/>
      <c r="PCH18" s="1"/>
      <c r="PCI18" s="1"/>
      <c r="PCJ18" s="1"/>
      <c r="PCK18" s="1"/>
      <c r="PCL18" s="1"/>
      <c r="PCM18" s="1"/>
      <c r="PCN18" s="1"/>
      <c r="PCO18" s="1"/>
      <c r="PCP18" s="1"/>
      <c r="PCQ18" s="1"/>
      <c r="PCR18" s="1"/>
      <c r="PCS18" s="1"/>
      <c r="PCT18" s="1"/>
      <c r="PCU18" s="1"/>
      <c r="PCV18" s="1"/>
      <c r="PCW18" s="1"/>
      <c r="PCX18" s="1"/>
      <c r="PCY18" s="1"/>
      <c r="PCZ18" s="1"/>
      <c r="PDA18" s="1"/>
      <c r="PDB18" s="1"/>
      <c r="PDC18" s="1"/>
      <c r="PDD18" s="1"/>
      <c r="PDE18" s="1"/>
      <c r="PDF18" s="1"/>
      <c r="PDG18" s="1"/>
      <c r="PDH18" s="1"/>
      <c r="PDI18" s="1"/>
      <c r="PDJ18" s="1"/>
      <c r="PDK18" s="1"/>
      <c r="PDL18" s="1"/>
      <c r="PDM18" s="1"/>
      <c r="PDN18" s="1"/>
      <c r="PDO18" s="1"/>
      <c r="PDP18" s="1"/>
      <c r="PDQ18" s="1"/>
      <c r="PDR18" s="1"/>
      <c r="PDS18" s="1"/>
      <c r="PDT18" s="1"/>
      <c r="PDU18" s="1"/>
      <c r="PDV18" s="1"/>
      <c r="PDW18" s="1"/>
      <c r="PDX18" s="1"/>
      <c r="PDY18" s="1"/>
      <c r="PDZ18" s="1"/>
      <c r="PEA18" s="1"/>
      <c r="PEB18" s="1"/>
      <c r="PEC18" s="1"/>
      <c r="PED18" s="1"/>
      <c r="PEE18" s="1"/>
      <c r="PEF18" s="1"/>
      <c r="PEG18" s="1"/>
      <c r="PEH18" s="1"/>
      <c r="PEI18" s="1"/>
      <c r="PEJ18" s="1"/>
      <c r="PEK18" s="1"/>
      <c r="PEL18" s="1"/>
      <c r="PEM18" s="1"/>
      <c r="PEN18" s="1"/>
      <c r="PEO18" s="1"/>
      <c r="PEP18" s="1"/>
      <c r="PEQ18" s="1"/>
      <c r="PER18" s="1"/>
      <c r="PES18" s="1"/>
      <c r="PET18" s="1"/>
      <c r="PEU18" s="1"/>
      <c r="PEV18" s="1"/>
      <c r="PEW18" s="1"/>
      <c r="PEX18" s="1"/>
      <c r="PEY18" s="1"/>
      <c r="PEZ18" s="1"/>
      <c r="PFA18" s="1"/>
      <c r="PFB18" s="1"/>
      <c r="PFC18" s="1"/>
      <c r="PFD18" s="1"/>
      <c r="PFE18" s="1"/>
      <c r="PFF18" s="1"/>
      <c r="PFG18" s="1"/>
      <c r="PFH18" s="1"/>
      <c r="PFI18" s="1"/>
      <c r="PFJ18" s="1"/>
      <c r="PFK18" s="1"/>
      <c r="PFL18" s="1"/>
      <c r="PFM18" s="1"/>
      <c r="PFN18" s="1"/>
      <c r="PFO18" s="1"/>
      <c r="PFP18" s="1"/>
      <c r="PFQ18" s="1"/>
      <c r="PFR18" s="1"/>
      <c r="PFS18" s="1"/>
      <c r="PFT18" s="1"/>
      <c r="PFU18" s="1"/>
      <c r="PFV18" s="1"/>
      <c r="PFW18" s="1"/>
      <c r="PFX18" s="1"/>
      <c r="PFY18" s="1"/>
      <c r="PFZ18" s="1"/>
      <c r="PGA18" s="1"/>
      <c r="PGB18" s="1"/>
      <c r="PGC18" s="1"/>
      <c r="PGD18" s="1"/>
      <c r="PGE18" s="1"/>
      <c r="PGF18" s="1"/>
      <c r="PGG18" s="1"/>
      <c r="PGH18" s="1"/>
      <c r="PGI18" s="1"/>
      <c r="PGJ18" s="1"/>
      <c r="PGK18" s="1"/>
      <c r="PGL18" s="1"/>
      <c r="PGM18" s="1"/>
      <c r="PGN18" s="1"/>
      <c r="PGO18" s="1"/>
      <c r="PGP18" s="1"/>
      <c r="PGQ18" s="1"/>
      <c r="PGR18" s="1"/>
      <c r="PGS18" s="1"/>
      <c r="PGT18" s="1"/>
      <c r="PGU18" s="1"/>
      <c r="PGV18" s="1"/>
      <c r="PGW18" s="1"/>
      <c r="PGX18" s="1"/>
      <c r="PGY18" s="1"/>
      <c r="PGZ18" s="1"/>
      <c r="PHA18" s="1"/>
      <c r="PHB18" s="1"/>
      <c r="PHC18" s="1"/>
      <c r="PHD18" s="1"/>
      <c r="PHE18" s="1"/>
      <c r="PHF18" s="1"/>
      <c r="PHG18" s="1"/>
      <c r="PHH18" s="1"/>
      <c r="PHI18" s="1"/>
      <c r="PHJ18" s="1"/>
      <c r="PHK18" s="1"/>
      <c r="PHL18" s="1"/>
      <c r="PHM18" s="1"/>
      <c r="PHN18" s="1"/>
      <c r="PHO18" s="1"/>
      <c r="PHP18" s="1"/>
      <c r="PHQ18" s="1"/>
      <c r="PHR18" s="1"/>
      <c r="PHS18" s="1"/>
      <c r="PHT18" s="1"/>
      <c r="PHU18" s="1"/>
      <c r="PHV18" s="1"/>
      <c r="PHW18" s="1"/>
      <c r="PHX18" s="1"/>
      <c r="PHY18" s="1"/>
      <c r="PHZ18" s="1"/>
      <c r="PIA18" s="1"/>
      <c r="PIB18" s="1"/>
      <c r="PIC18" s="1"/>
      <c r="PID18" s="1"/>
      <c r="PIE18" s="1"/>
      <c r="PIF18" s="1"/>
      <c r="PIG18" s="1"/>
      <c r="PIH18" s="1"/>
      <c r="PII18" s="1"/>
      <c r="PIJ18" s="1"/>
      <c r="PIK18" s="1"/>
      <c r="PIL18" s="1"/>
      <c r="PIM18" s="1"/>
      <c r="PIN18" s="1"/>
      <c r="PIO18" s="1"/>
      <c r="PIP18" s="1"/>
      <c r="PIQ18" s="1"/>
      <c r="PIR18" s="1"/>
      <c r="PIS18" s="1"/>
      <c r="PIT18" s="1"/>
      <c r="PIU18" s="1"/>
      <c r="PIV18" s="1"/>
      <c r="PIW18" s="1"/>
      <c r="PIX18" s="1"/>
      <c r="PIY18" s="1"/>
      <c r="PIZ18" s="1"/>
      <c r="PJA18" s="1"/>
      <c r="PJB18" s="1"/>
      <c r="PJC18" s="1"/>
      <c r="PJD18" s="1"/>
      <c r="PJE18" s="1"/>
      <c r="PJF18" s="1"/>
      <c r="PJG18" s="1"/>
      <c r="PJH18" s="1"/>
      <c r="PJI18" s="1"/>
      <c r="PJJ18" s="1"/>
      <c r="PJK18" s="1"/>
      <c r="PJL18" s="1"/>
      <c r="PJM18" s="1"/>
      <c r="PJN18" s="1"/>
      <c r="PJO18" s="1"/>
      <c r="PJP18" s="1"/>
      <c r="PJQ18" s="1"/>
      <c r="PJR18" s="1"/>
      <c r="PJS18" s="1"/>
      <c r="PJT18" s="1"/>
      <c r="PJU18" s="1"/>
      <c r="PJV18" s="1"/>
      <c r="PJW18" s="1"/>
      <c r="PJX18" s="1"/>
      <c r="PJY18" s="1"/>
      <c r="PJZ18" s="1"/>
      <c r="PKA18" s="1"/>
      <c r="PKB18" s="1"/>
      <c r="PKC18" s="1"/>
      <c r="PKD18" s="1"/>
      <c r="PKE18" s="1"/>
      <c r="PKF18" s="1"/>
      <c r="PKG18" s="1"/>
      <c r="PKH18" s="1"/>
      <c r="PKI18" s="1"/>
      <c r="PKJ18" s="1"/>
      <c r="PKK18" s="1"/>
      <c r="PKL18" s="1"/>
      <c r="PKM18" s="1"/>
      <c r="PKN18" s="1"/>
      <c r="PKO18" s="1"/>
      <c r="PKP18" s="1"/>
      <c r="PKQ18" s="1"/>
      <c r="PKR18" s="1"/>
      <c r="PKS18" s="1"/>
      <c r="PKT18" s="1"/>
      <c r="PKU18" s="1"/>
      <c r="PKV18" s="1"/>
      <c r="PKW18" s="1"/>
      <c r="PKX18" s="1"/>
      <c r="PKY18" s="1"/>
      <c r="PKZ18" s="1"/>
      <c r="PLA18" s="1"/>
      <c r="PLB18" s="1"/>
      <c r="PLC18" s="1"/>
      <c r="PLD18" s="1"/>
      <c r="PLE18" s="1"/>
      <c r="PLF18" s="1"/>
      <c r="PLG18" s="1"/>
      <c r="PLH18" s="1"/>
      <c r="PLI18" s="1"/>
      <c r="PLJ18" s="1"/>
      <c r="PLK18" s="1"/>
      <c r="PLL18" s="1"/>
      <c r="PLM18" s="1"/>
      <c r="PLN18" s="1"/>
      <c r="PLO18" s="1"/>
      <c r="PLP18" s="1"/>
      <c r="PLQ18" s="1"/>
      <c r="PLR18" s="1"/>
      <c r="PLS18" s="1"/>
      <c r="PLT18" s="1"/>
      <c r="PLU18" s="1"/>
      <c r="PLV18" s="1"/>
      <c r="PLW18" s="1"/>
      <c r="PLX18" s="1"/>
      <c r="PLY18" s="1"/>
      <c r="PLZ18" s="1"/>
      <c r="PMA18" s="1"/>
      <c r="PMB18" s="1"/>
      <c r="PMC18" s="1"/>
      <c r="PMD18" s="1"/>
      <c r="PME18" s="1"/>
      <c r="PMF18" s="1"/>
      <c r="PMG18" s="1"/>
      <c r="PMH18" s="1"/>
      <c r="PMI18" s="1"/>
      <c r="PMJ18" s="1"/>
      <c r="PMK18" s="1"/>
      <c r="PML18" s="1"/>
      <c r="PMM18" s="1"/>
      <c r="PMN18" s="1"/>
      <c r="PMO18" s="1"/>
      <c r="PMP18" s="1"/>
      <c r="PMQ18" s="1"/>
      <c r="PMR18" s="1"/>
      <c r="PMS18" s="1"/>
      <c r="PMT18" s="1"/>
      <c r="PMU18" s="1"/>
      <c r="PMV18" s="1"/>
      <c r="PMW18" s="1"/>
      <c r="PMX18" s="1"/>
      <c r="PMY18" s="1"/>
      <c r="PMZ18" s="1"/>
      <c r="PNA18" s="1"/>
      <c r="PNB18" s="1"/>
      <c r="PNC18" s="1"/>
      <c r="PND18" s="1"/>
      <c r="PNE18" s="1"/>
      <c r="PNF18" s="1"/>
      <c r="PNG18" s="1"/>
      <c r="PNH18" s="1"/>
      <c r="PNI18" s="1"/>
      <c r="PNJ18" s="1"/>
      <c r="PNK18" s="1"/>
      <c r="PNL18" s="1"/>
      <c r="PNM18" s="1"/>
      <c r="PNN18" s="1"/>
      <c r="PNO18" s="1"/>
      <c r="PNP18" s="1"/>
      <c r="PNQ18" s="1"/>
      <c r="PNR18" s="1"/>
      <c r="PNS18" s="1"/>
      <c r="PNT18" s="1"/>
      <c r="PNU18" s="1"/>
      <c r="PNV18" s="1"/>
      <c r="PNW18" s="1"/>
      <c r="PNX18" s="1"/>
      <c r="PNY18" s="1"/>
      <c r="PNZ18" s="1"/>
      <c r="POA18" s="1"/>
      <c r="POB18" s="1"/>
      <c r="POC18" s="1"/>
      <c r="POD18" s="1"/>
      <c r="POE18" s="1"/>
      <c r="POF18" s="1"/>
      <c r="POG18" s="1"/>
      <c r="POH18" s="1"/>
      <c r="POI18" s="1"/>
      <c r="POJ18" s="1"/>
      <c r="POK18" s="1"/>
      <c r="POL18" s="1"/>
      <c r="POM18" s="1"/>
      <c r="PON18" s="1"/>
      <c r="POO18" s="1"/>
      <c r="POP18" s="1"/>
      <c r="POQ18" s="1"/>
      <c r="POR18" s="1"/>
      <c r="POS18" s="1"/>
      <c r="POT18" s="1"/>
      <c r="POU18" s="1"/>
      <c r="POV18" s="1"/>
      <c r="POW18" s="1"/>
      <c r="POX18" s="1"/>
      <c r="POY18" s="1"/>
      <c r="POZ18" s="1"/>
      <c r="PPA18" s="1"/>
      <c r="PPB18" s="1"/>
      <c r="PPC18" s="1"/>
      <c r="PPD18" s="1"/>
      <c r="PPE18" s="1"/>
      <c r="PPF18" s="1"/>
      <c r="PPG18" s="1"/>
      <c r="PPH18" s="1"/>
      <c r="PPI18" s="1"/>
      <c r="PPJ18" s="1"/>
      <c r="PPK18" s="1"/>
      <c r="PPL18" s="1"/>
      <c r="PPM18" s="1"/>
      <c r="PPN18" s="1"/>
      <c r="PPO18" s="1"/>
      <c r="PPP18" s="1"/>
      <c r="PPQ18" s="1"/>
      <c r="PPR18" s="1"/>
      <c r="PPS18" s="1"/>
      <c r="PPT18" s="1"/>
      <c r="PPU18" s="1"/>
      <c r="PPV18" s="1"/>
      <c r="PPW18" s="1"/>
      <c r="PPX18" s="1"/>
      <c r="PPY18" s="1"/>
      <c r="PPZ18" s="1"/>
      <c r="PQA18" s="1"/>
      <c r="PQB18" s="1"/>
      <c r="PQC18" s="1"/>
      <c r="PQD18" s="1"/>
      <c r="PQE18" s="1"/>
      <c r="PQF18" s="1"/>
      <c r="PQG18" s="1"/>
      <c r="PQH18" s="1"/>
      <c r="PQI18" s="1"/>
      <c r="PQJ18" s="1"/>
      <c r="PQK18" s="1"/>
      <c r="PQL18" s="1"/>
      <c r="PQM18" s="1"/>
      <c r="PQN18" s="1"/>
      <c r="PQO18" s="1"/>
      <c r="PQP18" s="1"/>
      <c r="PQQ18" s="1"/>
      <c r="PQR18" s="1"/>
      <c r="PQS18" s="1"/>
      <c r="PQT18" s="1"/>
      <c r="PQU18" s="1"/>
      <c r="PQV18" s="1"/>
      <c r="PQW18" s="1"/>
      <c r="PQX18" s="1"/>
      <c r="PQY18" s="1"/>
      <c r="PQZ18" s="1"/>
      <c r="PRA18" s="1"/>
      <c r="PRB18" s="1"/>
      <c r="PRC18" s="1"/>
      <c r="PRD18" s="1"/>
      <c r="PRE18" s="1"/>
      <c r="PRF18" s="1"/>
      <c r="PRG18" s="1"/>
      <c r="PRH18" s="1"/>
      <c r="PRI18" s="1"/>
      <c r="PRJ18" s="1"/>
      <c r="PRK18" s="1"/>
      <c r="PRL18" s="1"/>
      <c r="PRM18" s="1"/>
      <c r="PRN18" s="1"/>
      <c r="PRO18" s="1"/>
      <c r="PRP18" s="1"/>
      <c r="PRQ18" s="1"/>
      <c r="PRR18" s="1"/>
      <c r="PRS18" s="1"/>
      <c r="PRT18" s="1"/>
      <c r="PRU18" s="1"/>
      <c r="PRV18" s="1"/>
      <c r="PRW18" s="1"/>
      <c r="PRX18" s="1"/>
      <c r="PRY18" s="1"/>
      <c r="PRZ18" s="1"/>
      <c r="PSA18" s="1"/>
      <c r="PSB18" s="1"/>
      <c r="PSC18" s="1"/>
      <c r="PSD18" s="1"/>
      <c r="PSE18" s="1"/>
      <c r="PSF18" s="1"/>
      <c r="PSG18" s="1"/>
      <c r="PSH18" s="1"/>
      <c r="PSI18" s="1"/>
      <c r="PSJ18" s="1"/>
      <c r="PSK18" s="1"/>
      <c r="PSL18" s="1"/>
      <c r="PSM18" s="1"/>
      <c r="PSN18" s="1"/>
      <c r="PSO18" s="1"/>
      <c r="PSP18" s="1"/>
      <c r="PSQ18" s="1"/>
      <c r="PSR18" s="1"/>
      <c r="PSS18" s="1"/>
      <c r="PST18" s="1"/>
      <c r="PSU18" s="1"/>
      <c r="PSV18" s="1"/>
      <c r="PSW18" s="1"/>
      <c r="PSX18" s="1"/>
      <c r="PSY18" s="1"/>
      <c r="PSZ18" s="1"/>
      <c r="PTA18" s="1"/>
      <c r="PTB18" s="1"/>
      <c r="PTC18" s="1"/>
      <c r="PTD18" s="1"/>
      <c r="PTE18" s="1"/>
      <c r="PTF18" s="1"/>
      <c r="PTG18" s="1"/>
      <c r="PTH18" s="1"/>
      <c r="PTI18" s="1"/>
      <c r="PTJ18" s="1"/>
      <c r="PTK18" s="1"/>
      <c r="PTL18" s="1"/>
      <c r="PTM18" s="1"/>
      <c r="PTN18" s="1"/>
      <c r="PTO18" s="1"/>
      <c r="PTP18" s="1"/>
      <c r="PTQ18" s="1"/>
      <c r="PTR18" s="1"/>
      <c r="PTS18" s="1"/>
      <c r="PTT18" s="1"/>
      <c r="PTU18" s="1"/>
      <c r="PTV18" s="1"/>
      <c r="PTW18" s="1"/>
      <c r="PTX18" s="1"/>
      <c r="PTY18" s="1"/>
      <c r="PTZ18" s="1"/>
      <c r="PUA18" s="1"/>
      <c r="PUB18" s="1"/>
      <c r="PUC18" s="1"/>
      <c r="PUD18" s="1"/>
      <c r="PUE18" s="1"/>
      <c r="PUF18" s="1"/>
      <c r="PUG18" s="1"/>
      <c r="PUH18" s="1"/>
      <c r="PUI18" s="1"/>
      <c r="PUJ18" s="1"/>
      <c r="PUK18" s="1"/>
      <c r="PUL18" s="1"/>
      <c r="PUM18" s="1"/>
      <c r="PUN18" s="1"/>
      <c r="PUO18" s="1"/>
      <c r="PUP18" s="1"/>
      <c r="PUQ18" s="1"/>
      <c r="PUR18" s="1"/>
      <c r="PUS18" s="1"/>
      <c r="PUT18" s="1"/>
      <c r="PUU18" s="1"/>
      <c r="PUV18" s="1"/>
      <c r="PUW18" s="1"/>
      <c r="PUX18" s="1"/>
      <c r="PUY18" s="1"/>
      <c r="PUZ18" s="1"/>
      <c r="PVA18" s="1"/>
      <c r="PVB18" s="1"/>
      <c r="PVC18" s="1"/>
      <c r="PVD18" s="1"/>
      <c r="PVE18" s="1"/>
      <c r="PVF18" s="1"/>
      <c r="PVG18" s="1"/>
      <c r="PVH18" s="1"/>
      <c r="PVI18" s="1"/>
      <c r="PVJ18" s="1"/>
      <c r="PVK18" s="1"/>
      <c r="PVL18" s="1"/>
      <c r="PVM18" s="1"/>
      <c r="PVN18" s="1"/>
      <c r="PVO18" s="1"/>
      <c r="PVP18" s="1"/>
      <c r="PVQ18" s="1"/>
      <c r="PVR18" s="1"/>
      <c r="PVS18" s="1"/>
      <c r="PVT18" s="1"/>
      <c r="PVU18" s="1"/>
      <c r="PVV18" s="1"/>
      <c r="PVW18" s="1"/>
      <c r="PVX18" s="1"/>
      <c r="PVY18" s="1"/>
      <c r="PVZ18" s="1"/>
      <c r="PWA18" s="1"/>
      <c r="PWB18" s="1"/>
      <c r="PWC18" s="1"/>
      <c r="PWD18" s="1"/>
      <c r="PWE18" s="1"/>
      <c r="PWF18" s="1"/>
      <c r="PWG18" s="1"/>
      <c r="PWH18" s="1"/>
      <c r="PWI18" s="1"/>
      <c r="PWJ18" s="1"/>
      <c r="PWK18" s="1"/>
      <c r="PWL18" s="1"/>
      <c r="PWM18" s="1"/>
      <c r="PWN18" s="1"/>
      <c r="PWO18" s="1"/>
      <c r="PWP18" s="1"/>
      <c r="PWQ18" s="1"/>
      <c r="PWR18" s="1"/>
      <c r="PWS18" s="1"/>
      <c r="PWT18" s="1"/>
      <c r="PWU18" s="1"/>
      <c r="PWV18" s="1"/>
      <c r="PWW18" s="1"/>
      <c r="PWX18" s="1"/>
      <c r="PWY18" s="1"/>
      <c r="PWZ18" s="1"/>
      <c r="PXA18" s="1"/>
      <c r="PXB18" s="1"/>
      <c r="PXC18" s="1"/>
      <c r="PXD18" s="1"/>
      <c r="PXE18" s="1"/>
      <c r="PXF18" s="1"/>
      <c r="PXG18" s="1"/>
      <c r="PXH18" s="1"/>
      <c r="PXI18" s="1"/>
      <c r="PXJ18" s="1"/>
      <c r="PXK18" s="1"/>
      <c r="PXL18" s="1"/>
      <c r="PXM18" s="1"/>
      <c r="PXN18" s="1"/>
      <c r="PXO18" s="1"/>
      <c r="PXP18" s="1"/>
      <c r="PXQ18" s="1"/>
      <c r="PXR18" s="1"/>
      <c r="PXS18" s="1"/>
      <c r="PXT18" s="1"/>
      <c r="PXU18" s="1"/>
      <c r="PXV18" s="1"/>
      <c r="PXW18" s="1"/>
      <c r="PXX18" s="1"/>
      <c r="PXY18" s="1"/>
      <c r="PXZ18" s="1"/>
      <c r="PYA18" s="1"/>
      <c r="PYB18" s="1"/>
      <c r="PYC18" s="1"/>
      <c r="PYD18" s="1"/>
      <c r="PYE18" s="1"/>
      <c r="PYF18" s="1"/>
      <c r="PYG18" s="1"/>
      <c r="PYH18" s="1"/>
      <c r="PYI18" s="1"/>
      <c r="PYJ18" s="1"/>
      <c r="PYK18" s="1"/>
      <c r="PYL18" s="1"/>
      <c r="PYM18" s="1"/>
      <c r="PYN18" s="1"/>
      <c r="PYO18" s="1"/>
      <c r="PYP18" s="1"/>
      <c r="PYQ18" s="1"/>
      <c r="PYR18" s="1"/>
      <c r="PYS18" s="1"/>
      <c r="PYT18" s="1"/>
      <c r="PYU18" s="1"/>
      <c r="PYV18" s="1"/>
      <c r="PYW18" s="1"/>
      <c r="PYX18" s="1"/>
      <c r="PYY18" s="1"/>
      <c r="PYZ18" s="1"/>
      <c r="PZA18" s="1"/>
      <c r="PZB18" s="1"/>
      <c r="PZC18" s="1"/>
      <c r="PZD18" s="1"/>
      <c r="PZE18" s="1"/>
      <c r="PZF18" s="1"/>
      <c r="PZG18" s="1"/>
      <c r="PZH18" s="1"/>
      <c r="PZI18" s="1"/>
      <c r="PZJ18" s="1"/>
      <c r="PZK18" s="1"/>
      <c r="PZL18" s="1"/>
      <c r="PZM18" s="1"/>
      <c r="PZN18" s="1"/>
      <c r="PZO18" s="1"/>
      <c r="PZP18" s="1"/>
      <c r="PZQ18" s="1"/>
      <c r="PZR18" s="1"/>
      <c r="PZS18" s="1"/>
      <c r="PZT18" s="1"/>
      <c r="PZU18" s="1"/>
      <c r="PZV18" s="1"/>
      <c r="PZW18" s="1"/>
      <c r="PZX18" s="1"/>
      <c r="PZY18" s="1"/>
      <c r="PZZ18" s="1"/>
      <c r="QAA18" s="1"/>
      <c r="QAB18" s="1"/>
      <c r="QAC18" s="1"/>
      <c r="QAD18" s="1"/>
      <c r="QAE18" s="1"/>
      <c r="QAF18" s="1"/>
      <c r="QAG18" s="1"/>
      <c r="QAH18" s="1"/>
      <c r="QAI18" s="1"/>
      <c r="QAJ18" s="1"/>
      <c r="QAK18" s="1"/>
      <c r="QAL18" s="1"/>
      <c r="QAM18" s="1"/>
      <c r="QAN18" s="1"/>
      <c r="QAO18" s="1"/>
      <c r="QAP18" s="1"/>
      <c r="QAQ18" s="1"/>
      <c r="QAR18" s="1"/>
      <c r="QAS18" s="1"/>
      <c r="QAT18" s="1"/>
      <c r="QAU18" s="1"/>
      <c r="QAV18" s="1"/>
      <c r="QAW18" s="1"/>
      <c r="QAX18" s="1"/>
      <c r="QAY18" s="1"/>
      <c r="QAZ18" s="1"/>
      <c r="QBA18" s="1"/>
      <c r="QBB18" s="1"/>
      <c r="QBC18" s="1"/>
      <c r="QBD18" s="1"/>
      <c r="QBE18" s="1"/>
      <c r="QBF18" s="1"/>
      <c r="QBG18" s="1"/>
      <c r="QBH18" s="1"/>
      <c r="QBI18" s="1"/>
      <c r="QBJ18" s="1"/>
      <c r="QBK18" s="1"/>
      <c r="QBL18" s="1"/>
      <c r="QBM18" s="1"/>
      <c r="QBN18" s="1"/>
      <c r="QBO18" s="1"/>
      <c r="QBP18" s="1"/>
      <c r="QBQ18" s="1"/>
      <c r="QBR18" s="1"/>
      <c r="QBS18" s="1"/>
      <c r="QBT18" s="1"/>
      <c r="QBU18" s="1"/>
      <c r="QBV18" s="1"/>
      <c r="QBW18" s="1"/>
      <c r="QBX18" s="1"/>
      <c r="QBY18" s="1"/>
      <c r="QBZ18" s="1"/>
      <c r="QCA18" s="1"/>
      <c r="QCB18" s="1"/>
      <c r="QCC18" s="1"/>
      <c r="QCD18" s="1"/>
      <c r="QCE18" s="1"/>
      <c r="QCF18" s="1"/>
      <c r="QCG18" s="1"/>
      <c r="QCH18" s="1"/>
      <c r="QCI18" s="1"/>
      <c r="QCJ18" s="1"/>
      <c r="QCK18" s="1"/>
      <c r="QCL18" s="1"/>
      <c r="QCM18" s="1"/>
      <c r="QCN18" s="1"/>
      <c r="QCO18" s="1"/>
      <c r="QCP18" s="1"/>
      <c r="QCQ18" s="1"/>
      <c r="QCR18" s="1"/>
      <c r="QCS18" s="1"/>
      <c r="QCT18" s="1"/>
      <c r="QCU18" s="1"/>
      <c r="QCV18" s="1"/>
      <c r="QCW18" s="1"/>
      <c r="QCX18" s="1"/>
      <c r="QCY18" s="1"/>
      <c r="QCZ18" s="1"/>
      <c r="QDA18" s="1"/>
      <c r="QDB18" s="1"/>
      <c r="QDC18" s="1"/>
      <c r="QDD18" s="1"/>
      <c r="QDE18" s="1"/>
      <c r="QDF18" s="1"/>
      <c r="QDG18" s="1"/>
      <c r="QDH18" s="1"/>
      <c r="QDI18" s="1"/>
      <c r="QDJ18" s="1"/>
      <c r="QDK18" s="1"/>
      <c r="QDL18" s="1"/>
      <c r="QDM18" s="1"/>
      <c r="QDN18" s="1"/>
      <c r="QDO18" s="1"/>
      <c r="QDP18" s="1"/>
      <c r="QDQ18" s="1"/>
      <c r="QDR18" s="1"/>
      <c r="QDS18" s="1"/>
      <c r="QDT18" s="1"/>
      <c r="QDU18" s="1"/>
      <c r="QDV18" s="1"/>
      <c r="QDW18" s="1"/>
      <c r="QDX18" s="1"/>
      <c r="QDY18" s="1"/>
      <c r="QDZ18" s="1"/>
      <c r="QEA18" s="1"/>
      <c r="QEB18" s="1"/>
      <c r="QEC18" s="1"/>
      <c r="QED18" s="1"/>
      <c r="QEE18" s="1"/>
      <c r="QEF18" s="1"/>
      <c r="QEG18" s="1"/>
      <c r="QEH18" s="1"/>
      <c r="QEI18" s="1"/>
      <c r="QEJ18" s="1"/>
      <c r="QEK18" s="1"/>
      <c r="QEL18" s="1"/>
      <c r="QEM18" s="1"/>
      <c r="QEN18" s="1"/>
      <c r="QEO18" s="1"/>
      <c r="QEP18" s="1"/>
      <c r="QEQ18" s="1"/>
      <c r="QER18" s="1"/>
      <c r="QES18" s="1"/>
      <c r="QET18" s="1"/>
      <c r="QEU18" s="1"/>
      <c r="QEV18" s="1"/>
      <c r="QEW18" s="1"/>
      <c r="QEX18" s="1"/>
      <c r="QEY18" s="1"/>
      <c r="QEZ18" s="1"/>
      <c r="QFA18" s="1"/>
      <c r="QFB18" s="1"/>
      <c r="QFC18" s="1"/>
      <c r="QFD18" s="1"/>
      <c r="QFE18" s="1"/>
      <c r="QFF18" s="1"/>
      <c r="QFG18" s="1"/>
      <c r="QFH18" s="1"/>
      <c r="QFI18" s="1"/>
      <c r="QFJ18" s="1"/>
      <c r="QFK18" s="1"/>
      <c r="QFL18" s="1"/>
      <c r="QFM18" s="1"/>
      <c r="QFN18" s="1"/>
      <c r="QFO18" s="1"/>
      <c r="QFP18" s="1"/>
      <c r="QFQ18" s="1"/>
      <c r="QFR18" s="1"/>
      <c r="QFS18" s="1"/>
      <c r="QFT18" s="1"/>
      <c r="QFU18" s="1"/>
      <c r="QFV18" s="1"/>
      <c r="QFW18" s="1"/>
      <c r="QFX18" s="1"/>
      <c r="QFY18" s="1"/>
      <c r="QFZ18" s="1"/>
      <c r="QGA18" s="1"/>
      <c r="QGB18" s="1"/>
      <c r="QGC18" s="1"/>
      <c r="QGD18" s="1"/>
      <c r="QGE18" s="1"/>
      <c r="QGF18" s="1"/>
      <c r="QGG18" s="1"/>
      <c r="QGH18" s="1"/>
      <c r="QGI18" s="1"/>
      <c r="QGJ18" s="1"/>
      <c r="QGK18" s="1"/>
      <c r="QGL18" s="1"/>
      <c r="QGM18" s="1"/>
      <c r="QGN18" s="1"/>
      <c r="QGO18" s="1"/>
      <c r="QGP18" s="1"/>
      <c r="QGQ18" s="1"/>
      <c r="QGR18" s="1"/>
      <c r="QGS18" s="1"/>
      <c r="QGT18" s="1"/>
      <c r="QGU18" s="1"/>
      <c r="QGV18" s="1"/>
      <c r="QGW18" s="1"/>
      <c r="QGX18" s="1"/>
      <c r="QGY18" s="1"/>
      <c r="QGZ18" s="1"/>
      <c r="QHA18" s="1"/>
      <c r="QHB18" s="1"/>
      <c r="QHC18" s="1"/>
      <c r="QHD18" s="1"/>
      <c r="QHE18" s="1"/>
      <c r="QHF18" s="1"/>
      <c r="QHG18" s="1"/>
      <c r="QHH18" s="1"/>
      <c r="QHI18" s="1"/>
      <c r="QHJ18" s="1"/>
      <c r="QHK18" s="1"/>
      <c r="QHL18" s="1"/>
      <c r="QHM18" s="1"/>
      <c r="QHN18" s="1"/>
      <c r="QHO18" s="1"/>
      <c r="QHP18" s="1"/>
      <c r="QHQ18" s="1"/>
      <c r="QHR18" s="1"/>
      <c r="QHS18" s="1"/>
      <c r="QHT18" s="1"/>
      <c r="QHU18" s="1"/>
      <c r="QHV18" s="1"/>
      <c r="QHW18" s="1"/>
      <c r="QHX18" s="1"/>
      <c r="QHY18" s="1"/>
      <c r="QHZ18" s="1"/>
      <c r="QIA18" s="1"/>
      <c r="QIB18" s="1"/>
      <c r="QIC18" s="1"/>
      <c r="QID18" s="1"/>
      <c r="QIE18" s="1"/>
      <c r="QIF18" s="1"/>
      <c r="QIG18" s="1"/>
      <c r="QIH18" s="1"/>
      <c r="QII18" s="1"/>
      <c r="QIJ18" s="1"/>
      <c r="QIK18" s="1"/>
      <c r="QIL18" s="1"/>
      <c r="QIM18" s="1"/>
      <c r="QIN18" s="1"/>
      <c r="QIO18" s="1"/>
      <c r="QIP18" s="1"/>
      <c r="QIQ18" s="1"/>
      <c r="QIR18" s="1"/>
      <c r="QIS18" s="1"/>
      <c r="QIT18" s="1"/>
      <c r="QIU18" s="1"/>
      <c r="QIV18" s="1"/>
      <c r="QIW18" s="1"/>
      <c r="QIX18" s="1"/>
      <c r="QIY18" s="1"/>
      <c r="QIZ18" s="1"/>
      <c r="QJA18" s="1"/>
      <c r="QJB18" s="1"/>
      <c r="QJC18" s="1"/>
      <c r="QJD18" s="1"/>
      <c r="QJE18" s="1"/>
      <c r="QJF18" s="1"/>
      <c r="QJG18" s="1"/>
      <c r="QJH18" s="1"/>
      <c r="QJI18" s="1"/>
      <c r="QJJ18" s="1"/>
      <c r="QJK18" s="1"/>
      <c r="QJL18" s="1"/>
      <c r="QJM18" s="1"/>
      <c r="QJN18" s="1"/>
      <c r="QJO18" s="1"/>
      <c r="QJP18" s="1"/>
      <c r="QJQ18" s="1"/>
      <c r="QJR18" s="1"/>
      <c r="QJS18" s="1"/>
      <c r="QJT18" s="1"/>
      <c r="QJU18" s="1"/>
      <c r="QJV18" s="1"/>
      <c r="QJW18" s="1"/>
      <c r="QJX18" s="1"/>
      <c r="QJY18" s="1"/>
      <c r="QJZ18" s="1"/>
      <c r="QKA18" s="1"/>
      <c r="QKB18" s="1"/>
      <c r="QKC18" s="1"/>
      <c r="QKD18" s="1"/>
      <c r="QKE18" s="1"/>
      <c r="QKF18" s="1"/>
      <c r="QKG18" s="1"/>
      <c r="QKH18" s="1"/>
      <c r="QKI18" s="1"/>
      <c r="QKJ18" s="1"/>
      <c r="QKK18" s="1"/>
      <c r="QKL18" s="1"/>
      <c r="QKM18" s="1"/>
      <c r="QKN18" s="1"/>
      <c r="QKO18" s="1"/>
      <c r="QKP18" s="1"/>
      <c r="QKQ18" s="1"/>
      <c r="QKR18" s="1"/>
      <c r="QKS18" s="1"/>
      <c r="QKT18" s="1"/>
      <c r="QKU18" s="1"/>
      <c r="QKV18" s="1"/>
      <c r="QKW18" s="1"/>
      <c r="QKX18" s="1"/>
      <c r="QKY18" s="1"/>
      <c r="QKZ18" s="1"/>
      <c r="QLA18" s="1"/>
      <c r="QLB18" s="1"/>
      <c r="QLC18" s="1"/>
      <c r="QLD18" s="1"/>
      <c r="QLE18" s="1"/>
      <c r="QLF18" s="1"/>
      <c r="QLG18" s="1"/>
      <c r="QLH18" s="1"/>
      <c r="QLI18" s="1"/>
      <c r="QLJ18" s="1"/>
      <c r="QLK18" s="1"/>
      <c r="QLL18" s="1"/>
      <c r="QLM18" s="1"/>
      <c r="QLN18" s="1"/>
      <c r="QLO18" s="1"/>
      <c r="QLP18" s="1"/>
      <c r="QLQ18" s="1"/>
      <c r="QLR18" s="1"/>
      <c r="QLS18" s="1"/>
      <c r="QLT18" s="1"/>
      <c r="QLU18" s="1"/>
      <c r="QLV18" s="1"/>
      <c r="QLW18" s="1"/>
      <c r="QLX18" s="1"/>
      <c r="QLY18" s="1"/>
      <c r="QLZ18" s="1"/>
      <c r="QMA18" s="1"/>
      <c r="QMB18" s="1"/>
      <c r="QMC18" s="1"/>
      <c r="QMD18" s="1"/>
      <c r="QME18" s="1"/>
      <c r="QMF18" s="1"/>
      <c r="QMG18" s="1"/>
      <c r="QMH18" s="1"/>
      <c r="QMI18" s="1"/>
      <c r="QMJ18" s="1"/>
      <c r="QMK18" s="1"/>
      <c r="QML18" s="1"/>
      <c r="QMM18" s="1"/>
      <c r="QMN18" s="1"/>
      <c r="QMO18" s="1"/>
      <c r="QMP18" s="1"/>
      <c r="QMQ18" s="1"/>
      <c r="QMR18" s="1"/>
      <c r="QMS18" s="1"/>
      <c r="QMT18" s="1"/>
      <c r="QMU18" s="1"/>
      <c r="QMV18" s="1"/>
      <c r="QMW18" s="1"/>
      <c r="QMX18" s="1"/>
      <c r="QMY18" s="1"/>
      <c r="QMZ18" s="1"/>
      <c r="QNA18" s="1"/>
      <c r="QNB18" s="1"/>
      <c r="QNC18" s="1"/>
      <c r="QND18" s="1"/>
      <c r="QNE18" s="1"/>
      <c r="QNF18" s="1"/>
      <c r="QNG18" s="1"/>
      <c r="QNH18" s="1"/>
      <c r="QNI18" s="1"/>
      <c r="QNJ18" s="1"/>
      <c r="QNK18" s="1"/>
      <c r="QNL18" s="1"/>
      <c r="QNM18" s="1"/>
      <c r="QNN18" s="1"/>
      <c r="QNO18" s="1"/>
      <c r="QNP18" s="1"/>
      <c r="QNQ18" s="1"/>
      <c r="QNR18" s="1"/>
      <c r="QNS18" s="1"/>
      <c r="QNT18" s="1"/>
      <c r="QNU18" s="1"/>
      <c r="QNV18" s="1"/>
      <c r="QNW18" s="1"/>
      <c r="QNX18" s="1"/>
      <c r="QNY18" s="1"/>
      <c r="QNZ18" s="1"/>
      <c r="QOA18" s="1"/>
      <c r="QOB18" s="1"/>
      <c r="QOC18" s="1"/>
      <c r="QOD18" s="1"/>
      <c r="QOE18" s="1"/>
      <c r="QOF18" s="1"/>
      <c r="QOG18" s="1"/>
      <c r="QOH18" s="1"/>
      <c r="QOI18" s="1"/>
      <c r="QOJ18" s="1"/>
      <c r="QOK18" s="1"/>
      <c r="QOL18" s="1"/>
      <c r="QOM18" s="1"/>
      <c r="QON18" s="1"/>
      <c r="QOO18" s="1"/>
      <c r="QOP18" s="1"/>
      <c r="QOQ18" s="1"/>
      <c r="QOR18" s="1"/>
      <c r="QOS18" s="1"/>
      <c r="QOT18" s="1"/>
      <c r="QOU18" s="1"/>
      <c r="QOV18" s="1"/>
      <c r="QOW18" s="1"/>
      <c r="QOX18" s="1"/>
      <c r="QOY18" s="1"/>
      <c r="QOZ18" s="1"/>
      <c r="QPA18" s="1"/>
      <c r="QPB18" s="1"/>
      <c r="QPC18" s="1"/>
      <c r="QPD18" s="1"/>
      <c r="QPE18" s="1"/>
      <c r="QPF18" s="1"/>
      <c r="QPG18" s="1"/>
      <c r="QPH18" s="1"/>
      <c r="QPI18" s="1"/>
      <c r="QPJ18" s="1"/>
      <c r="QPK18" s="1"/>
      <c r="QPL18" s="1"/>
      <c r="QPM18" s="1"/>
      <c r="QPN18" s="1"/>
      <c r="QPO18" s="1"/>
      <c r="QPP18" s="1"/>
      <c r="QPQ18" s="1"/>
      <c r="QPR18" s="1"/>
      <c r="QPS18" s="1"/>
      <c r="QPT18" s="1"/>
      <c r="QPU18" s="1"/>
      <c r="QPV18" s="1"/>
      <c r="QPW18" s="1"/>
      <c r="QPX18" s="1"/>
      <c r="QPY18" s="1"/>
      <c r="QPZ18" s="1"/>
      <c r="QQA18" s="1"/>
      <c r="QQB18" s="1"/>
      <c r="QQC18" s="1"/>
      <c r="QQD18" s="1"/>
      <c r="QQE18" s="1"/>
      <c r="QQF18" s="1"/>
      <c r="QQG18" s="1"/>
      <c r="QQH18" s="1"/>
      <c r="QQI18" s="1"/>
      <c r="QQJ18" s="1"/>
      <c r="QQK18" s="1"/>
      <c r="QQL18" s="1"/>
      <c r="QQM18" s="1"/>
      <c r="QQN18" s="1"/>
      <c r="QQO18" s="1"/>
      <c r="QQP18" s="1"/>
      <c r="QQQ18" s="1"/>
      <c r="QQR18" s="1"/>
      <c r="QQS18" s="1"/>
      <c r="QQT18" s="1"/>
      <c r="QQU18" s="1"/>
      <c r="QQV18" s="1"/>
      <c r="QQW18" s="1"/>
      <c r="QQX18" s="1"/>
      <c r="QQY18" s="1"/>
      <c r="QQZ18" s="1"/>
      <c r="QRA18" s="1"/>
      <c r="QRB18" s="1"/>
      <c r="QRC18" s="1"/>
      <c r="QRD18" s="1"/>
      <c r="QRE18" s="1"/>
      <c r="QRF18" s="1"/>
      <c r="QRG18" s="1"/>
      <c r="QRH18" s="1"/>
      <c r="QRI18" s="1"/>
      <c r="QRJ18" s="1"/>
      <c r="QRK18" s="1"/>
      <c r="QRL18" s="1"/>
      <c r="QRM18" s="1"/>
      <c r="QRN18" s="1"/>
      <c r="QRO18" s="1"/>
      <c r="QRP18" s="1"/>
      <c r="QRQ18" s="1"/>
      <c r="QRR18" s="1"/>
      <c r="QRS18" s="1"/>
      <c r="QRT18" s="1"/>
      <c r="QRU18" s="1"/>
      <c r="QRV18" s="1"/>
      <c r="QRW18" s="1"/>
      <c r="QRX18" s="1"/>
      <c r="QRY18" s="1"/>
      <c r="QRZ18" s="1"/>
      <c r="QSA18" s="1"/>
      <c r="QSB18" s="1"/>
      <c r="QSC18" s="1"/>
      <c r="QSD18" s="1"/>
      <c r="QSE18" s="1"/>
      <c r="QSF18" s="1"/>
      <c r="QSG18" s="1"/>
      <c r="QSH18" s="1"/>
      <c r="QSI18" s="1"/>
      <c r="QSJ18" s="1"/>
      <c r="QSK18" s="1"/>
      <c r="QSL18" s="1"/>
      <c r="QSM18" s="1"/>
      <c r="QSN18" s="1"/>
      <c r="QSO18" s="1"/>
      <c r="QSP18" s="1"/>
      <c r="QSQ18" s="1"/>
      <c r="QSR18" s="1"/>
      <c r="QSS18" s="1"/>
      <c r="QST18" s="1"/>
      <c r="QSU18" s="1"/>
      <c r="QSV18" s="1"/>
      <c r="QSW18" s="1"/>
      <c r="QSX18" s="1"/>
      <c r="QSY18" s="1"/>
      <c r="QSZ18" s="1"/>
      <c r="QTA18" s="1"/>
      <c r="QTB18" s="1"/>
      <c r="QTC18" s="1"/>
      <c r="QTD18" s="1"/>
      <c r="QTE18" s="1"/>
      <c r="QTF18" s="1"/>
      <c r="QTG18" s="1"/>
      <c r="QTH18" s="1"/>
      <c r="QTI18" s="1"/>
      <c r="QTJ18" s="1"/>
      <c r="QTK18" s="1"/>
      <c r="QTL18" s="1"/>
      <c r="QTM18" s="1"/>
      <c r="QTN18" s="1"/>
      <c r="QTO18" s="1"/>
      <c r="QTP18" s="1"/>
      <c r="QTQ18" s="1"/>
      <c r="QTR18" s="1"/>
      <c r="QTS18" s="1"/>
      <c r="QTT18" s="1"/>
      <c r="QTU18" s="1"/>
      <c r="QTV18" s="1"/>
      <c r="QTW18" s="1"/>
      <c r="QTX18" s="1"/>
      <c r="QTY18" s="1"/>
      <c r="QTZ18" s="1"/>
      <c r="QUA18" s="1"/>
      <c r="QUB18" s="1"/>
      <c r="QUC18" s="1"/>
      <c r="QUD18" s="1"/>
      <c r="QUE18" s="1"/>
      <c r="QUF18" s="1"/>
      <c r="QUG18" s="1"/>
      <c r="QUH18" s="1"/>
      <c r="QUI18" s="1"/>
      <c r="QUJ18" s="1"/>
      <c r="QUK18" s="1"/>
      <c r="QUL18" s="1"/>
      <c r="QUM18" s="1"/>
      <c r="QUN18" s="1"/>
      <c r="QUO18" s="1"/>
      <c r="QUP18" s="1"/>
      <c r="QUQ18" s="1"/>
      <c r="QUR18" s="1"/>
      <c r="QUS18" s="1"/>
      <c r="QUT18" s="1"/>
      <c r="QUU18" s="1"/>
      <c r="QUV18" s="1"/>
      <c r="QUW18" s="1"/>
      <c r="QUX18" s="1"/>
      <c r="QUY18" s="1"/>
      <c r="QUZ18" s="1"/>
      <c r="QVA18" s="1"/>
      <c r="QVB18" s="1"/>
      <c r="QVC18" s="1"/>
      <c r="QVD18" s="1"/>
      <c r="QVE18" s="1"/>
      <c r="QVF18" s="1"/>
      <c r="QVG18" s="1"/>
      <c r="QVH18" s="1"/>
      <c r="QVI18" s="1"/>
      <c r="QVJ18" s="1"/>
      <c r="QVK18" s="1"/>
      <c r="QVL18" s="1"/>
      <c r="QVM18" s="1"/>
      <c r="QVN18" s="1"/>
      <c r="QVO18" s="1"/>
      <c r="QVP18" s="1"/>
      <c r="QVQ18" s="1"/>
      <c r="QVR18" s="1"/>
      <c r="QVS18" s="1"/>
      <c r="QVT18" s="1"/>
      <c r="QVU18" s="1"/>
      <c r="QVV18" s="1"/>
      <c r="QVW18" s="1"/>
      <c r="QVX18" s="1"/>
      <c r="QVY18" s="1"/>
      <c r="QVZ18" s="1"/>
      <c r="QWA18" s="1"/>
      <c r="QWB18" s="1"/>
      <c r="QWC18" s="1"/>
      <c r="QWD18" s="1"/>
      <c r="QWE18" s="1"/>
      <c r="QWF18" s="1"/>
      <c r="QWG18" s="1"/>
      <c r="QWH18" s="1"/>
      <c r="QWI18" s="1"/>
      <c r="QWJ18" s="1"/>
      <c r="QWK18" s="1"/>
      <c r="QWL18" s="1"/>
      <c r="QWM18" s="1"/>
      <c r="QWN18" s="1"/>
      <c r="QWO18" s="1"/>
      <c r="QWP18" s="1"/>
      <c r="QWQ18" s="1"/>
      <c r="QWR18" s="1"/>
      <c r="QWS18" s="1"/>
      <c r="QWT18" s="1"/>
      <c r="QWU18" s="1"/>
      <c r="QWV18" s="1"/>
      <c r="QWW18" s="1"/>
      <c r="QWX18" s="1"/>
      <c r="QWY18" s="1"/>
      <c r="QWZ18" s="1"/>
      <c r="QXA18" s="1"/>
      <c r="QXB18" s="1"/>
      <c r="QXC18" s="1"/>
      <c r="QXD18" s="1"/>
      <c r="QXE18" s="1"/>
      <c r="QXF18" s="1"/>
      <c r="QXG18" s="1"/>
      <c r="QXH18" s="1"/>
      <c r="QXI18" s="1"/>
      <c r="QXJ18" s="1"/>
      <c r="QXK18" s="1"/>
      <c r="QXL18" s="1"/>
      <c r="QXM18" s="1"/>
      <c r="QXN18" s="1"/>
      <c r="QXO18" s="1"/>
      <c r="QXP18" s="1"/>
      <c r="QXQ18" s="1"/>
      <c r="QXR18" s="1"/>
      <c r="QXS18" s="1"/>
      <c r="QXT18" s="1"/>
      <c r="QXU18" s="1"/>
      <c r="QXV18" s="1"/>
      <c r="QXW18" s="1"/>
      <c r="QXX18" s="1"/>
      <c r="QXY18" s="1"/>
      <c r="QXZ18" s="1"/>
      <c r="QYA18" s="1"/>
      <c r="QYB18" s="1"/>
      <c r="QYC18" s="1"/>
      <c r="QYD18" s="1"/>
      <c r="QYE18" s="1"/>
      <c r="QYF18" s="1"/>
      <c r="QYG18" s="1"/>
      <c r="QYH18" s="1"/>
      <c r="QYI18" s="1"/>
      <c r="QYJ18" s="1"/>
      <c r="QYK18" s="1"/>
      <c r="QYL18" s="1"/>
      <c r="QYM18" s="1"/>
      <c r="QYN18" s="1"/>
      <c r="QYO18" s="1"/>
      <c r="QYP18" s="1"/>
      <c r="QYQ18" s="1"/>
      <c r="QYR18" s="1"/>
      <c r="QYS18" s="1"/>
      <c r="QYT18" s="1"/>
      <c r="QYU18" s="1"/>
      <c r="QYV18" s="1"/>
      <c r="QYW18" s="1"/>
      <c r="QYX18" s="1"/>
      <c r="QYY18" s="1"/>
      <c r="QYZ18" s="1"/>
      <c r="QZA18" s="1"/>
      <c r="QZB18" s="1"/>
      <c r="QZC18" s="1"/>
      <c r="QZD18" s="1"/>
      <c r="QZE18" s="1"/>
      <c r="QZF18" s="1"/>
      <c r="QZG18" s="1"/>
      <c r="QZH18" s="1"/>
      <c r="QZI18" s="1"/>
      <c r="QZJ18" s="1"/>
      <c r="QZK18" s="1"/>
      <c r="QZL18" s="1"/>
      <c r="QZM18" s="1"/>
      <c r="QZN18" s="1"/>
      <c r="QZO18" s="1"/>
      <c r="QZP18" s="1"/>
      <c r="QZQ18" s="1"/>
      <c r="QZR18" s="1"/>
      <c r="QZS18" s="1"/>
      <c r="QZT18" s="1"/>
      <c r="QZU18" s="1"/>
      <c r="QZV18" s="1"/>
      <c r="QZW18" s="1"/>
      <c r="QZX18" s="1"/>
      <c r="QZY18" s="1"/>
      <c r="QZZ18" s="1"/>
      <c r="RAA18" s="1"/>
      <c r="RAB18" s="1"/>
      <c r="RAC18" s="1"/>
      <c r="RAD18" s="1"/>
      <c r="RAE18" s="1"/>
      <c r="RAF18" s="1"/>
      <c r="RAG18" s="1"/>
      <c r="RAH18" s="1"/>
      <c r="RAI18" s="1"/>
      <c r="RAJ18" s="1"/>
      <c r="RAK18" s="1"/>
      <c r="RAL18" s="1"/>
      <c r="RAM18" s="1"/>
      <c r="RAN18" s="1"/>
      <c r="RAO18" s="1"/>
      <c r="RAP18" s="1"/>
      <c r="RAQ18" s="1"/>
      <c r="RAR18" s="1"/>
      <c r="RAS18" s="1"/>
      <c r="RAT18" s="1"/>
      <c r="RAU18" s="1"/>
      <c r="RAV18" s="1"/>
      <c r="RAW18" s="1"/>
      <c r="RAX18" s="1"/>
      <c r="RAY18" s="1"/>
      <c r="RAZ18" s="1"/>
      <c r="RBA18" s="1"/>
      <c r="RBB18" s="1"/>
      <c r="RBC18" s="1"/>
      <c r="RBD18" s="1"/>
      <c r="RBE18" s="1"/>
      <c r="RBF18" s="1"/>
      <c r="RBG18" s="1"/>
      <c r="RBH18" s="1"/>
      <c r="RBI18" s="1"/>
      <c r="RBJ18" s="1"/>
      <c r="RBK18" s="1"/>
      <c r="RBL18" s="1"/>
      <c r="RBM18" s="1"/>
      <c r="RBN18" s="1"/>
      <c r="RBO18" s="1"/>
      <c r="RBP18" s="1"/>
      <c r="RBQ18" s="1"/>
      <c r="RBR18" s="1"/>
      <c r="RBS18" s="1"/>
      <c r="RBT18" s="1"/>
      <c r="RBU18" s="1"/>
      <c r="RBV18" s="1"/>
      <c r="RBW18" s="1"/>
      <c r="RBX18" s="1"/>
      <c r="RBY18" s="1"/>
      <c r="RBZ18" s="1"/>
      <c r="RCA18" s="1"/>
      <c r="RCB18" s="1"/>
      <c r="RCC18" s="1"/>
      <c r="RCD18" s="1"/>
      <c r="RCE18" s="1"/>
      <c r="RCF18" s="1"/>
      <c r="RCG18" s="1"/>
      <c r="RCH18" s="1"/>
      <c r="RCI18" s="1"/>
      <c r="RCJ18" s="1"/>
      <c r="RCK18" s="1"/>
      <c r="RCL18" s="1"/>
      <c r="RCM18" s="1"/>
      <c r="RCN18" s="1"/>
      <c r="RCO18" s="1"/>
      <c r="RCP18" s="1"/>
      <c r="RCQ18" s="1"/>
      <c r="RCR18" s="1"/>
      <c r="RCS18" s="1"/>
      <c r="RCT18" s="1"/>
      <c r="RCU18" s="1"/>
      <c r="RCV18" s="1"/>
      <c r="RCW18" s="1"/>
      <c r="RCX18" s="1"/>
      <c r="RCY18" s="1"/>
      <c r="RCZ18" s="1"/>
      <c r="RDA18" s="1"/>
      <c r="RDB18" s="1"/>
      <c r="RDC18" s="1"/>
      <c r="RDD18" s="1"/>
      <c r="RDE18" s="1"/>
      <c r="RDF18" s="1"/>
      <c r="RDG18" s="1"/>
      <c r="RDH18" s="1"/>
      <c r="RDI18" s="1"/>
      <c r="RDJ18" s="1"/>
      <c r="RDK18" s="1"/>
      <c r="RDL18" s="1"/>
      <c r="RDM18" s="1"/>
      <c r="RDN18" s="1"/>
      <c r="RDO18" s="1"/>
      <c r="RDP18" s="1"/>
      <c r="RDQ18" s="1"/>
      <c r="RDR18" s="1"/>
      <c r="RDS18" s="1"/>
      <c r="RDT18" s="1"/>
      <c r="RDU18" s="1"/>
      <c r="RDV18" s="1"/>
      <c r="RDW18" s="1"/>
      <c r="RDX18" s="1"/>
      <c r="RDY18" s="1"/>
      <c r="RDZ18" s="1"/>
      <c r="REA18" s="1"/>
      <c r="REB18" s="1"/>
      <c r="REC18" s="1"/>
      <c r="RED18" s="1"/>
      <c r="REE18" s="1"/>
      <c r="REF18" s="1"/>
      <c r="REG18" s="1"/>
      <c r="REH18" s="1"/>
      <c r="REI18" s="1"/>
      <c r="REJ18" s="1"/>
      <c r="REK18" s="1"/>
      <c r="REL18" s="1"/>
      <c r="REM18" s="1"/>
      <c r="REN18" s="1"/>
      <c r="REO18" s="1"/>
      <c r="REP18" s="1"/>
      <c r="REQ18" s="1"/>
      <c r="RER18" s="1"/>
      <c r="RES18" s="1"/>
      <c r="RET18" s="1"/>
      <c r="REU18" s="1"/>
      <c r="REV18" s="1"/>
      <c r="REW18" s="1"/>
      <c r="REX18" s="1"/>
      <c r="REY18" s="1"/>
      <c r="REZ18" s="1"/>
      <c r="RFA18" s="1"/>
      <c r="RFB18" s="1"/>
      <c r="RFC18" s="1"/>
      <c r="RFD18" s="1"/>
      <c r="RFE18" s="1"/>
      <c r="RFF18" s="1"/>
      <c r="RFG18" s="1"/>
      <c r="RFH18" s="1"/>
      <c r="RFI18" s="1"/>
      <c r="RFJ18" s="1"/>
      <c r="RFK18" s="1"/>
      <c r="RFL18" s="1"/>
      <c r="RFM18" s="1"/>
      <c r="RFN18" s="1"/>
      <c r="RFO18" s="1"/>
      <c r="RFP18" s="1"/>
      <c r="RFQ18" s="1"/>
      <c r="RFR18" s="1"/>
      <c r="RFS18" s="1"/>
      <c r="RFT18" s="1"/>
      <c r="RFU18" s="1"/>
      <c r="RFV18" s="1"/>
      <c r="RFW18" s="1"/>
      <c r="RFX18" s="1"/>
      <c r="RFY18" s="1"/>
      <c r="RFZ18" s="1"/>
      <c r="RGA18" s="1"/>
      <c r="RGB18" s="1"/>
      <c r="RGC18" s="1"/>
      <c r="RGD18" s="1"/>
      <c r="RGE18" s="1"/>
      <c r="RGF18" s="1"/>
      <c r="RGG18" s="1"/>
      <c r="RGH18" s="1"/>
      <c r="RGI18" s="1"/>
      <c r="RGJ18" s="1"/>
      <c r="RGK18" s="1"/>
      <c r="RGL18" s="1"/>
      <c r="RGM18" s="1"/>
      <c r="RGN18" s="1"/>
      <c r="RGO18" s="1"/>
      <c r="RGP18" s="1"/>
      <c r="RGQ18" s="1"/>
      <c r="RGR18" s="1"/>
      <c r="RGS18" s="1"/>
      <c r="RGT18" s="1"/>
      <c r="RGU18" s="1"/>
      <c r="RGV18" s="1"/>
      <c r="RGW18" s="1"/>
      <c r="RGX18" s="1"/>
      <c r="RGY18" s="1"/>
      <c r="RGZ18" s="1"/>
      <c r="RHA18" s="1"/>
      <c r="RHB18" s="1"/>
      <c r="RHC18" s="1"/>
      <c r="RHD18" s="1"/>
      <c r="RHE18" s="1"/>
      <c r="RHF18" s="1"/>
      <c r="RHG18" s="1"/>
      <c r="RHH18" s="1"/>
      <c r="RHI18" s="1"/>
      <c r="RHJ18" s="1"/>
      <c r="RHK18" s="1"/>
      <c r="RHL18" s="1"/>
      <c r="RHM18" s="1"/>
      <c r="RHN18" s="1"/>
      <c r="RHO18" s="1"/>
      <c r="RHP18" s="1"/>
      <c r="RHQ18" s="1"/>
      <c r="RHR18" s="1"/>
      <c r="RHS18" s="1"/>
      <c r="RHT18" s="1"/>
      <c r="RHU18" s="1"/>
      <c r="RHV18" s="1"/>
      <c r="RHW18" s="1"/>
      <c r="RHX18" s="1"/>
      <c r="RHY18" s="1"/>
      <c r="RHZ18" s="1"/>
      <c r="RIA18" s="1"/>
      <c r="RIB18" s="1"/>
      <c r="RIC18" s="1"/>
      <c r="RID18" s="1"/>
      <c r="RIE18" s="1"/>
      <c r="RIF18" s="1"/>
      <c r="RIG18" s="1"/>
      <c r="RIH18" s="1"/>
      <c r="RII18" s="1"/>
      <c r="RIJ18" s="1"/>
      <c r="RIK18" s="1"/>
      <c r="RIL18" s="1"/>
      <c r="RIM18" s="1"/>
      <c r="RIN18" s="1"/>
      <c r="RIO18" s="1"/>
      <c r="RIP18" s="1"/>
      <c r="RIQ18" s="1"/>
      <c r="RIR18" s="1"/>
      <c r="RIS18" s="1"/>
      <c r="RIT18" s="1"/>
      <c r="RIU18" s="1"/>
      <c r="RIV18" s="1"/>
      <c r="RIW18" s="1"/>
      <c r="RIX18" s="1"/>
      <c r="RIY18" s="1"/>
      <c r="RIZ18" s="1"/>
      <c r="RJA18" s="1"/>
      <c r="RJB18" s="1"/>
      <c r="RJC18" s="1"/>
      <c r="RJD18" s="1"/>
      <c r="RJE18" s="1"/>
      <c r="RJF18" s="1"/>
      <c r="RJG18" s="1"/>
      <c r="RJH18" s="1"/>
      <c r="RJI18" s="1"/>
      <c r="RJJ18" s="1"/>
      <c r="RJK18" s="1"/>
      <c r="RJL18" s="1"/>
      <c r="RJM18" s="1"/>
      <c r="RJN18" s="1"/>
      <c r="RJO18" s="1"/>
      <c r="RJP18" s="1"/>
      <c r="RJQ18" s="1"/>
      <c r="RJR18" s="1"/>
      <c r="RJS18" s="1"/>
      <c r="RJT18" s="1"/>
      <c r="RJU18" s="1"/>
      <c r="RJV18" s="1"/>
      <c r="RJW18" s="1"/>
      <c r="RJX18" s="1"/>
      <c r="RJY18" s="1"/>
      <c r="RJZ18" s="1"/>
      <c r="RKA18" s="1"/>
      <c r="RKB18" s="1"/>
      <c r="RKC18" s="1"/>
      <c r="RKD18" s="1"/>
      <c r="RKE18" s="1"/>
      <c r="RKF18" s="1"/>
      <c r="RKG18" s="1"/>
      <c r="RKH18" s="1"/>
      <c r="RKI18" s="1"/>
      <c r="RKJ18" s="1"/>
      <c r="RKK18" s="1"/>
      <c r="RKL18" s="1"/>
      <c r="RKM18" s="1"/>
      <c r="RKN18" s="1"/>
      <c r="RKO18" s="1"/>
      <c r="RKP18" s="1"/>
      <c r="RKQ18" s="1"/>
      <c r="RKR18" s="1"/>
      <c r="RKS18" s="1"/>
      <c r="RKT18" s="1"/>
      <c r="RKU18" s="1"/>
      <c r="RKV18" s="1"/>
      <c r="RKW18" s="1"/>
      <c r="RKX18" s="1"/>
      <c r="RKY18" s="1"/>
      <c r="RKZ18" s="1"/>
      <c r="RLA18" s="1"/>
      <c r="RLB18" s="1"/>
      <c r="RLC18" s="1"/>
      <c r="RLD18" s="1"/>
      <c r="RLE18" s="1"/>
      <c r="RLF18" s="1"/>
      <c r="RLG18" s="1"/>
      <c r="RLH18" s="1"/>
      <c r="RLI18" s="1"/>
      <c r="RLJ18" s="1"/>
      <c r="RLK18" s="1"/>
      <c r="RLL18" s="1"/>
      <c r="RLM18" s="1"/>
      <c r="RLN18" s="1"/>
      <c r="RLO18" s="1"/>
      <c r="RLP18" s="1"/>
      <c r="RLQ18" s="1"/>
      <c r="RLR18" s="1"/>
      <c r="RLS18" s="1"/>
      <c r="RLT18" s="1"/>
      <c r="RLU18" s="1"/>
      <c r="RLV18" s="1"/>
      <c r="RLW18" s="1"/>
      <c r="RLX18" s="1"/>
      <c r="RLY18" s="1"/>
      <c r="RLZ18" s="1"/>
      <c r="RMA18" s="1"/>
      <c r="RMB18" s="1"/>
      <c r="RMC18" s="1"/>
      <c r="RMD18" s="1"/>
      <c r="RME18" s="1"/>
      <c r="RMF18" s="1"/>
      <c r="RMG18" s="1"/>
      <c r="RMH18" s="1"/>
      <c r="RMI18" s="1"/>
      <c r="RMJ18" s="1"/>
      <c r="RMK18" s="1"/>
      <c r="RML18" s="1"/>
      <c r="RMM18" s="1"/>
      <c r="RMN18" s="1"/>
      <c r="RMO18" s="1"/>
      <c r="RMP18" s="1"/>
      <c r="RMQ18" s="1"/>
      <c r="RMR18" s="1"/>
      <c r="RMS18" s="1"/>
      <c r="RMT18" s="1"/>
      <c r="RMU18" s="1"/>
      <c r="RMV18" s="1"/>
      <c r="RMW18" s="1"/>
      <c r="RMX18" s="1"/>
      <c r="RMY18" s="1"/>
      <c r="RMZ18" s="1"/>
      <c r="RNA18" s="1"/>
      <c r="RNB18" s="1"/>
      <c r="RNC18" s="1"/>
      <c r="RND18" s="1"/>
      <c r="RNE18" s="1"/>
      <c r="RNF18" s="1"/>
      <c r="RNG18" s="1"/>
      <c r="RNH18" s="1"/>
      <c r="RNI18" s="1"/>
      <c r="RNJ18" s="1"/>
      <c r="RNK18" s="1"/>
      <c r="RNL18" s="1"/>
      <c r="RNM18" s="1"/>
      <c r="RNN18" s="1"/>
      <c r="RNO18" s="1"/>
      <c r="RNP18" s="1"/>
      <c r="RNQ18" s="1"/>
      <c r="RNR18" s="1"/>
      <c r="RNS18" s="1"/>
      <c r="RNT18" s="1"/>
      <c r="RNU18" s="1"/>
      <c r="RNV18" s="1"/>
      <c r="RNW18" s="1"/>
      <c r="RNX18" s="1"/>
      <c r="RNY18" s="1"/>
      <c r="RNZ18" s="1"/>
      <c r="ROA18" s="1"/>
      <c r="ROB18" s="1"/>
      <c r="ROC18" s="1"/>
      <c r="ROD18" s="1"/>
      <c r="ROE18" s="1"/>
      <c r="ROF18" s="1"/>
      <c r="ROG18" s="1"/>
      <c r="ROH18" s="1"/>
      <c r="ROI18" s="1"/>
      <c r="ROJ18" s="1"/>
      <c r="ROK18" s="1"/>
      <c r="ROL18" s="1"/>
      <c r="ROM18" s="1"/>
      <c r="RON18" s="1"/>
      <c r="ROO18" s="1"/>
      <c r="ROP18" s="1"/>
      <c r="ROQ18" s="1"/>
      <c r="ROR18" s="1"/>
      <c r="ROS18" s="1"/>
      <c r="ROT18" s="1"/>
      <c r="ROU18" s="1"/>
      <c r="ROV18" s="1"/>
      <c r="ROW18" s="1"/>
      <c r="ROX18" s="1"/>
      <c r="ROY18" s="1"/>
      <c r="ROZ18" s="1"/>
      <c r="RPA18" s="1"/>
      <c r="RPB18" s="1"/>
      <c r="RPC18" s="1"/>
      <c r="RPD18" s="1"/>
      <c r="RPE18" s="1"/>
      <c r="RPF18" s="1"/>
      <c r="RPG18" s="1"/>
      <c r="RPH18" s="1"/>
      <c r="RPI18" s="1"/>
      <c r="RPJ18" s="1"/>
      <c r="RPK18" s="1"/>
      <c r="RPL18" s="1"/>
      <c r="RPM18" s="1"/>
      <c r="RPN18" s="1"/>
      <c r="RPO18" s="1"/>
      <c r="RPP18" s="1"/>
      <c r="RPQ18" s="1"/>
      <c r="RPR18" s="1"/>
      <c r="RPS18" s="1"/>
      <c r="RPT18" s="1"/>
      <c r="RPU18" s="1"/>
      <c r="RPV18" s="1"/>
      <c r="RPW18" s="1"/>
      <c r="RPX18" s="1"/>
      <c r="RPY18" s="1"/>
      <c r="RPZ18" s="1"/>
      <c r="RQA18" s="1"/>
      <c r="RQB18" s="1"/>
      <c r="RQC18" s="1"/>
      <c r="RQD18" s="1"/>
      <c r="RQE18" s="1"/>
      <c r="RQF18" s="1"/>
      <c r="RQG18" s="1"/>
      <c r="RQH18" s="1"/>
      <c r="RQI18" s="1"/>
      <c r="RQJ18" s="1"/>
      <c r="RQK18" s="1"/>
      <c r="RQL18" s="1"/>
      <c r="RQM18" s="1"/>
      <c r="RQN18" s="1"/>
      <c r="RQO18" s="1"/>
      <c r="RQP18" s="1"/>
      <c r="RQQ18" s="1"/>
      <c r="RQR18" s="1"/>
      <c r="RQS18" s="1"/>
      <c r="RQT18" s="1"/>
      <c r="RQU18" s="1"/>
      <c r="RQV18" s="1"/>
      <c r="RQW18" s="1"/>
      <c r="RQX18" s="1"/>
      <c r="RQY18" s="1"/>
      <c r="RQZ18" s="1"/>
      <c r="RRA18" s="1"/>
      <c r="RRB18" s="1"/>
      <c r="RRC18" s="1"/>
      <c r="RRD18" s="1"/>
      <c r="RRE18" s="1"/>
      <c r="RRF18" s="1"/>
      <c r="RRG18" s="1"/>
      <c r="RRH18" s="1"/>
      <c r="RRI18" s="1"/>
      <c r="RRJ18" s="1"/>
      <c r="RRK18" s="1"/>
      <c r="RRL18" s="1"/>
      <c r="RRM18" s="1"/>
      <c r="RRN18" s="1"/>
      <c r="RRO18" s="1"/>
      <c r="RRP18" s="1"/>
      <c r="RRQ18" s="1"/>
      <c r="RRR18" s="1"/>
      <c r="RRS18" s="1"/>
      <c r="RRT18" s="1"/>
      <c r="RRU18" s="1"/>
      <c r="RRV18" s="1"/>
      <c r="RRW18" s="1"/>
      <c r="RRX18" s="1"/>
      <c r="RRY18" s="1"/>
      <c r="RRZ18" s="1"/>
      <c r="RSA18" s="1"/>
      <c r="RSB18" s="1"/>
      <c r="RSC18" s="1"/>
      <c r="RSD18" s="1"/>
      <c r="RSE18" s="1"/>
      <c r="RSF18" s="1"/>
      <c r="RSG18" s="1"/>
      <c r="RSH18" s="1"/>
      <c r="RSI18" s="1"/>
      <c r="RSJ18" s="1"/>
      <c r="RSK18" s="1"/>
      <c r="RSL18" s="1"/>
      <c r="RSM18" s="1"/>
      <c r="RSN18" s="1"/>
      <c r="RSO18" s="1"/>
      <c r="RSP18" s="1"/>
      <c r="RSQ18" s="1"/>
      <c r="RSR18" s="1"/>
      <c r="RSS18" s="1"/>
      <c r="RST18" s="1"/>
      <c r="RSU18" s="1"/>
      <c r="RSV18" s="1"/>
      <c r="RSW18" s="1"/>
      <c r="RSX18" s="1"/>
      <c r="RSY18" s="1"/>
      <c r="RSZ18" s="1"/>
      <c r="RTA18" s="1"/>
      <c r="RTB18" s="1"/>
      <c r="RTC18" s="1"/>
      <c r="RTD18" s="1"/>
      <c r="RTE18" s="1"/>
      <c r="RTF18" s="1"/>
      <c r="RTG18" s="1"/>
      <c r="RTH18" s="1"/>
      <c r="RTI18" s="1"/>
      <c r="RTJ18" s="1"/>
      <c r="RTK18" s="1"/>
      <c r="RTL18" s="1"/>
      <c r="RTM18" s="1"/>
      <c r="RTN18" s="1"/>
      <c r="RTO18" s="1"/>
      <c r="RTP18" s="1"/>
      <c r="RTQ18" s="1"/>
      <c r="RTR18" s="1"/>
      <c r="RTS18" s="1"/>
      <c r="RTT18" s="1"/>
      <c r="RTU18" s="1"/>
      <c r="RTV18" s="1"/>
      <c r="RTW18" s="1"/>
      <c r="RTX18" s="1"/>
      <c r="RTY18" s="1"/>
      <c r="RTZ18" s="1"/>
      <c r="RUA18" s="1"/>
      <c r="RUB18" s="1"/>
      <c r="RUC18" s="1"/>
      <c r="RUD18" s="1"/>
      <c r="RUE18" s="1"/>
      <c r="RUF18" s="1"/>
      <c r="RUG18" s="1"/>
      <c r="RUH18" s="1"/>
      <c r="RUI18" s="1"/>
      <c r="RUJ18" s="1"/>
      <c r="RUK18" s="1"/>
      <c r="RUL18" s="1"/>
      <c r="RUM18" s="1"/>
      <c r="RUN18" s="1"/>
      <c r="RUO18" s="1"/>
      <c r="RUP18" s="1"/>
      <c r="RUQ18" s="1"/>
      <c r="RUR18" s="1"/>
      <c r="RUS18" s="1"/>
      <c r="RUT18" s="1"/>
      <c r="RUU18" s="1"/>
      <c r="RUV18" s="1"/>
      <c r="RUW18" s="1"/>
      <c r="RUX18" s="1"/>
      <c r="RUY18" s="1"/>
      <c r="RUZ18" s="1"/>
      <c r="RVA18" s="1"/>
      <c r="RVB18" s="1"/>
      <c r="RVC18" s="1"/>
      <c r="RVD18" s="1"/>
      <c r="RVE18" s="1"/>
      <c r="RVF18" s="1"/>
      <c r="RVG18" s="1"/>
      <c r="RVH18" s="1"/>
      <c r="RVI18" s="1"/>
      <c r="RVJ18" s="1"/>
      <c r="RVK18" s="1"/>
      <c r="RVL18" s="1"/>
      <c r="RVM18" s="1"/>
      <c r="RVN18" s="1"/>
      <c r="RVO18" s="1"/>
      <c r="RVP18" s="1"/>
      <c r="RVQ18" s="1"/>
      <c r="RVR18" s="1"/>
      <c r="RVS18" s="1"/>
      <c r="RVT18" s="1"/>
      <c r="RVU18" s="1"/>
      <c r="RVV18" s="1"/>
      <c r="RVW18" s="1"/>
      <c r="RVX18" s="1"/>
      <c r="RVY18" s="1"/>
      <c r="RVZ18" s="1"/>
      <c r="RWA18" s="1"/>
      <c r="RWB18" s="1"/>
      <c r="RWC18" s="1"/>
      <c r="RWD18" s="1"/>
      <c r="RWE18" s="1"/>
      <c r="RWF18" s="1"/>
      <c r="RWG18" s="1"/>
      <c r="RWH18" s="1"/>
      <c r="RWI18" s="1"/>
      <c r="RWJ18" s="1"/>
      <c r="RWK18" s="1"/>
      <c r="RWL18" s="1"/>
      <c r="RWM18" s="1"/>
      <c r="RWN18" s="1"/>
      <c r="RWO18" s="1"/>
      <c r="RWP18" s="1"/>
      <c r="RWQ18" s="1"/>
      <c r="RWR18" s="1"/>
      <c r="RWS18" s="1"/>
      <c r="RWT18" s="1"/>
      <c r="RWU18" s="1"/>
      <c r="RWV18" s="1"/>
      <c r="RWW18" s="1"/>
      <c r="RWX18" s="1"/>
      <c r="RWY18" s="1"/>
      <c r="RWZ18" s="1"/>
      <c r="RXA18" s="1"/>
      <c r="RXB18" s="1"/>
      <c r="RXC18" s="1"/>
      <c r="RXD18" s="1"/>
      <c r="RXE18" s="1"/>
      <c r="RXF18" s="1"/>
      <c r="RXG18" s="1"/>
      <c r="RXH18" s="1"/>
      <c r="RXI18" s="1"/>
      <c r="RXJ18" s="1"/>
      <c r="RXK18" s="1"/>
      <c r="RXL18" s="1"/>
      <c r="RXM18" s="1"/>
      <c r="RXN18" s="1"/>
      <c r="RXO18" s="1"/>
      <c r="RXP18" s="1"/>
      <c r="RXQ18" s="1"/>
      <c r="RXR18" s="1"/>
      <c r="RXS18" s="1"/>
      <c r="RXT18" s="1"/>
      <c r="RXU18" s="1"/>
      <c r="RXV18" s="1"/>
      <c r="RXW18" s="1"/>
      <c r="RXX18" s="1"/>
      <c r="RXY18" s="1"/>
      <c r="RXZ18" s="1"/>
      <c r="RYA18" s="1"/>
      <c r="RYB18" s="1"/>
      <c r="RYC18" s="1"/>
      <c r="RYD18" s="1"/>
      <c r="RYE18" s="1"/>
      <c r="RYF18" s="1"/>
      <c r="RYG18" s="1"/>
      <c r="RYH18" s="1"/>
      <c r="RYI18" s="1"/>
      <c r="RYJ18" s="1"/>
      <c r="RYK18" s="1"/>
      <c r="RYL18" s="1"/>
      <c r="RYM18" s="1"/>
      <c r="RYN18" s="1"/>
      <c r="RYO18" s="1"/>
      <c r="RYP18" s="1"/>
      <c r="RYQ18" s="1"/>
      <c r="RYR18" s="1"/>
      <c r="RYS18" s="1"/>
      <c r="RYT18" s="1"/>
      <c r="RYU18" s="1"/>
      <c r="RYV18" s="1"/>
      <c r="RYW18" s="1"/>
      <c r="RYX18" s="1"/>
      <c r="RYY18" s="1"/>
      <c r="RYZ18" s="1"/>
      <c r="RZA18" s="1"/>
      <c r="RZB18" s="1"/>
      <c r="RZC18" s="1"/>
      <c r="RZD18" s="1"/>
      <c r="RZE18" s="1"/>
      <c r="RZF18" s="1"/>
      <c r="RZG18" s="1"/>
      <c r="RZH18" s="1"/>
      <c r="RZI18" s="1"/>
      <c r="RZJ18" s="1"/>
      <c r="RZK18" s="1"/>
      <c r="RZL18" s="1"/>
      <c r="RZM18" s="1"/>
      <c r="RZN18" s="1"/>
      <c r="RZO18" s="1"/>
      <c r="RZP18" s="1"/>
      <c r="RZQ18" s="1"/>
      <c r="RZR18" s="1"/>
      <c r="RZS18" s="1"/>
      <c r="RZT18" s="1"/>
      <c r="RZU18" s="1"/>
      <c r="RZV18" s="1"/>
      <c r="RZW18" s="1"/>
      <c r="RZX18" s="1"/>
      <c r="RZY18" s="1"/>
      <c r="RZZ18" s="1"/>
      <c r="SAA18" s="1"/>
      <c r="SAB18" s="1"/>
      <c r="SAC18" s="1"/>
      <c r="SAD18" s="1"/>
      <c r="SAE18" s="1"/>
      <c r="SAF18" s="1"/>
      <c r="SAG18" s="1"/>
      <c r="SAH18" s="1"/>
      <c r="SAI18" s="1"/>
      <c r="SAJ18" s="1"/>
      <c r="SAK18" s="1"/>
      <c r="SAL18" s="1"/>
      <c r="SAM18" s="1"/>
      <c r="SAN18" s="1"/>
      <c r="SAO18" s="1"/>
      <c r="SAP18" s="1"/>
      <c r="SAQ18" s="1"/>
      <c r="SAR18" s="1"/>
      <c r="SAS18" s="1"/>
      <c r="SAT18" s="1"/>
      <c r="SAU18" s="1"/>
      <c r="SAV18" s="1"/>
      <c r="SAW18" s="1"/>
      <c r="SAX18" s="1"/>
      <c r="SAY18" s="1"/>
      <c r="SAZ18" s="1"/>
      <c r="SBA18" s="1"/>
      <c r="SBB18" s="1"/>
      <c r="SBC18" s="1"/>
      <c r="SBD18" s="1"/>
      <c r="SBE18" s="1"/>
      <c r="SBF18" s="1"/>
      <c r="SBG18" s="1"/>
      <c r="SBH18" s="1"/>
      <c r="SBI18" s="1"/>
      <c r="SBJ18" s="1"/>
      <c r="SBK18" s="1"/>
      <c r="SBL18" s="1"/>
      <c r="SBM18" s="1"/>
      <c r="SBN18" s="1"/>
      <c r="SBO18" s="1"/>
      <c r="SBP18" s="1"/>
      <c r="SBQ18" s="1"/>
      <c r="SBR18" s="1"/>
      <c r="SBS18" s="1"/>
      <c r="SBT18" s="1"/>
      <c r="SBU18" s="1"/>
      <c r="SBV18" s="1"/>
      <c r="SBW18" s="1"/>
      <c r="SBX18" s="1"/>
      <c r="SBY18" s="1"/>
      <c r="SBZ18" s="1"/>
      <c r="SCA18" s="1"/>
      <c r="SCB18" s="1"/>
      <c r="SCC18" s="1"/>
      <c r="SCD18" s="1"/>
      <c r="SCE18" s="1"/>
      <c r="SCF18" s="1"/>
      <c r="SCG18" s="1"/>
      <c r="SCH18" s="1"/>
      <c r="SCI18" s="1"/>
      <c r="SCJ18" s="1"/>
      <c r="SCK18" s="1"/>
      <c r="SCL18" s="1"/>
      <c r="SCM18" s="1"/>
      <c r="SCN18" s="1"/>
      <c r="SCO18" s="1"/>
      <c r="SCP18" s="1"/>
      <c r="SCQ18" s="1"/>
      <c r="SCR18" s="1"/>
      <c r="SCS18" s="1"/>
      <c r="SCT18" s="1"/>
      <c r="SCU18" s="1"/>
      <c r="SCV18" s="1"/>
      <c r="SCW18" s="1"/>
      <c r="SCX18" s="1"/>
      <c r="SCY18" s="1"/>
      <c r="SCZ18" s="1"/>
      <c r="SDA18" s="1"/>
      <c r="SDB18" s="1"/>
      <c r="SDC18" s="1"/>
      <c r="SDD18" s="1"/>
      <c r="SDE18" s="1"/>
      <c r="SDF18" s="1"/>
      <c r="SDG18" s="1"/>
      <c r="SDH18" s="1"/>
      <c r="SDI18" s="1"/>
      <c r="SDJ18" s="1"/>
      <c r="SDK18" s="1"/>
      <c r="SDL18" s="1"/>
      <c r="SDM18" s="1"/>
      <c r="SDN18" s="1"/>
      <c r="SDO18" s="1"/>
      <c r="SDP18" s="1"/>
      <c r="SDQ18" s="1"/>
      <c r="SDR18" s="1"/>
      <c r="SDS18" s="1"/>
      <c r="SDT18" s="1"/>
      <c r="SDU18" s="1"/>
      <c r="SDV18" s="1"/>
      <c r="SDW18" s="1"/>
      <c r="SDX18" s="1"/>
      <c r="SDY18" s="1"/>
      <c r="SDZ18" s="1"/>
      <c r="SEA18" s="1"/>
      <c r="SEB18" s="1"/>
      <c r="SEC18" s="1"/>
      <c r="SED18" s="1"/>
      <c r="SEE18" s="1"/>
      <c r="SEF18" s="1"/>
      <c r="SEG18" s="1"/>
      <c r="SEH18" s="1"/>
      <c r="SEI18" s="1"/>
      <c r="SEJ18" s="1"/>
      <c r="SEK18" s="1"/>
      <c r="SEL18" s="1"/>
      <c r="SEM18" s="1"/>
      <c r="SEN18" s="1"/>
      <c r="SEO18" s="1"/>
      <c r="SEP18" s="1"/>
      <c r="SEQ18" s="1"/>
      <c r="SER18" s="1"/>
      <c r="SES18" s="1"/>
      <c r="SET18" s="1"/>
      <c r="SEU18" s="1"/>
      <c r="SEV18" s="1"/>
      <c r="SEW18" s="1"/>
      <c r="SEX18" s="1"/>
      <c r="SEY18" s="1"/>
      <c r="SEZ18" s="1"/>
      <c r="SFA18" s="1"/>
      <c r="SFB18" s="1"/>
      <c r="SFC18" s="1"/>
      <c r="SFD18" s="1"/>
      <c r="SFE18" s="1"/>
      <c r="SFF18" s="1"/>
      <c r="SFG18" s="1"/>
      <c r="SFH18" s="1"/>
      <c r="SFI18" s="1"/>
      <c r="SFJ18" s="1"/>
      <c r="SFK18" s="1"/>
      <c r="SFL18" s="1"/>
      <c r="SFM18" s="1"/>
      <c r="SFN18" s="1"/>
      <c r="SFO18" s="1"/>
      <c r="SFP18" s="1"/>
      <c r="SFQ18" s="1"/>
      <c r="SFR18" s="1"/>
      <c r="SFS18" s="1"/>
      <c r="SFT18" s="1"/>
      <c r="SFU18" s="1"/>
      <c r="SFV18" s="1"/>
      <c r="SFW18" s="1"/>
      <c r="SFX18" s="1"/>
      <c r="SFY18" s="1"/>
      <c r="SFZ18" s="1"/>
      <c r="SGA18" s="1"/>
      <c r="SGB18" s="1"/>
      <c r="SGC18" s="1"/>
      <c r="SGD18" s="1"/>
      <c r="SGE18" s="1"/>
      <c r="SGF18" s="1"/>
      <c r="SGG18" s="1"/>
      <c r="SGH18" s="1"/>
      <c r="SGI18" s="1"/>
      <c r="SGJ18" s="1"/>
      <c r="SGK18" s="1"/>
      <c r="SGL18" s="1"/>
      <c r="SGM18" s="1"/>
      <c r="SGN18" s="1"/>
      <c r="SGO18" s="1"/>
      <c r="SGP18" s="1"/>
      <c r="SGQ18" s="1"/>
      <c r="SGR18" s="1"/>
      <c r="SGS18" s="1"/>
      <c r="SGT18" s="1"/>
      <c r="SGU18" s="1"/>
      <c r="SGV18" s="1"/>
      <c r="SGW18" s="1"/>
      <c r="SGX18" s="1"/>
      <c r="SGY18" s="1"/>
      <c r="SGZ18" s="1"/>
      <c r="SHA18" s="1"/>
      <c r="SHB18" s="1"/>
      <c r="SHC18" s="1"/>
      <c r="SHD18" s="1"/>
      <c r="SHE18" s="1"/>
      <c r="SHF18" s="1"/>
      <c r="SHG18" s="1"/>
      <c r="SHH18" s="1"/>
      <c r="SHI18" s="1"/>
      <c r="SHJ18" s="1"/>
      <c r="SHK18" s="1"/>
      <c r="SHL18" s="1"/>
      <c r="SHM18" s="1"/>
      <c r="SHN18" s="1"/>
      <c r="SHO18" s="1"/>
      <c r="SHP18" s="1"/>
      <c r="SHQ18" s="1"/>
      <c r="SHR18" s="1"/>
      <c r="SHS18" s="1"/>
      <c r="SHT18" s="1"/>
      <c r="SHU18" s="1"/>
      <c r="SHV18" s="1"/>
      <c r="SHW18" s="1"/>
      <c r="SHX18" s="1"/>
      <c r="SHY18" s="1"/>
      <c r="SHZ18" s="1"/>
      <c r="SIA18" s="1"/>
      <c r="SIB18" s="1"/>
      <c r="SIC18" s="1"/>
      <c r="SID18" s="1"/>
      <c r="SIE18" s="1"/>
      <c r="SIF18" s="1"/>
      <c r="SIG18" s="1"/>
      <c r="SIH18" s="1"/>
      <c r="SII18" s="1"/>
      <c r="SIJ18" s="1"/>
      <c r="SIK18" s="1"/>
      <c r="SIL18" s="1"/>
      <c r="SIM18" s="1"/>
      <c r="SIN18" s="1"/>
      <c r="SIO18" s="1"/>
      <c r="SIP18" s="1"/>
      <c r="SIQ18" s="1"/>
      <c r="SIR18" s="1"/>
      <c r="SIS18" s="1"/>
      <c r="SIT18" s="1"/>
      <c r="SIU18" s="1"/>
      <c r="SIV18" s="1"/>
      <c r="SIW18" s="1"/>
      <c r="SIX18" s="1"/>
      <c r="SIY18" s="1"/>
      <c r="SIZ18" s="1"/>
      <c r="SJA18" s="1"/>
      <c r="SJB18" s="1"/>
      <c r="SJC18" s="1"/>
      <c r="SJD18" s="1"/>
      <c r="SJE18" s="1"/>
      <c r="SJF18" s="1"/>
      <c r="SJG18" s="1"/>
      <c r="SJH18" s="1"/>
      <c r="SJI18" s="1"/>
      <c r="SJJ18" s="1"/>
      <c r="SJK18" s="1"/>
      <c r="SJL18" s="1"/>
      <c r="SJM18" s="1"/>
      <c r="SJN18" s="1"/>
      <c r="SJO18" s="1"/>
      <c r="SJP18" s="1"/>
      <c r="SJQ18" s="1"/>
      <c r="SJR18" s="1"/>
      <c r="SJS18" s="1"/>
      <c r="SJT18" s="1"/>
      <c r="SJU18" s="1"/>
      <c r="SJV18" s="1"/>
      <c r="SJW18" s="1"/>
      <c r="SJX18" s="1"/>
      <c r="SJY18" s="1"/>
      <c r="SJZ18" s="1"/>
      <c r="SKA18" s="1"/>
      <c r="SKB18" s="1"/>
      <c r="SKC18" s="1"/>
      <c r="SKD18" s="1"/>
      <c r="SKE18" s="1"/>
      <c r="SKF18" s="1"/>
      <c r="SKG18" s="1"/>
      <c r="SKH18" s="1"/>
      <c r="SKI18" s="1"/>
      <c r="SKJ18" s="1"/>
      <c r="SKK18" s="1"/>
      <c r="SKL18" s="1"/>
      <c r="SKM18" s="1"/>
      <c r="SKN18" s="1"/>
      <c r="SKO18" s="1"/>
      <c r="SKP18" s="1"/>
      <c r="SKQ18" s="1"/>
      <c r="SKR18" s="1"/>
      <c r="SKS18" s="1"/>
      <c r="SKT18" s="1"/>
      <c r="SKU18" s="1"/>
      <c r="SKV18" s="1"/>
      <c r="SKW18" s="1"/>
      <c r="SKX18" s="1"/>
      <c r="SKY18" s="1"/>
      <c r="SKZ18" s="1"/>
      <c r="SLA18" s="1"/>
      <c r="SLB18" s="1"/>
      <c r="SLC18" s="1"/>
      <c r="SLD18" s="1"/>
      <c r="SLE18" s="1"/>
      <c r="SLF18" s="1"/>
      <c r="SLG18" s="1"/>
      <c r="SLH18" s="1"/>
      <c r="SLI18" s="1"/>
      <c r="SLJ18" s="1"/>
      <c r="SLK18" s="1"/>
      <c r="SLL18" s="1"/>
      <c r="SLM18" s="1"/>
      <c r="SLN18" s="1"/>
      <c r="SLO18" s="1"/>
      <c r="SLP18" s="1"/>
      <c r="SLQ18" s="1"/>
      <c r="SLR18" s="1"/>
      <c r="SLS18" s="1"/>
      <c r="SLT18" s="1"/>
      <c r="SLU18" s="1"/>
      <c r="SLV18" s="1"/>
      <c r="SLW18" s="1"/>
      <c r="SLX18" s="1"/>
      <c r="SLY18" s="1"/>
      <c r="SLZ18" s="1"/>
      <c r="SMA18" s="1"/>
      <c r="SMB18" s="1"/>
      <c r="SMC18" s="1"/>
      <c r="SMD18" s="1"/>
      <c r="SME18" s="1"/>
      <c r="SMF18" s="1"/>
      <c r="SMG18" s="1"/>
      <c r="SMH18" s="1"/>
      <c r="SMI18" s="1"/>
      <c r="SMJ18" s="1"/>
      <c r="SMK18" s="1"/>
      <c r="SML18" s="1"/>
      <c r="SMM18" s="1"/>
      <c r="SMN18" s="1"/>
      <c r="SMO18" s="1"/>
      <c r="SMP18" s="1"/>
      <c r="SMQ18" s="1"/>
      <c r="SMR18" s="1"/>
      <c r="SMS18" s="1"/>
      <c r="SMT18" s="1"/>
      <c r="SMU18" s="1"/>
      <c r="SMV18" s="1"/>
      <c r="SMW18" s="1"/>
      <c r="SMX18" s="1"/>
      <c r="SMY18" s="1"/>
      <c r="SMZ18" s="1"/>
      <c r="SNA18" s="1"/>
      <c r="SNB18" s="1"/>
      <c r="SNC18" s="1"/>
      <c r="SND18" s="1"/>
      <c r="SNE18" s="1"/>
      <c r="SNF18" s="1"/>
      <c r="SNG18" s="1"/>
      <c r="SNH18" s="1"/>
      <c r="SNI18" s="1"/>
      <c r="SNJ18" s="1"/>
      <c r="SNK18" s="1"/>
      <c r="SNL18" s="1"/>
      <c r="SNM18" s="1"/>
      <c r="SNN18" s="1"/>
      <c r="SNO18" s="1"/>
      <c r="SNP18" s="1"/>
      <c r="SNQ18" s="1"/>
      <c r="SNR18" s="1"/>
      <c r="SNS18" s="1"/>
      <c r="SNT18" s="1"/>
      <c r="SNU18" s="1"/>
      <c r="SNV18" s="1"/>
      <c r="SNW18" s="1"/>
      <c r="SNX18" s="1"/>
      <c r="SNY18" s="1"/>
      <c r="SNZ18" s="1"/>
      <c r="SOA18" s="1"/>
      <c r="SOB18" s="1"/>
      <c r="SOC18" s="1"/>
      <c r="SOD18" s="1"/>
      <c r="SOE18" s="1"/>
      <c r="SOF18" s="1"/>
      <c r="SOG18" s="1"/>
      <c r="SOH18" s="1"/>
      <c r="SOI18" s="1"/>
      <c r="SOJ18" s="1"/>
      <c r="SOK18" s="1"/>
      <c r="SOL18" s="1"/>
      <c r="SOM18" s="1"/>
      <c r="SON18" s="1"/>
      <c r="SOO18" s="1"/>
      <c r="SOP18" s="1"/>
      <c r="SOQ18" s="1"/>
      <c r="SOR18" s="1"/>
      <c r="SOS18" s="1"/>
      <c r="SOT18" s="1"/>
      <c r="SOU18" s="1"/>
      <c r="SOV18" s="1"/>
      <c r="SOW18" s="1"/>
      <c r="SOX18" s="1"/>
      <c r="SOY18" s="1"/>
      <c r="SOZ18" s="1"/>
      <c r="SPA18" s="1"/>
      <c r="SPB18" s="1"/>
      <c r="SPC18" s="1"/>
      <c r="SPD18" s="1"/>
      <c r="SPE18" s="1"/>
      <c r="SPF18" s="1"/>
      <c r="SPG18" s="1"/>
      <c r="SPH18" s="1"/>
      <c r="SPI18" s="1"/>
      <c r="SPJ18" s="1"/>
      <c r="SPK18" s="1"/>
      <c r="SPL18" s="1"/>
      <c r="SPM18" s="1"/>
      <c r="SPN18" s="1"/>
      <c r="SPO18" s="1"/>
      <c r="SPP18" s="1"/>
      <c r="SPQ18" s="1"/>
      <c r="SPR18" s="1"/>
      <c r="SPS18" s="1"/>
      <c r="SPT18" s="1"/>
      <c r="SPU18" s="1"/>
      <c r="SPV18" s="1"/>
      <c r="SPW18" s="1"/>
      <c r="SPX18" s="1"/>
      <c r="SPY18" s="1"/>
      <c r="SPZ18" s="1"/>
      <c r="SQA18" s="1"/>
      <c r="SQB18" s="1"/>
      <c r="SQC18" s="1"/>
      <c r="SQD18" s="1"/>
      <c r="SQE18" s="1"/>
      <c r="SQF18" s="1"/>
      <c r="SQG18" s="1"/>
      <c r="SQH18" s="1"/>
      <c r="SQI18" s="1"/>
      <c r="SQJ18" s="1"/>
      <c r="SQK18" s="1"/>
      <c r="SQL18" s="1"/>
      <c r="SQM18" s="1"/>
      <c r="SQN18" s="1"/>
      <c r="SQO18" s="1"/>
      <c r="SQP18" s="1"/>
      <c r="SQQ18" s="1"/>
      <c r="SQR18" s="1"/>
      <c r="SQS18" s="1"/>
      <c r="SQT18" s="1"/>
      <c r="SQU18" s="1"/>
      <c r="SQV18" s="1"/>
      <c r="SQW18" s="1"/>
      <c r="SQX18" s="1"/>
      <c r="SQY18" s="1"/>
      <c r="SQZ18" s="1"/>
      <c r="SRA18" s="1"/>
      <c r="SRB18" s="1"/>
      <c r="SRC18" s="1"/>
      <c r="SRD18" s="1"/>
      <c r="SRE18" s="1"/>
      <c r="SRF18" s="1"/>
      <c r="SRG18" s="1"/>
      <c r="SRH18" s="1"/>
      <c r="SRI18" s="1"/>
      <c r="SRJ18" s="1"/>
      <c r="SRK18" s="1"/>
      <c r="SRL18" s="1"/>
      <c r="SRM18" s="1"/>
      <c r="SRN18" s="1"/>
      <c r="SRO18" s="1"/>
      <c r="SRP18" s="1"/>
      <c r="SRQ18" s="1"/>
      <c r="SRR18" s="1"/>
      <c r="SRS18" s="1"/>
      <c r="SRT18" s="1"/>
      <c r="SRU18" s="1"/>
      <c r="SRV18" s="1"/>
      <c r="SRW18" s="1"/>
      <c r="SRX18" s="1"/>
      <c r="SRY18" s="1"/>
      <c r="SRZ18" s="1"/>
      <c r="SSA18" s="1"/>
      <c r="SSB18" s="1"/>
      <c r="SSC18" s="1"/>
      <c r="SSD18" s="1"/>
      <c r="SSE18" s="1"/>
      <c r="SSF18" s="1"/>
      <c r="SSG18" s="1"/>
      <c r="SSH18" s="1"/>
      <c r="SSI18" s="1"/>
      <c r="SSJ18" s="1"/>
      <c r="SSK18" s="1"/>
      <c r="SSL18" s="1"/>
      <c r="SSM18" s="1"/>
      <c r="SSN18" s="1"/>
      <c r="SSO18" s="1"/>
      <c r="SSP18" s="1"/>
      <c r="SSQ18" s="1"/>
      <c r="SSR18" s="1"/>
      <c r="SSS18" s="1"/>
      <c r="SST18" s="1"/>
      <c r="SSU18" s="1"/>
      <c r="SSV18" s="1"/>
      <c r="SSW18" s="1"/>
      <c r="SSX18" s="1"/>
      <c r="SSY18" s="1"/>
      <c r="SSZ18" s="1"/>
      <c r="STA18" s="1"/>
      <c r="STB18" s="1"/>
      <c r="STC18" s="1"/>
      <c r="STD18" s="1"/>
      <c r="STE18" s="1"/>
      <c r="STF18" s="1"/>
      <c r="STG18" s="1"/>
      <c r="STH18" s="1"/>
      <c r="STI18" s="1"/>
      <c r="STJ18" s="1"/>
      <c r="STK18" s="1"/>
      <c r="STL18" s="1"/>
      <c r="STM18" s="1"/>
      <c r="STN18" s="1"/>
      <c r="STO18" s="1"/>
      <c r="STP18" s="1"/>
      <c r="STQ18" s="1"/>
      <c r="STR18" s="1"/>
      <c r="STS18" s="1"/>
      <c r="STT18" s="1"/>
      <c r="STU18" s="1"/>
      <c r="STV18" s="1"/>
      <c r="STW18" s="1"/>
      <c r="STX18" s="1"/>
      <c r="STY18" s="1"/>
      <c r="STZ18" s="1"/>
      <c r="SUA18" s="1"/>
      <c r="SUB18" s="1"/>
      <c r="SUC18" s="1"/>
      <c r="SUD18" s="1"/>
      <c r="SUE18" s="1"/>
      <c r="SUF18" s="1"/>
      <c r="SUG18" s="1"/>
      <c r="SUH18" s="1"/>
      <c r="SUI18" s="1"/>
      <c r="SUJ18" s="1"/>
      <c r="SUK18" s="1"/>
      <c r="SUL18" s="1"/>
      <c r="SUM18" s="1"/>
      <c r="SUN18" s="1"/>
      <c r="SUO18" s="1"/>
      <c r="SUP18" s="1"/>
      <c r="SUQ18" s="1"/>
      <c r="SUR18" s="1"/>
      <c r="SUS18" s="1"/>
      <c r="SUT18" s="1"/>
      <c r="SUU18" s="1"/>
      <c r="SUV18" s="1"/>
      <c r="SUW18" s="1"/>
      <c r="SUX18" s="1"/>
      <c r="SUY18" s="1"/>
      <c r="SUZ18" s="1"/>
      <c r="SVA18" s="1"/>
      <c r="SVB18" s="1"/>
      <c r="SVC18" s="1"/>
      <c r="SVD18" s="1"/>
      <c r="SVE18" s="1"/>
      <c r="SVF18" s="1"/>
      <c r="SVG18" s="1"/>
      <c r="SVH18" s="1"/>
      <c r="SVI18" s="1"/>
      <c r="SVJ18" s="1"/>
      <c r="SVK18" s="1"/>
      <c r="SVL18" s="1"/>
      <c r="SVM18" s="1"/>
      <c r="SVN18" s="1"/>
      <c r="SVO18" s="1"/>
      <c r="SVP18" s="1"/>
      <c r="SVQ18" s="1"/>
      <c r="SVR18" s="1"/>
      <c r="SVS18" s="1"/>
      <c r="SVT18" s="1"/>
      <c r="SVU18" s="1"/>
      <c r="SVV18" s="1"/>
      <c r="SVW18" s="1"/>
      <c r="SVX18" s="1"/>
      <c r="SVY18" s="1"/>
      <c r="SVZ18" s="1"/>
      <c r="SWA18" s="1"/>
      <c r="SWB18" s="1"/>
      <c r="SWC18" s="1"/>
      <c r="SWD18" s="1"/>
      <c r="SWE18" s="1"/>
      <c r="SWF18" s="1"/>
      <c r="SWG18" s="1"/>
      <c r="SWH18" s="1"/>
      <c r="SWI18" s="1"/>
      <c r="SWJ18" s="1"/>
      <c r="SWK18" s="1"/>
      <c r="SWL18" s="1"/>
      <c r="SWM18" s="1"/>
      <c r="SWN18" s="1"/>
      <c r="SWO18" s="1"/>
      <c r="SWP18" s="1"/>
      <c r="SWQ18" s="1"/>
      <c r="SWR18" s="1"/>
      <c r="SWS18" s="1"/>
      <c r="SWT18" s="1"/>
      <c r="SWU18" s="1"/>
      <c r="SWV18" s="1"/>
      <c r="SWW18" s="1"/>
      <c r="SWX18" s="1"/>
      <c r="SWY18" s="1"/>
      <c r="SWZ18" s="1"/>
      <c r="SXA18" s="1"/>
      <c r="SXB18" s="1"/>
      <c r="SXC18" s="1"/>
      <c r="SXD18" s="1"/>
      <c r="SXE18" s="1"/>
      <c r="SXF18" s="1"/>
      <c r="SXG18" s="1"/>
      <c r="SXH18" s="1"/>
      <c r="SXI18" s="1"/>
      <c r="SXJ18" s="1"/>
      <c r="SXK18" s="1"/>
      <c r="SXL18" s="1"/>
      <c r="SXM18" s="1"/>
      <c r="SXN18" s="1"/>
      <c r="SXO18" s="1"/>
      <c r="SXP18" s="1"/>
      <c r="SXQ18" s="1"/>
      <c r="SXR18" s="1"/>
      <c r="SXS18" s="1"/>
      <c r="SXT18" s="1"/>
      <c r="SXU18" s="1"/>
      <c r="SXV18" s="1"/>
      <c r="SXW18" s="1"/>
      <c r="SXX18" s="1"/>
      <c r="SXY18" s="1"/>
      <c r="SXZ18" s="1"/>
      <c r="SYA18" s="1"/>
      <c r="SYB18" s="1"/>
      <c r="SYC18" s="1"/>
      <c r="SYD18" s="1"/>
      <c r="SYE18" s="1"/>
      <c r="SYF18" s="1"/>
      <c r="SYG18" s="1"/>
      <c r="SYH18" s="1"/>
      <c r="SYI18" s="1"/>
      <c r="SYJ18" s="1"/>
      <c r="SYK18" s="1"/>
      <c r="SYL18" s="1"/>
      <c r="SYM18" s="1"/>
      <c r="SYN18" s="1"/>
      <c r="SYO18" s="1"/>
      <c r="SYP18" s="1"/>
      <c r="SYQ18" s="1"/>
      <c r="SYR18" s="1"/>
      <c r="SYS18" s="1"/>
      <c r="SYT18" s="1"/>
      <c r="SYU18" s="1"/>
      <c r="SYV18" s="1"/>
      <c r="SYW18" s="1"/>
      <c r="SYX18" s="1"/>
      <c r="SYY18" s="1"/>
      <c r="SYZ18" s="1"/>
      <c r="SZA18" s="1"/>
      <c r="SZB18" s="1"/>
      <c r="SZC18" s="1"/>
      <c r="SZD18" s="1"/>
      <c r="SZE18" s="1"/>
      <c r="SZF18" s="1"/>
      <c r="SZG18" s="1"/>
      <c r="SZH18" s="1"/>
      <c r="SZI18" s="1"/>
      <c r="SZJ18" s="1"/>
      <c r="SZK18" s="1"/>
      <c r="SZL18" s="1"/>
      <c r="SZM18" s="1"/>
      <c r="SZN18" s="1"/>
      <c r="SZO18" s="1"/>
      <c r="SZP18" s="1"/>
      <c r="SZQ18" s="1"/>
      <c r="SZR18" s="1"/>
      <c r="SZS18" s="1"/>
      <c r="SZT18" s="1"/>
      <c r="SZU18" s="1"/>
      <c r="SZV18" s="1"/>
      <c r="SZW18" s="1"/>
      <c r="SZX18" s="1"/>
      <c r="SZY18" s="1"/>
      <c r="SZZ18" s="1"/>
      <c r="TAA18" s="1"/>
      <c r="TAB18" s="1"/>
      <c r="TAC18" s="1"/>
      <c r="TAD18" s="1"/>
      <c r="TAE18" s="1"/>
      <c r="TAF18" s="1"/>
      <c r="TAG18" s="1"/>
      <c r="TAH18" s="1"/>
      <c r="TAI18" s="1"/>
      <c r="TAJ18" s="1"/>
      <c r="TAK18" s="1"/>
      <c r="TAL18" s="1"/>
      <c r="TAM18" s="1"/>
      <c r="TAN18" s="1"/>
      <c r="TAO18" s="1"/>
      <c r="TAP18" s="1"/>
      <c r="TAQ18" s="1"/>
      <c r="TAR18" s="1"/>
      <c r="TAS18" s="1"/>
      <c r="TAT18" s="1"/>
      <c r="TAU18" s="1"/>
      <c r="TAV18" s="1"/>
      <c r="TAW18" s="1"/>
      <c r="TAX18" s="1"/>
      <c r="TAY18" s="1"/>
      <c r="TAZ18" s="1"/>
      <c r="TBA18" s="1"/>
      <c r="TBB18" s="1"/>
      <c r="TBC18" s="1"/>
      <c r="TBD18" s="1"/>
      <c r="TBE18" s="1"/>
      <c r="TBF18" s="1"/>
      <c r="TBG18" s="1"/>
      <c r="TBH18" s="1"/>
      <c r="TBI18" s="1"/>
      <c r="TBJ18" s="1"/>
      <c r="TBK18" s="1"/>
      <c r="TBL18" s="1"/>
      <c r="TBM18" s="1"/>
      <c r="TBN18" s="1"/>
      <c r="TBO18" s="1"/>
      <c r="TBP18" s="1"/>
      <c r="TBQ18" s="1"/>
      <c r="TBR18" s="1"/>
      <c r="TBS18" s="1"/>
      <c r="TBT18" s="1"/>
      <c r="TBU18" s="1"/>
      <c r="TBV18" s="1"/>
      <c r="TBW18" s="1"/>
      <c r="TBX18" s="1"/>
      <c r="TBY18" s="1"/>
      <c r="TBZ18" s="1"/>
      <c r="TCA18" s="1"/>
      <c r="TCB18" s="1"/>
      <c r="TCC18" s="1"/>
      <c r="TCD18" s="1"/>
      <c r="TCE18" s="1"/>
      <c r="TCF18" s="1"/>
      <c r="TCG18" s="1"/>
      <c r="TCH18" s="1"/>
      <c r="TCI18" s="1"/>
      <c r="TCJ18" s="1"/>
      <c r="TCK18" s="1"/>
      <c r="TCL18" s="1"/>
      <c r="TCM18" s="1"/>
      <c r="TCN18" s="1"/>
      <c r="TCO18" s="1"/>
      <c r="TCP18" s="1"/>
      <c r="TCQ18" s="1"/>
      <c r="TCR18" s="1"/>
      <c r="TCS18" s="1"/>
      <c r="TCT18" s="1"/>
      <c r="TCU18" s="1"/>
      <c r="TCV18" s="1"/>
      <c r="TCW18" s="1"/>
      <c r="TCX18" s="1"/>
      <c r="TCY18" s="1"/>
      <c r="TCZ18" s="1"/>
      <c r="TDA18" s="1"/>
      <c r="TDB18" s="1"/>
      <c r="TDC18" s="1"/>
      <c r="TDD18" s="1"/>
      <c r="TDE18" s="1"/>
      <c r="TDF18" s="1"/>
      <c r="TDG18" s="1"/>
      <c r="TDH18" s="1"/>
      <c r="TDI18" s="1"/>
      <c r="TDJ18" s="1"/>
      <c r="TDK18" s="1"/>
      <c r="TDL18" s="1"/>
      <c r="TDM18" s="1"/>
      <c r="TDN18" s="1"/>
      <c r="TDO18" s="1"/>
      <c r="TDP18" s="1"/>
      <c r="TDQ18" s="1"/>
      <c r="TDR18" s="1"/>
      <c r="TDS18" s="1"/>
      <c r="TDT18" s="1"/>
      <c r="TDU18" s="1"/>
      <c r="TDV18" s="1"/>
      <c r="TDW18" s="1"/>
      <c r="TDX18" s="1"/>
      <c r="TDY18" s="1"/>
      <c r="TDZ18" s="1"/>
      <c r="TEA18" s="1"/>
      <c r="TEB18" s="1"/>
      <c r="TEC18" s="1"/>
      <c r="TED18" s="1"/>
      <c r="TEE18" s="1"/>
      <c r="TEF18" s="1"/>
      <c r="TEG18" s="1"/>
      <c r="TEH18" s="1"/>
      <c r="TEI18" s="1"/>
      <c r="TEJ18" s="1"/>
      <c r="TEK18" s="1"/>
      <c r="TEL18" s="1"/>
      <c r="TEM18" s="1"/>
      <c r="TEN18" s="1"/>
      <c r="TEO18" s="1"/>
      <c r="TEP18" s="1"/>
      <c r="TEQ18" s="1"/>
      <c r="TER18" s="1"/>
      <c r="TES18" s="1"/>
      <c r="TET18" s="1"/>
      <c r="TEU18" s="1"/>
      <c r="TEV18" s="1"/>
      <c r="TEW18" s="1"/>
      <c r="TEX18" s="1"/>
      <c r="TEY18" s="1"/>
      <c r="TEZ18" s="1"/>
      <c r="TFA18" s="1"/>
      <c r="TFB18" s="1"/>
      <c r="TFC18" s="1"/>
      <c r="TFD18" s="1"/>
      <c r="TFE18" s="1"/>
      <c r="TFF18" s="1"/>
      <c r="TFG18" s="1"/>
      <c r="TFH18" s="1"/>
      <c r="TFI18" s="1"/>
      <c r="TFJ18" s="1"/>
      <c r="TFK18" s="1"/>
      <c r="TFL18" s="1"/>
      <c r="TFM18" s="1"/>
      <c r="TFN18" s="1"/>
      <c r="TFO18" s="1"/>
      <c r="TFP18" s="1"/>
      <c r="TFQ18" s="1"/>
      <c r="TFR18" s="1"/>
      <c r="TFS18" s="1"/>
      <c r="TFT18" s="1"/>
      <c r="TFU18" s="1"/>
      <c r="TFV18" s="1"/>
      <c r="TFW18" s="1"/>
      <c r="TFX18" s="1"/>
      <c r="TFY18" s="1"/>
      <c r="TFZ18" s="1"/>
      <c r="TGA18" s="1"/>
      <c r="TGB18" s="1"/>
      <c r="TGC18" s="1"/>
      <c r="TGD18" s="1"/>
      <c r="TGE18" s="1"/>
      <c r="TGF18" s="1"/>
      <c r="TGG18" s="1"/>
      <c r="TGH18" s="1"/>
      <c r="TGI18" s="1"/>
      <c r="TGJ18" s="1"/>
      <c r="TGK18" s="1"/>
      <c r="TGL18" s="1"/>
      <c r="TGM18" s="1"/>
      <c r="TGN18" s="1"/>
      <c r="TGO18" s="1"/>
      <c r="TGP18" s="1"/>
      <c r="TGQ18" s="1"/>
      <c r="TGR18" s="1"/>
      <c r="TGS18" s="1"/>
      <c r="TGT18" s="1"/>
      <c r="TGU18" s="1"/>
      <c r="TGV18" s="1"/>
      <c r="TGW18" s="1"/>
      <c r="TGX18" s="1"/>
      <c r="TGY18" s="1"/>
      <c r="TGZ18" s="1"/>
      <c r="THA18" s="1"/>
      <c r="THB18" s="1"/>
      <c r="THC18" s="1"/>
      <c r="THD18" s="1"/>
      <c r="THE18" s="1"/>
      <c r="THF18" s="1"/>
      <c r="THG18" s="1"/>
      <c r="THH18" s="1"/>
      <c r="THI18" s="1"/>
      <c r="THJ18" s="1"/>
      <c r="THK18" s="1"/>
      <c r="THL18" s="1"/>
      <c r="THM18" s="1"/>
      <c r="THN18" s="1"/>
      <c r="THO18" s="1"/>
      <c r="THP18" s="1"/>
      <c r="THQ18" s="1"/>
      <c r="THR18" s="1"/>
      <c r="THS18" s="1"/>
      <c r="THT18" s="1"/>
      <c r="THU18" s="1"/>
      <c r="THV18" s="1"/>
      <c r="THW18" s="1"/>
      <c r="THX18" s="1"/>
      <c r="THY18" s="1"/>
      <c r="THZ18" s="1"/>
      <c r="TIA18" s="1"/>
      <c r="TIB18" s="1"/>
      <c r="TIC18" s="1"/>
      <c r="TID18" s="1"/>
      <c r="TIE18" s="1"/>
      <c r="TIF18" s="1"/>
      <c r="TIG18" s="1"/>
      <c r="TIH18" s="1"/>
      <c r="TII18" s="1"/>
      <c r="TIJ18" s="1"/>
      <c r="TIK18" s="1"/>
      <c r="TIL18" s="1"/>
      <c r="TIM18" s="1"/>
      <c r="TIN18" s="1"/>
      <c r="TIO18" s="1"/>
      <c r="TIP18" s="1"/>
      <c r="TIQ18" s="1"/>
      <c r="TIR18" s="1"/>
      <c r="TIS18" s="1"/>
      <c r="TIT18" s="1"/>
      <c r="TIU18" s="1"/>
      <c r="TIV18" s="1"/>
      <c r="TIW18" s="1"/>
      <c r="TIX18" s="1"/>
      <c r="TIY18" s="1"/>
      <c r="TIZ18" s="1"/>
      <c r="TJA18" s="1"/>
      <c r="TJB18" s="1"/>
      <c r="TJC18" s="1"/>
      <c r="TJD18" s="1"/>
      <c r="TJE18" s="1"/>
      <c r="TJF18" s="1"/>
      <c r="TJG18" s="1"/>
      <c r="TJH18" s="1"/>
      <c r="TJI18" s="1"/>
      <c r="TJJ18" s="1"/>
      <c r="TJK18" s="1"/>
      <c r="TJL18" s="1"/>
      <c r="TJM18" s="1"/>
      <c r="TJN18" s="1"/>
      <c r="TJO18" s="1"/>
      <c r="TJP18" s="1"/>
      <c r="TJQ18" s="1"/>
      <c r="TJR18" s="1"/>
      <c r="TJS18" s="1"/>
      <c r="TJT18" s="1"/>
      <c r="TJU18" s="1"/>
      <c r="TJV18" s="1"/>
      <c r="TJW18" s="1"/>
      <c r="TJX18" s="1"/>
      <c r="TJY18" s="1"/>
      <c r="TJZ18" s="1"/>
      <c r="TKA18" s="1"/>
      <c r="TKB18" s="1"/>
      <c r="TKC18" s="1"/>
      <c r="TKD18" s="1"/>
      <c r="TKE18" s="1"/>
      <c r="TKF18" s="1"/>
      <c r="TKG18" s="1"/>
      <c r="TKH18" s="1"/>
      <c r="TKI18" s="1"/>
      <c r="TKJ18" s="1"/>
      <c r="TKK18" s="1"/>
      <c r="TKL18" s="1"/>
      <c r="TKM18" s="1"/>
      <c r="TKN18" s="1"/>
      <c r="TKO18" s="1"/>
      <c r="TKP18" s="1"/>
      <c r="TKQ18" s="1"/>
      <c r="TKR18" s="1"/>
      <c r="TKS18" s="1"/>
      <c r="TKT18" s="1"/>
      <c r="TKU18" s="1"/>
      <c r="TKV18" s="1"/>
      <c r="TKW18" s="1"/>
      <c r="TKX18" s="1"/>
      <c r="TKY18" s="1"/>
      <c r="TKZ18" s="1"/>
      <c r="TLA18" s="1"/>
      <c r="TLB18" s="1"/>
      <c r="TLC18" s="1"/>
      <c r="TLD18" s="1"/>
      <c r="TLE18" s="1"/>
      <c r="TLF18" s="1"/>
      <c r="TLG18" s="1"/>
      <c r="TLH18" s="1"/>
      <c r="TLI18" s="1"/>
      <c r="TLJ18" s="1"/>
      <c r="TLK18" s="1"/>
      <c r="TLL18" s="1"/>
      <c r="TLM18" s="1"/>
      <c r="TLN18" s="1"/>
      <c r="TLO18" s="1"/>
      <c r="TLP18" s="1"/>
      <c r="TLQ18" s="1"/>
      <c r="TLR18" s="1"/>
      <c r="TLS18" s="1"/>
      <c r="TLT18" s="1"/>
      <c r="TLU18" s="1"/>
      <c r="TLV18" s="1"/>
      <c r="TLW18" s="1"/>
      <c r="TLX18" s="1"/>
      <c r="TLY18" s="1"/>
      <c r="TLZ18" s="1"/>
      <c r="TMA18" s="1"/>
      <c r="TMB18" s="1"/>
      <c r="TMC18" s="1"/>
      <c r="TMD18" s="1"/>
      <c r="TME18" s="1"/>
      <c r="TMF18" s="1"/>
      <c r="TMG18" s="1"/>
      <c r="TMH18" s="1"/>
      <c r="TMI18" s="1"/>
      <c r="TMJ18" s="1"/>
      <c r="TMK18" s="1"/>
      <c r="TML18" s="1"/>
      <c r="TMM18" s="1"/>
      <c r="TMN18" s="1"/>
      <c r="TMO18" s="1"/>
      <c r="TMP18" s="1"/>
      <c r="TMQ18" s="1"/>
      <c r="TMR18" s="1"/>
      <c r="TMS18" s="1"/>
      <c r="TMT18" s="1"/>
      <c r="TMU18" s="1"/>
      <c r="TMV18" s="1"/>
      <c r="TMW18" s="1"/>
      <c r="TMX18" s="1"/>
      <c r="TMY18" s="1"/>
      <c r="TMZ18" s="1"/>
      <c r="TNA18" s="1"/>
      <c r="TNB18" s="1"/>
      <c r="TNC18" s="1"/>
      <c r="TND18" s="1"/>
      <c r="TNE18" s="1"/>
      <c r="TNF18" s="1"/>
      <c r="TNG18" s="1"/>
      <c r="TNH18" s="1"/>
      <c r="TNI18" s="1"/>
      <c r="TNJ18" s="1"/>
      <c r="TNK18" s="1"/>
      <c r="TNL18" s="1"/>
      <c r="TNM18" s="1"/>
      <c r="TNN18" s="1"/>
      <c r="TNO18" s="1"/>
      <c r="TNP18" s="1"/>
      <c r="TNQ18" s="1"/>
      <c r="TNR18" s="1"/>
      <c r="TNS18" s="1"/>
      <c r="TNT18" s="1"/>
      <c r="TNU18" s="1"/>
      <c r="TNV18" s="1"/>
      <c r="TNW18" s="1"/>
      <c r="TNX18" s="1"/>
      <c r="TNY18" s="1"/>
      <c r="TNZ18" s="1"/>
      <c r="TOA18" s="1"/>
      <c r="TOB18" s="1"/>
      <c r="TOC18" s="1"/>
      <c r="TOD18" s="1"/>
      <c r="TOE18" s="1"/>
      <c r="TOF18" s="1"/>
      <c r="TOG18" s="1"/>
      <c r="TOH18" s="1"/>
      <c r="TOI18" s="1"/>
      <c r="TOJ18" s="1"/>
      <c r="TOK18" s="1"/>
      <c r="TOL18" s="1"/>
      <c r="TOM18" s="1"/>
      <c r="TON18" s="1"/>
      <c r="TOO18" s="1"/>
      <c r="TOP18" s="1"/>
      <c r="TOQ18" s="1"/>
      <c r="TOR18" s="1"/>
      <c r="TOS18" s="1"/>
      <c r="TOT18" s="1"/>
      <c r="TOU18" s="1"/>
      <c r="TOV18" s="1"/>
      <c r="TOW18" s="1"/>
      <c r="TOX18" s="1"/>
      <c r="TOY18" s="1"/>
      <c r="TOZ18" s="1"/>
      <c r="TPA18" s="1"/>
      <c r="TPB18" s="1"/>
      <c r="TPC18" s="1"/>
      <c r="TPD18" s="1"/>
      <c r="TPE18" s="1"/>
      <c r="TPF18" s="1"/>
      <c r="TPG18" s="1"/>
      <c r="TPH18" s="1"/>
      <c r="TPI18" s="1"/>
      <c r="TPJ18" s="1"/>
      <c r="TPK18" s="1"/>
      <c r="TPL18" s="1"/>
      <c r="TPM18" s="1"/>
      <c r="TPN18" s="1"/>
      <c r="TPO18" s="1"/>
      <c r="TPP18" s="1"/>
      <c r="TPQ18" s="1"/>
      <c r="TPR18" s="1"/>
      <c r="TPS18" s="1"/>
      <c r="TPT18" s="1"/>
      <c r="TPU18" s="1"/>
      <c r="TPV18" s="1"/>
      <c r="TPW18" s="1"/>
      <c r="TPX18" s="1"/>
      <c r="TPY18" s="1"/>
      <c r="TPZ18" s="1"/>
      <c r="TQA18" s="1"/>
      <c r="TQB18" s="1"/>
      <c r="TQC18" s="1"/>
      <c r="TQD18" s="1"/>
      <c r="TQE18" s="1"/>
      <c r="TQF18" s="1"/>
      <c r="TQG18" s="1"/>
      <c r="TQH18" s="1"/>
      <c r="TQI18" s="1"/>
      <c r="TQJ18" s="1"/>
      <c r="TQK18" s="1"/>
      <c r="TQL18" s="1"/>
      <c r="TQM18" s="1"/>
      <c r="TQN18" s="1"/>
      <c r="TQO18" s="1"/>
      <c r="TQP18" s="1"/>
      <c r="TQQ18" s="1"/>
      <c r="TQR18" s="1"/>
      <c r="TQS18" s="1"/>
      <c r="TQT18" s="1"/>
      <c r="TQU18" s="1"/>
      <c r="TQV18" s="1"/>
      <c r="TQW18" s="1"/>
      <c r="TQX18" s="1"/>
      <c r="TQY18" s="1"/>
      <c r="TQZ18" s="1"/>
      <c r="TRA18" s="1"/>
      <c r="TRB18" s="1"/>
      <c r="TRC18" s="1"/>
      <c r="TRD18" s="1"/>
      <c r="TRE18" s="1"/>
      <c r="TRF18" s="1"/>
      <c r="TRG18" s="1"/>
      <c r="TRH18" s="1"/>
      <c r="TRI18" s="1"/>
      <c r="TRJ18" s="1"/>
      <c r="TRK18" s="1"/>
      <c r="TRL18" s="1"/>
      <c r="TRM18" s="1"/>
      <c r="TRN18" s="1"/>
      <c r="TRO18" s="1"/>
      <c r="TRP18" s="1"/>
      <c r="TRQ18" s="1"/>
      <c r="TRR18" s="1"/>
      <c r="TRS18" s="1"/>
      <c r="TRT18" s="1"/>
      <c r="TRU18" s="1"/>
      <c r="TRV18" s="1"/>
      <c r="TRW18" s="1"/>
      <c r="TRX18" s="1"/>
      <c r="TRY18" s="1"/>
      <c r="TRZ18" s="1"/>
      <c r="TSA18" s="1"/>
      <c r="TSB18" s="1"/>
      <c r="TSC18" s="1"/>
      <c r="TSD18" s="1"/>
      <c r="TSE18" s="1"/>
      <c r="TSF18" s="1"/>
      <c r="TSG18" s="1"/>
      <c r="TSH18" s="1"/>
      <c r="TSI18" s="1"/>
      <c r="TSJ18" s="1"/>
      <c r="TSK18" s="1"/>
      <c r="TSL18" s="1"/>
      <c r="TSM18" s="1"/>
      <c r="TSN18" s="1"/>
      <c r="TSO18" s="1"/>
      <c r="TSP18" s="1"/>
      <c r="TSQ18" s="1"/>
      <c r="TSR18" s="1"/>
      <c r="TSS18" s="1"/>
      <c r="TST18" s="1"/>
      <c r="TSU18" s="1"/>
      <c r="TSV18" s="1"/>
      <c r="TSW18" s="1"/>
      <c r="TSX18" s="1"/>
      <c r="TSY18" s="1"/>
      <c r="TSZ18" s="1"/>
      <c r="TTA18" s="1"/>
      <c r="TTB18" s="1"/>
      <c r="TTC18" s="1"/>
      <c r="TTD18" s="1"/>
      <c r="TTE18" s="1"/>
      <c r="TTF18" s="1"/>
      <c r="TTG18" s="1"/>
      <c r="TTH18" s="1"/>
      <c r="TTI18" s="1"/>
      <c r="TTJ18" s="1"/>
      <c r="TTK18" s="1"/>
      <c r="TTL18" s="1"/>
      <c r="TTM18" s="1"/>
      <c r="TTN18" s="1"/>
      <c r="TTO18" s="1"/>
      <c r="TTP18" s="1"/>
      <c r="TTQ18" s="1"/>
      <c r="TTR18" s="1"/>
      <c r="TTS18" s="1"/>
      <c r="TTT18" s="1"/>
      <c r="TTU18" s="1"/>
      <c r="TTV18" s="1"/>
      <c r="TTW18" s="1"/>
      <c r="TTX18" s="1"/>
      <c r="TTY18" s="1"/>
      <c r="TTZ18" s="1"/>
      <c r="TUA18" s="1"/>
      <c r="TUB18" s="1"/>
      <c r="TUC18" s="1"/>
      <c r="TUD18" s="1"/>
      <c r="TUE18" s="1"/>
      <c r="TUF18" s="1"/>
      <c r="TUG18" s="1"/>
      <c r="TUH18" s="1"/>
      <c r="TUI18" s="1"/>
      <c r="TUJ18" s="1"/>
      <c r="TUK18" s="1"/>
      <c r="TUL18" s="1"/>
      <c r="TUM18" s="1"/>
      <c r="TUN18" s="1"/>
      <c r="TUO18" s="1"/>
      <c r="TUP18" s="1"/>
      <c r="TUQ18" s="1"/>
      <c r="TUR18" s="1"/>
      <c r="TUS18" s="1"/>
      <c r="TUT18" s="1"/>
      <c r="TUU18" s="1"/>
      <c r="TUV18" s="1"/>
      <c r="TUW18" s="1"/>
      <c r="TUX18" s="1"/>
      <c r="TUY18" s="1"/>
      <c r="TUZ18" s="1"/>
      <c r="TVA18" s="1"/>
      <c r="TVB18" s="1"/>
      <c r="TVC18" s="1"/>
      <c r="TVD18" s="1"/>
      <c r="TVE18" s="1"/>
      <c r="TVF18" s="1"/>
      <c r="TVG18" s="1"/>
      <c r="TVH18" s="1"/>
      <c r="TVI18" s="1"/>
      <c r="TVJ18" s="1"/>
      <c r="TVK18" s="1"/>
      <c r="TVL18" s="1"/>
      <c r="TVM18" s="1"/>
      <c r="TVN18" s="1"/>
      <c r="TVO18" s="1"/>
      <c r="TVP18" s="1"/>
      <c r="TVQ18" s="1"/>
      <c r="TVR18" s="1"/>
      <c r="TVS18" s="1"/>
      <c r="TVT18" s="1"/>
      <c r="TVU18" s="1"/>
      <c r="TVV18" s="1"/>
      <c r="TVW18" s="1"/>
      <c r="TVX18" s="1"/>
      <c r="TVY18" s="1"/>
      <c r="TVZ18" s="1"/>
      <c r="TWA18" s="1"/>
      <c r="TWB18" s="1"/>
      <c r="TWC18" s="1"/>
      <c r="TWD18" s="1"/>
      <c r="TWE18" s="1"/>
      <c r="TWF18" s="1"/>
      <c r="TWG18" s="1"/>
      <c r="TWH18" s="1"/>
      <c r="TWI18" s="1"/>
      <c r="TWJ18" s="1"/>
      <c r="TWK18" s="1"/>
      <c r="TWL18" s="1"/>
      <c r="TWM18" s="1"/>
      <c r="TWN18" s="1"/>
      <c r="TWO18" s="1"/>
      <c r="TWP18" s="1"/>
      <c r="TWQ18" s="1"/>
      <c r="TWR18" s="1"/>
      <c r="TWS18" s="1"/>
      <c r="TWT18" s="1"/>
      <c r="TWU18" s="1"/>
      <c r="TWV18" s="1"/>
      <c r="TWW18" s="1"/>
      <c r="TWX18" s="1"/>
      <c r="TWY18" s="1"/>
      <c r="TWZ18" s="1"/>
      <c r="TXA18" s="1"/>
      <c r="TXB18" s="1"/>
      <c r="TXC18" s="1"/>
      <c r="TXD18" s="1"/>
      <c r="TXE18" s="1"/>
      <c r="TXF18" s="1"/>
      <c r="TXG18" s="1"/>
      <c r="TXH18" s="1"/>
      <c r="TXI18" s="1"/>
      <c r="TXJ18" s="1"/>
      <c r="TXK18" s="1"/>
      <c r="TXL18" s="1"/>
      <c r="TXM18" s="1"/>
      <c r="TXN18" s="1"/>
      <c r="TXO18" s="1"/>
      <c r="TXP18" s="1"/>
      <c r="TXQ18" s="1"/>
      <c r="TXR18" s="1"/>
      <c r="TXS18" s="1"/>
      <c r="TXT18" s="1"/>
      <c r="TXU18" s="1"/>
      <c r="TXV18" s="1"/>
      <c r="TXW18" s="1"/>
      <c r="TXX18" s="1"/>
      <c r="TXY18" s="1"/>
      <c r="TXZ18" s="1"/>
      <c r="TYA18" s="1"/>
      <c r="TYB18" s="1"/>
      <c r="TYC18" s="1"/>
      <c r="TYD18" s="1"/>
      <c r="TYE18" s="1"/>
      <c r="TYF18" s="1"/>
      <c r="TYG18" s="1"/>
      <c r="TYH18" s="1"/>
      <c r="TYI18" s="1"/>
      <c r="TYJ18" s="1"/>
      <c r="TYK18" s="1"/>
      <c r="TYL18" s="1"/>
      <c r="TYM18" s="1"/>
      <c r="TYN18" s="1"/>
      <c r="TYO18" s="1"/>
      <c r="TYP18" s="1"/>
      <c r="TYQ18" s="1"/>
      <c r="TYR18" s="1"/>
      <c r="TYS18" s="1"/>
      <c r="TYT18" s="1"/>
      <c r="TYU18" s="1"/>
      <c r="TYV18" s="1"/>
      <c r="TYW18" s="1"/>
      <c r="TYX18" s="1"/>
      <c r="TYY18" s="1"/>
      <c r="TYZ18" s="1"/>
      <c r="TZA18" s="1"/>
      <c r="TZB18" s="1"/>
      <c r="TZC18" s="1"/>
      <c r="TZD18" s="1"/>
      <c r="TZE18" s="1"/>
      <c r="TZF18" s="1"/>
      <c r="TZG18" s="1"/>
      <c r="TZH18" s="1"/>
      <c r="TZI18" s="1"/>
      <c r="TZJ18" s="1"/>
      <c r="TZK18" s="1"/>
      <c r="TZL18" s="1"/>
      <c r="TZM18" s="1"/>
      <c r="TZN18" s="1"/>
      <c r="TZO18" s="1"/>
      <c r="TZP18" s="1"/>
      <c r="TZQ18" s="1"/>
      <c r="TZR18" s="1"/>
      <c r="TZS18" s="1"/>
      <c r="TZT18" s="1"/>
      <c r="TZU18" s="1"/>
      <c r="TZV18" s="1"/>
      <c r="TZW18" s="1"/>
      <c r="TZX18" s="1"/>
      <c r="TZY18" s="1"/>
      <c r="TZZ18" s="1"/>
      <c r="UAA18" s="1"/>
      <c r="UAB18" s="1"/>
      <c r="UAC18" s="1"/>
      <c r="UAD18" s="1"/>
      <c r="UAE18" s="1"/>
      <c r="UAF18" s="1"/>
      <c r="UAG18" s="1"/>
      <c r="UAH18" s="1"/>
      <c r="UAI18" s="1"/>
      <c r="UAJ18" s="1"/>
      <c r="UAK18" s="1"/>
      <c r="UAL18" s="1"/>
      <c r="UAM18" s="1"/>
      <c r="UAN18" s="1"/>
      <c r="UAO18" s="1"/>
      <c r="UAP18" s="1"/>
      <c r="UAQ18" s="1"/>
      <c r="UAR18" s="1"/>
      <c r="UAS18" s="1"/>
      <c r="UAT18" s="1"/>
      <c r="UAU18" s="1"/>
      <c r="UAV18" s="1"/>
      <c r="UAW18" s="1"/>
      <c r="UAX18" s="1"/>
      <c r="UAY18" s="1"/>
      <c r="UAZ18" s="1"/>
      <c r="UBA18" s="1"/>
      <c r="UBB18" s="1"/>
      <c r="UBC18" s="1"/>
      <c r="UBD18" s="1"/>
      <c r="UBE18" s="1"/>
      <c r="UBF18" s="1"/>
      <c r="UBG18" s="1"/>
      <c r="UBH18" s="1"/>
      <c r="UBI18" s="1"/>
      <c r="UBJ18" s="1"/>
      <c r="UBK18" s="1"/>
      <c r="UBL18" s="1"/>
      <c r="UBM18" s="1"/>
      <c r="UBN18" s="1"/>
      <c r="UBO18" s="1"/>
      <c r="UBP18" s="1"/>
      <c r="UBQ18" s="1"/>
      <c r="UBR18" s="1"/>
      <c r="UBS18" s="1"/>
      <c r="UBT18" s="1"/>
      <c r="UBU18" s="1"/>
      <c r="UBV18" s="1"/>
      <c r="UBW18" s="1"/>
      <c r="UBX18" s="1"/>
      <c r="UBY18" s="1"/>
      <c r="UBZ18" s="1"/>
      <c r="UCA18" s="1"/>
      <c r="UCB18" s="1"/>
      <c r="UCC18" s="1"/>
      <c r="UCD18" s="1"/>
      <c r="UCE18" s="1"/>
      <c r="UCF18" s="1"/>
      <c r="UCG18" s="1"/>
      <c r="UCH18" s="1"/>
      <c r="UCI18" s="1"/>
      <c r="UCJ18" s="1"/>
      <c r="UCK18" s="1"/>
      <c r="UCL18" s="1"/>
      <c r="UCM18" s="1"/>
      <c r="UCN18" s="1"/>
      <c r="UCO18" s="1"/>
      <c r="UCP18" s="1"/>
      <c r="UCQ18" s="1"/>
      <c r="UCR18" s="1"/>
      <c r="UCS18" s="1"/>
      <c r="UCT18" s="1"/>
      <c r="UCU18" s="1"/>
      <c r="UCV18" s="1"/>
      <c r="UCW18" s="1"/>
      <c r="UCX18" s="1"/>
      <c r="UCY18" s="1"/>
      <c r="UCZ18" s="1"/>
      <c r="UDA18" s="1"/>
      <c r="UDB18" s="1"/>
      <c r="UDC18" s="1"/>
      <c r="UDD18" s="1"/>
      <c r="UDE18" s="1"/>
      <c r="UDF18" s="1"/>
      <c r="UDG18" s="1"/>
      <c r="UDH18" s="1"/>
      <c r="UDI18" s="1"/>
      <c r="UDJ18" s="1"/>
      <c r="UDK18" s="1"/>
      <c r="UDL18" s="1"/>
      <c r="UDM18" s="1"/>
      <c r="UDN18" s="1"/>
      <c r="UDO18" s="1"/>
      <c r="UDP18" s="1"/>
      <c r="UDQ18" s="1"/>
      <c r="UDR18" s="1"/>
      <c r="UDS18" s="1"/>
      <c r="UDT18" s="1"/>
      <c r="UDU18" s="1"/>
      <c r="UDV18" s="1"/>
      <c r="UDW18" s="1"/>
      <c r="UDX18" s="1"/>
      <c r="UDY18" s="1"/>
      <c r="UDZ18" s="1"/>
      <c r="UEA18" s="1"/>
      <c r="UEB18" s="1"/>
      <c r="UEC18" s="1"/>
      <c r="UED18" s="1"/>
      <c r="UEE18" s="1"/>
      <c r="UEF18" s="1"/>
      <c r="UEG18" s="1"/>
      <c r="UEH18" s="1"/>
      <c r="UEI18" s="1"/>
      <c r="UEJ18" s="1"/>
      <c r="UEK18" s="1"/>
      <c r="UEL18" s="1"/>
      <c r="UEM18" s="1"/>
      <c r="UEN18" s="1"/>
      <c r="UEO18" s="1"/>
      <c r="UEP18" s="1"/>
      <c r="UEQ18" s="1"/>
      <c r="UER18" s="1"/>
      <c r="UES18" s="1"/>
      <c r="UET18" s="1"/>
      <c r="UEU18" s="1"/>
      <c r="UEV18" s="1"/>
      <c r="UEW18" s="1"/>
      <c r="UEX18" s="1"/>
      <c r="UEY18" s="1"/>
      <c r="UEZ18" s="1"/>
      <c r="UFA18" s="1"/>
      <c r="UFB18" s="1"/>
      <c r="UFC18" s="1"/>
      <c r="UFD18" s="1"/>
      <c r="UFE18" s="1"/>
      <c r="UFF18" s="1"/>
      <c r="UFG18" s="1"/>
      <c r="UFH18" s="1"/>
      <c r="UFI18" s="1"/>
      <c r="UFJ18" s="1"/>
      <c r="UFK18" s="1"/>
      <c r="UFL18" s="1"/>
      <c r="UFM18" s="1"/>
      <c r="UFN18" s="1"/>
      <c r="UFO18" s="1"/>
      <c r="UFP18" s="1"/>
      <c r="UFQ18" s="1"/>
      <c r="UFR18" s="1"/>
      <c r="UFS18" s="1"/>
      <c r="UFT18" s="1"/>
      <c r="UFU18" s="1"/>
      <c r="UFV18" s="1"/>
      <c r="UFW18" s="1"/>
      <c r="UFX18" s="1"/>
      <c r="UFY18" s="1"/>
      <c r="UFZ18" s="1"/>
      <c r="UGA18" s="1"/>
      <c r="UGB18" s="1"/>
      <c r="UGC18" s="1"/>
      <c r="UGD18" s="1"/>
      <c r="UGE18" s="1"/>
      <c r="UGF18" s="1"/>
      <c r="UGG18" s="1"/>
      <c r="UGH18" s="1"/>
      <c r="UGI18" s="1"/>
      <c r="UGJ18" s="1"/>
      <c r="UGK18" s="1"/>
      <c r="UGL18" s="1"/>
      <c r="UGM18" s="1"/>
      <c r="UGN18" s="1"/>
      <c r="UGO18" s="1"/>
      <c r="UGP18" s="1"/>
      <c r="UGQ18" s="1"/>
      <c r="UGR18" s="1"/>
      <c r="UGS18" s="1"/>
      <c r="UGT18" s="1"/>
      <c r="UGU18" s="1"/>
      <c r="UGV18" s="1"/>
      <c r="UGW18" s="1"/>
      <c r="UGX18" s="1"/>
      <c r="UGY18" s="1"/>
      <c r="UGZ18" s="1"/>
      <c r="UHA18" s="1"/>
      <c r="UHB18" s="1"/>
      <c r="UHC18" s="1"/>
      <c r="UHD18" s="1"/>
      <c r="UHE18" s="1"/>
      <c r="UHF18" s="1"/>
      <c r="UHG18" s="1"/>
      <c r="UHH18" s="1"/>
      <c r="UHI18" s="1"/>
      <c r="UHJ18" s="1"/>
      <c r="UHK18" s="1"/>
      <c r="UHL18" s="1"/>
      <c r="UHM18" s="1"/>
      <c r="UHN18" s="1"/>
      <c r="UHO18" s="1"/>
      <c r="UHP18" s="1"/>
      <c r="UHQ18" s="1"/>
      <c r="UHR18" s="1"/>
      <c r="UHS18" s="1"/>
      <c r="UHT18" s="1"/>
      <c r="UHU18" s="1"/>
      <c r="UHV18" s="1"/>
      <c r="UHW18" s="1"/>
      <c r="UHX18" s="1"/>
      <c r="UHY18" s="1"/>
      <c r="UHZ18" s="1"/>
      <c r="UIA18" s="1"/>
      <c r="UIB18" s="1"/>
      <c r="UIC18" s="1"/>
      <c r="UID18" s="1"/>
      <c r="UIE18" s="1"/>
      <c r="UIF18" s="1"/>
      <c r="UIG18" s="1"/>
      <c r="UIH18" s="1"/>
      <c r="UII18" s="1"/>
      <c r="UIJ18" s="1"/>
      <c r="UIK18" s="1"/>
      <c r="UIL18" s="1"/>
      <c r="UIM18" s="1"/>
      <c r="UIN18" s="1"/>
      <c r="UIO18" s="1"/>
      <c r="UIP18" s="1"/>
      <c r="UIQ18" s="1"/>
      <c r="UIR18" s="1"/>
      <c r="UIS18" s="1"/>
      <c r="UIT18" s="1"/>
      <c r="UIU18" s="1"/>
      <c r="UIV18" s="1"/>
      <c r="UIW18" s="1"/>
      <c r="UIX18" s="1"/>
      <c r="UIY18" s="1"/>
      <c r="UIZ18" s="1"/>
      <c r="UJA18" s="1"/>
      <c r="UJB18" s="1"/>
      <c r="UJC18" s="1"/>
      <c r="UJD18" s="1"/>
      <c r="UJE18" s="1"/>
      <c r="UJF18" s="1"/>
      <c r="UJG18" s="1"/>
      <c r="UJH18" s="1"/>
      <c r="UJI18" s="1"/>
      <c r="UJJ18" s="1"/>
      <c r="UJK18" s="1"/>
      <c r="UJL18" s="1"/>
      <c r="UJM18" s="1"/>
      <c r="UJN18" s="1"/>
      <c r="UJO18" s="1"/>
      <c r="UJP18" s="1"/>
      <c r="UJQ18" s="1"/>
      <c r="UJR18" s="1"/>
      <c r="UJS18" s="1"/>
      <c r="UJT18" s="1"/>
      <c r="UJU18" s="1"/>
      <c r="UJV18" s="1"/>
      <c r="UJW18" s="1"/>
      <c r="UJX18" s="1"/>
      <c r="UJY18" s="1"/>
      <c r="UJZ18" s="1"/>
      <c r="UKA18" s="1"/>
      <c r="UKB18" s="1"/>
      <c r="UKC18" s="1"/>
      <c r="UKD18" s="1"/>
      <c r="UKE18" s="1"/>
      <c r="UKF18" s="1"/>
      <c r="UKG18" s="1"/>
      <c r="UKH18" s="1"/>
      <c r="UKI18" s="1"/>
      <c r="UKJ18" s="1"/>
      <c r="UKK18" s="1"/>
      <c r="UKL18" s="1"/>
      <c r="UKM18" s="1"/>
      <c r="UKN18" s="1"/>
      <c r="UKO18" s="1"/>
      <c r="UKP18" s="1"/>
      <c r="UKQ18" s="1"/>
      <c r="UKR18" s="1"/>
      <c r="UKS18" s="1"/>
      <c r="UKT18" s="1"/>
      <c r="UKU18" s="1"/>
      <c r="UKV18" s="1"/>
      <c r="UKW18" s="1"/>
      <c r="UKX18" s="1"/>
      <c r="UKY18" s="1"/>
      <c r="UKZ18" s="1"/>
      <c r="ULA18" s="1"/>
      <c r="ULB18" s="1"/>
      <c r="ULC18" s="1"/>
      <c r="ULD18" s="1"/>
      <c r="ULE18" s="1"/>
      <c r="ULF18" s="1"/>
      <c r="ULG18" s="1"/>
      <c r="ULH18" s="1"/>
      <c r="ULI18" s="1"/>
      <c r="ULJ18" s="1"/>
      <c r="ULK18" s="1"/>
      <c r="ULL18" s="1"/>
      <c r="ULM18" s="1"/>
      <c r="ULN18" s="1"/>
      <c r="ULO18" s="1"/>
      <c r="ULP18" s="1"/>
      <c r="ULQ18" s="1"/>
      <c r="ULR18" s="1"/>
      <c r="ULS18" s="1"/>
      <c r="ULT18" s="1"/>
      <c r="ULU18" s="1"/>
      <c r="ULV18" s="1"/>
      <c r="ULW18" s="1"/>
      <c r="ULX18" s="1"/>
      <c r="ULY18" s="1"/>
      <c r="ULZ18" s="1"/>
      <c r="UMA18" s="1"/>
      <c r="UMB18" s="1"/>
      <c r="UMC18" s="1"/>
      <c r="UMD18" s="1"/>
      <c r="UME18" s="1"/>
      <c r="UMF18" s="1"/>
      <c r="UMG18" s="1"/>
      <c r="UMH18" s="1"/>
      <c r="UMI18" s="1"/>
      <c r="UMJ18" s="1"/>
      <c r="UMK18" s="1"/>
      <c r="UML18" s="1"/>
      <c r="UMM18" s="1"/>
      <c r="UMN18" s="1"/>
      <c r="UMO18" s="1"/>
      <c r="UMP18" s="1"/>
      <c r="UMQ18" s="1"/>
      <c r="UMR18" s="1"/>
      <c r="UMS18" s="1"/>
      <c r="UMT18" s="1"/>
      <c r="UMU18" s="1"/>
      <c r="UMV18" s="1"/>
      <c r="UMW18" s="1"/>
      <c r="UMX18" s="1"/>
      <c r="UMY18" s="1"/>
      <c r="UMZ18" s="1"/>
      <c r="UNA18" s="1"/>
      <c r="UNB18" s="1"/>
      <c r="UNC18" s="1"/>
      <c r="UND18" s="1"/>
      <c r="UNE18" s="1"/>
      <c r="UNF18" s="1"/>
      <c r="UNG18" s="1"/>
      <c r="UNH18" s="1"/>
      <c r="UNI18" s="1"/>
      <c r="UNJ18" s="1"/>
      <c r="UNK18" s="1"/>
      <c r="UNL18" s="1"/>
      <c r="UNM18" s="1"/>
      <c r="UNN18" s="1"/>
      <c r="UNO18" s="1"/>
      <c r="UNP18" s="1"/>
      <c r="UNQ18" s="1"/>
      <c r="UNR18" s="1"/>
      <c r="UNS18" s="1"/>
      <c r="UNT18" s="1"/>
      <c r="UNU18" s="1"/>
      <c r="UNV18" s="1"/>
      <c r="UNW18" s="1"/>
      <c r="UNX18" s="1"/>
      <c r="UNY18" s="1"/>
      <c r="UNZ18" s="1"/>
      <c r="UOA18" s="1"/>
      <c r="UOB18" s="1"/>
      <c r="UOC18" s="1"/>
      <c r="UOD18" s="1"/>
      <c r="UOE18" s="1"/>
      <c r="UOF18" s="1"/>
      <c r="UOG18" s="1"/>
      <c r="UOH18" s="1"/>
      <c r="UOI18" s="1"/>
      <c r="UOJ18" s="1"/>
      <c r="UOK18" s="1"/>
      <c r="UOL18" s="1"/>
      <c r="UOM18" s="1"/>
      <c r="UON18" s="1"/>
      <c r="UOO18" s="1"/>
      <c r="UOP18" s="1"/>
      <c r="UOQ18" s="1"/>
      <c r="UOR18" s="1"/>
      <c r="UOS18" s="1"/>
      <c r="UOT18" s="1"/>
      <c r="UOU18" s="1"/>
      <c r="UOV18" s="1"/>
      <c r="UOW18" s="1"/>
      <c r="UOX18" s="1"/>
      <c r="UOY18" s="1"/>
      <c r="UOZ18" s="1"/>
      <c r="UPA18" s="1"/>
      <c r="UPB18" s="1"/>
      <c r="UPC18" s="1"/>
      <c r="UPD18" s="1"/>
      <c r="UPE18" s="1"/>
      <c r="UPF18" s="1"/>
      <c r="UPG18" s="1"/>
      <c r="UPH18" s="1"/>
      <c r="UPI18" s="1"/>
      <c r="UPJ18" s="1"/>
      <c r="UPK18" s="1"/>
      <c r="UPL18" s="1"/>
      <c r="UPM18" s="1"/>
      <c r="UPN18" s="1"/>
      <c r="UPO18" s="1"/>
      <c r="UPP18" s="1"/>
      <c r="UPQ18" s="1"/>
      <c r="UPR18" s="1"/>
      <c r="UPS18" s="1"/>
      <c r="UPT18" s="1"/>
      <c r="UPU18" s="1"/>
      <c r="UPV18" s="1"/>
      <c r="UPW18" s="1"/>
      <c r="UPX18" s="1"/>
      <c r="UPY18" s="1"/>
      <c r="UPZ18" s="1"/>
      <c r="UQA18" s="1"/>
      <c r="UQB18" s="1"/>
      <c r="UQC18" s="1"/>
      <c r="UQD18" s="1"/>
      <c r="UQE18" s="1"/>
      <c r="UQF18" s="1"/>
      <c r="UQG18" s="1"/>
      <c r="UQH18" s="1"/>
      <c r="UQI18" s="1"/>
      <c r="UQJ18" s="1"/>
      <c r="UQK18" s="1"/>
      <c r="UQL18" s="1"/>
      <c r="UQM18" s="1"/>
      <c r="UQN18" s="1"/>
      <c r="UQO18" s="1"/>
      <c r="UQP18" s="1"/>
      <c r="UQQ18" s="1"/>
      <c r="UQR18" s="1"/>
      <c r="UQS18" s="1"/>
      <c r="UQT18" s="1"/>
      <c r="UQU18" s="1"/>
      <c r="UQV18" s="1"/>
      <c r="UQW18" s="1"/>
      <c r="UQX18" s="1"/>
      <c r="UQY18" s="1"/>
      <c r="UQZ18" s="1"/>
      <c r="URA18" s="1"/>
      <c r="URB18" s="1"/>
      <c r="URC18" s="1"/>
      <c r="URD18" s="1"/>
      <c r="URE18" s="1"/>
      <c r="URF18" s="1"/>
      <c r="URG18" s="1"/>
      <c r="URH18" s="1"/>
      <c r="URI18" s="1"/>
      <c r="URJ18" s="1"/>
      <c r="URK18" s="1"/>
      <c r="URL18" s="1"/>
      <c r="URM18" s="1"/>
      <c r="URN18" s="1"/>
      <c r="URO18" s="1"/>
      <c r="URP18" s="1"/>
      <c r="URQ18" s="1"/>
      <c r="URR18" s="1"/>
      <c r="URS18" s="1"/>
      <c r="URT18" s="1"/>
      <c r="URU18" s="1"/>
      <c r="URV18" s="1"/>
      <c r="URW18" s="1"/>
      <c r="URX18" s="1"/>
      <c r="URY18" s="1"/>
      <c r="URZ18" s="1"/>
      <c r="USA18" s="1"/>
      <c r="USB18" s="1"/>
      <c r="USC18" s="1"/>
      <c r="USD18" s="1"/>
      <c r="USE18" s="1"/>
      <c r="USF18" s="1"/>
      <c r="USG18" s="1"/>
      <c r="USH18" s="1"/>
      <c r="USI18" s="1"/>
      <c r="USJ18" s="1"/>
      <c r="USK18" s="1"/>
      <c r="USL18" s="1"/>
      <c r="USM18" s="1"/>
      <c r="USN18" s="1"/>
      <c r="USO18" s="1"/>
      <c r="USP18" s="1"/>
      <c r="USQ18" s="1"/>
      <c r="USR18" s="1"/>
      <c r="USS18" s="1"/>
      <c r="UST18" s="1"/>
      <c r="USU18" s="1"/>
      <c r="USV18" s="1"/>
      <c r="USW18" s="1"/>
      <c r="USX18" s="1"/>
      <c r="USY18" s="1"/>
      <c r="USZ18" s="1"/>
      <c r="UTA18" s="1"/>
      <c r="UTB18" s="1"/>
      <c r="UTC18" s="1"/>
      <c r="UTD18" s="1"/>
      <c r="UTE18" s="1"/>
      <c r="UTF18" s="1"/>
      <c r="UTG18" s="1"/>
      <c r="UTH18" s="1"/>
      <c r="UTI18" s="1"/>
      <c r="UTJ18" s="1"/>
      <c r="UTK18" s="1"/>
      <c r="UTL18" s="1"/>
      <c r="UTM18" s="1"/>
      <c r="UTN18" s="1"/>
      <c r="UTO18" s="1"/>
      <c r="UTP18" s="1"/>
      <c r="UTQ18" s="1"/>
      <c r="UTR18" s="1"/>
      <c r="UTS18" s="1"/>
      <c r="UTT18" s="1"/>
      <c r="UTU18" s="1"/>
      <c r="UTV18" s="1"/>
      <c r="UTW18" s="1"/>
      <c r="UTX18" s="1"/>
      <c r="UTY18" s="1"/>
      <c r="UTZ18" s="1"/>
      <c r="UUA18" s="1"/>
      <c r="UUB18" s="1"/>
      <c r="UUC18" s="1"/>
      <c r="UUD18" s="1"/>
      <c r="UUE18" s="1"/>
      <c r="UUF18" s="1"/>
      <c r="UUG18" s="1"/>
      <c r="UUH18" s="1"/>
      <c r="UUI18" s="1"/>
      <c r="UUJ18" s="1"/>
      <c r="UUK18" s="1"/>
      <c r="UUL18" s="1"/>
      <c r="UUM18" s="1"/>
      <c r="UUN18" s="1"/>
      <c r="UUO18" s="1"/>
      <c r="UUP18" s="1"/>
      <c r="UUQ18" s="1"/>
      <c r="UUR18" s="1"/>
      <c r="UUS18" s="1"/>
      <c r="UUT18" s="1"/>
      <c r="UUU18" s="1"/>
      <c r="UUV18" s="1"/>
      <c r="UUW18" s="1"/>
      <c r="UUX18" s="1"/>
      <c r="UUY18" s="1"/>
      <c r="UUZ18" s="1"/>
      <c r="UVA18" s="1"/>
      <c r="UVB18" s="1"/>
      <c r="UVC18" s="1"/>
      <c r="UVD18" s="1"/>
      <c r="UVE18" s="1"/>
      <c r="UVF18" s="1"/>
      <c r="UVG18" s="1"/>
      <c r="UVH18" s="1"/>
      <c r="UVI18" s="1"/>
      <c r="UVJ18" s="1"/>
      <c r="UVK18" s="1"/>
      <c r="UVL18" s="1"/>
      <c r="UVM18" s="1"/>
      <c r="UVN18" s="1"/>
      <c r="UVO18" s="1"/>
      <c r="UVP18" s="1"/>
      <c r="UVQ18" s="1"/>
      <c r="UVR18" s="1"/>
      <c r="UVS18" s="1"/>
      <c r="UVT18" s="1"/>
      <c r="UVU18" s="1"/>
      <c r="UVV18" s="1"/>
      <c r="UVW18" s="1"/>
      <c r="UVX18" s="1"/>
      <c r="UVY18" s="1"/>
      <c r="UVZ18" s="1"/>
      <c r="UWA18" s="1"/>
      <c r="UWB18" s="1"/>
      <c r="UWC18" s="1"/>
      <c r="UWD18" s="1"/>
      <c r="UWE18" s="1"/>
      <c r="UWF18" s="1"/>
      <c r="UWG18" s="1"/>
      <c r="UWH18" s="1"/>
      <c r="UWI18" s="1"/>
      <c r="UWJ18" s="1"/>
      <c r="UWK18" s="1"/>
      <c r="UWL18" s="1"/>
      <c r="UWM18" s="1"/>
      <c r="UWN18" s="1"/>
      <c r="UWO18" s="1"/>
      <c r="UWP18" s="1"/>
      <c r="UWQ18" s="1"/>
      <c r="UWR18" s="1"/>
      <c r="UWS18" s="1"/>
      <c r="UWT18" s="1"/>
      <c r="UWU18" s="1"/>
      <c r="UWV18" s="1"/>
      <c r="UWW18" s="1"/>
      <c r="UWX18" s="1"/>
      <c r="UWY18" s="1"/>
      <c r="UWZ18" s="1"/>
      <c r="UXA18" s="1"/>
      <c r="UXB18" s="1"/>
      <c r="UXC18" s="1"/>
      <c r="UXD18" s="1"/>
      <c r="UXE18" s="1"/>
      <c r="UXF18" s="1"/>
      <c r="UXG18" s="1"/>
      <c r="UXH18" s="1"/>
      <c r="UXI18" s="1"/>
      <c r="UXJ18" s="1"/>
      <c r="UXK18" s="1"/>
      <c r="UXL18" s="1"/>
      <c r="UXM18" s="1"/>
      <c r="UXN18" s="1"/>
      <c r="UXO18" s="1"/>
      <c r="UXP18" s="1"/>
      <c r="UXQ18" s="1"/>
      <c r="UXR18" s="1"/>
      <c r="UXS18" s="1"/>
      <c r="UXT18" s="1"/>
      <c r="UXU18" s="1"/>
      <c r="UXV18" s="1"/>
      <c r="UXW18" s="1"/>
      <c r="UXX18" s="1"/>
      <c r="UXY18" s="1"/>
      <c r="UXZ18" s="1"/>
      <c r="UYA18" s="1"/>
      <c r="UYB18" s="1"/>
      <c r="UYC18" s="1"/>
      <c r="UYD18" s="1"/>
      <c r="UYE18" s="1"/>
      <c r="UYF18" s="1"/>
      <c r="UYG18" s="1"/>
      <c r="UYH18" s="1"/>
      <c r="UYI18" s="1"/>
      <c r="UYJ18" s="1"/>
      <c r="UYK18" s="1"/>
      <c r="UYL18" s="1"/>
      <c r="UYM18" s="1"/>
      <c r="UYN18" s="1"/>
      <c r="UYO18" s="1"/>
      <c r="UYP18" s="1"/>
      <c r="UYQ18" s="1"/>
      <c r="UYR18" s="1"/>
      <c r="UYS18" s="1"/>
      <c r="UYT18" s="1"/>
      <c r="UYU18" s="1"/>
      <c r="UYV18" s="1"/>
      <c r="UYW18" s="1"/>
      <c r="UYX18" s="1"/>
      <c r="UYY18" s="1"/>
      <c r="UYZ18" s="1"/>
      <c r="UZA18" s="1"/>
      <c r="UZB18" s="1"/>
      <c r="UZC18" s="1"/>
      <c r="UZD18" s="1"/>
      <c r="UZE18" s="1"/>
      <c r="UZF18" s="1"/>
      <c r="UZG18" s="1"/>
      <c r="UZH18" s="1"/>
      <c r="UZI18" s="1"/>
      <c r="UZJ18" s="1"/>
      <c r="UZK18" s="1"/>
      <c r="UZL18" s="1"/>
      <c r="UZM18" s="1"/>
      <c r="UZN18" s="1"/>
      <c r="UZO18" s="1"/>
      <c r="UZP18" s="1"/>
      <c r="UZQ18" s="1"/>
      <c r="UZR18" s="1"/>
      <c r="UZS18" s="1"/>
      <c r="UZT18" s="1"/>
      <c r="UZU18" s="1"/>
      <c r="UZV18" s="1"/>
      <c r="UZW18" s="1"/>
      <c r="UZX18" s="1"/>
      <c r="UZY18" s="1"/>
      <c r="UZZ18" s="1"/>
      <c r="VAA18" s="1"/>
      <c r="VAB18" s="1"/>
      <c r="VAC18" s="1"/>
      <c r="VAD18" s="1"/>
      <c r="VAE18" s="1"/>
      <c r="VAF18" s="1"/>
      <c r="VAG18" s="1"/>
      <c r="VAH18" s="1"/>
      <c r="VAI18" s="1"/>
      <c r="VAJ18" s="1"/>
      <c r="VAK18" s="1"/>
      <c r="VAL18" s="1"/>
      <c r="VAM18" s="1"/>
      <c r="VAN18" s="1"/>
      <c r="VAO18" s="1"/>
      <c r="VAP18" s="1"/>
      <c r="VAQ18" s="1"/>
      <c r="VAR18" s="1"/>
      <c r="VAS18" s="1"/>
      <c r="VAT18" s="1"/>
      <c r="VAU18" s="1"/>
      <c r="VAV18" s="1"/>
      <c r="VAW18" s="1"/>
      <c r="VAX18" s="1"/>
      <c r="VAY18" s="1"/>
      <c r="VAZ18" s="1"/>
      <c r="VBA18" s="1"/>
      <c r="VBB18" s="1"/>
      <c r="VBC18" s="1"/>
      <c r="VBD18" s="1"/>
      <c r="VBE18" s="1"/>
      <c r="VBF18" s="1"/>
      <c r="VBG18" s="1"/>
      <c r="VBH18" s="1"/>
      <c r="VBI18" s="1"/>
      <c r="VBJ18" s="1"/>
      <c r="VBK18" s="1"/>
      <c r="VBL18" s="1"/>
      <c r="VBM18" s="1"/>
      <c r="VBN18" s="1"/>
      <c r="VBO18" s="1"/>
      <c r="VBP18" s="1"/>
      <c r="VBQ18" s="1"/>
      <c r="VBR18" s="1"/>
      <c r="VBS18" s="1"/>
      <c r="VBT18" s="1"/>
      <c r="VBU18" s="1"/>
      <c r="VBV18" s="1"/>
      <c r="VBW18" s="1"/>
      <c r="VBX18" s="1"/>
      <c r="VBY18" s="1"/>
      <c r="VBZ18" s="1"/>
      <c r="VCA18" s="1"/>
      <c r="VCB18" s="1"/>
      <c r="VCC18" s="1"/>
      <c r="VCD18" s="1"/>
      <c r="VCE18" s="1"/>
      <c r="VCF18" s="1"/>
      <c r="VCG18" s="1"/>
      <c r="VCH18" s="1"/>
      <c r="VCI18" s="1"/>
      <c r="VCJ18" s="1"/>
      <c r="VCK18" s="1"/>
      <c r="VCL18" s="1"/>
      <c r="VCM18" s="1"/>
      <c r="VCN18" s="1"/>
      <c r="VCO18" s="1"/>
      <c r="VCP18" s="1"/>
      <c r="VCQ18" s="1"/>
      <c r="VCR18" s="1"/>
      <c r="VCS18" s="1"/>
      <c r="VCT18" s="1"/>
      <c r="VCU18" s="1"/>
      <c r="VCV18" s="1"/>
      <c r="VCW18" s="1"/>
      <c r="VCX18" s="1"/>
      <c r="VCY18" s="1"/>
      <c r="VCZ18" s="1"/>
      <c r="VDA18" s="1"/>
      <c r="VDB18" s="1"/>
      <c r="VDC18" s="1"/>
      <c r="VDD18" s="1"/>
      <c r="VDE18" s="1"/>
      <c r="VDF18" s="1"/>
      <c r="VDG18" s="1"/>
      <c r="VDH18" s="1"/>
      <c r="VDI18" s="1"/>
      <c r="VDJ18" s="1"/>
      <c r="VDK18" s="1"/>
      <c r="VDL18" s="1"/>
      <c r="VDM18" s="1"/>
      <c r="VDN18" s="1"/>
      <c r="VDO18" s="1"/>
      <c r="VDP18" s="1"/>
      <c r="VDQ18" s="1"/>
      <c r="VDR18" s="1"/>
      <c r="VDS18" s="1"/>
      <c r="VDT18" s="1"/>
      <c r="VDU18" s="1"/>
      <c r="VDV18" s="1"/>
      <c r="VDW18" s="1"/>
      <c r="VDX18" s="1"/>
      <c r="VDY18" s="1"/>
      <c r="VDZ18" s="1"/>
      <c r="VEA18" s="1"/>
      <c r="VEB18" s="1"/>
      <c r="VEC18" s="1"/>
      <c r="VED18" s="1"/>
      <c r="VEE18" s="1"/>
      <c r="VEF18" s="1"/>
      <c r="VEG18" s="1"/>
      <c r="VEH18" s="1"/>
      <c r="VEI18" s="1"/>
      <c r="VEJ18" s="1"/>
      <c r="VEK18" s="1"/>
      <c r="VEL18" s="1"/>
      <c r="VEM18" s="1"/>
      <c r="VEN18" s="1"/>
      <c r="VEO18" s="1"/>
      <c r="VEP18" s="1"/>
      <c r="VEQ18" s="1"/>
      <c r="VER18" s="1"/>
      <c r="VES18" s="1"/>
      <c r="VET18" s="1"/>
      <c r="VEU18" s="1"/>
      <c r="VEV18" s="1"/>
      <c r="VEW18" s="1"/>
      <c r="VEX18" s="1"/>
      <c r="VEY18" s="1"/>
      <c r="VEZ18" s="1"/>
      <c r="VFA18" s="1"/>
      <c r="VFB18" s="1"/>
      <c r="VFC18" s="1"/>
      <c r="VFD18" s="1"/>
      <c r="VFE18" s="1"/>
      <c r="VFF18" s="1"/>
      <c r="VFG18" s="1"/>
      <c r="VFH18" s="1"/>
      <c r="VFI18" s="1"/>
      <c r="VFJ18" s="1"/>
      <c r="VFK18" s="1"/>
      <c r="VFL18" s="1"/>
      <c r="VFM18" s="1"/>
      <c r="VFN18" s="1"/>
      <c r="VFO18" s="1"/>
      <c r="VFP18" s="1"/>
      <c r="VFQ18" s="1"/>
      <c r="VFR18" s="1"/>
      <c r="VFS18" s="1"/>
      <c r="VFT18" s="1"/>
      <c r="VFU18" s="1"/>
      <c r="VFV18" s="1"/>
      <c r="VFW18" s="1"/>
      <c r="VFX18" s="1"/>
      <c r="VFY18" s="1"/>
      <c r="VFZ18" s="1"/>
      <c r="VGA18" s="1"/>
      <c r="VGB18" s="1"/>
      <c r="VGC18" s="1"/>
      <c r="VGD18" s="1"/>
      <c r="VGE18" s="1"/>
      <c r="VGF18" s="1"/>
      <c r="VGG18" s="1"/>
      <c r="VGH18" s="1"/>
      <c r="VGI18" s="1"/>
      <c r="VGJ18" s="1"/>
      <c r="VGK18" s="1"/>
      <c r="VGL18" s="1"/>
      <c r="VGM18" s="1"/>
      <c r="VGN18" s="1"/>
      <c r="VGO18" s="1"/>
      <c r="VGP18" s="1"/>
      <c r="VGQ18" s="1"/>
      <c r="VGR18" s="1"/>
      <c r="VGS18" s="1"/>
      <c r="VGT18" s="1"/>
      <c r="VGU18" s="1"/>
      <c r="VGV18" s="1"/>
      <c r="VGW18" s="1"/>
      <c r="VGX18" s="1"/>
      <c r="VGY18" s="1"/>
      <c r="VGZ18" s="1"/>
      <c r="VHA18" s="1"/>
      <c r="VHB18" s="1"/>
      <c r="VHC18" s="1"/>
      <c r="VHD18" s="1"/>
      <c r="VHE18" s="1"/>
      <c r="VHF18" s="1"/>
      <c r="VHG18" s="1"/>
      <c r="VHH18" s="1"/>
      <c r="VHI18" s="1"/>
      <c r="VHJ18" s="1"/>
      <c r="VHK18" s="1"/>
      <c r="VHL18" s="1"/>
      <c r="VHM18" s="1"/>
      <c r="VHN18" s="1"/>
      <c r="VHO18" s="1"/>
      <c r="VHP18" s="1"/>
      <c r="VHQ18" s="1"/>
      <c r="VHR18" s="1"/>
      <c r="VHS18" s="1"/>
      <c r="VHT18" s="1"/>
      <c r="VHU18" s="1"/>
      <c r="VHV18" s="1"/>
      <c r="VHW18" s="1"/>
      <c r="VHX18" s="1"/>
      <c r="VHY18" s="1"/>
      <c r="VHZ18" s="1"/>
      <c r="VIA18" s="1"/>
      <c r="VIB18" s="1"/>
      <c r="VIC18" s="1"/>
      <c r="VID18" s="1"/>
      <c r="VIE18" s="1"/>
      <c r="VIF18" s="1"/>
      <c r="VIG18" s="1"/>
      <c r="VIH18" s="1"/>
      <c r="VII18" s="1"/>
      <c r="VIJ18" s="1"/>
      <c r="VIK18" s="1"/>
      <c r="VIL18" s="1"/>
      <c r="VIM18" s="1"/>
      <c r="VIN18" s="1"/>
      <c r="VIO18" s="1"/>
      <c r="VIP18" s="1"/>
      <c r="VIQ18" s="1"/>
      <c r="VIR18" s="1"/>
      <c r="VIS18" s="1"/>
      <c r="VIT18" s="1"/>
      <c r="VIU18" s="1"/>
      <c r="VIV18" s="1"/>
      <c r="VIW18" s="1"/>
      <c r="VIX18" s="1"/>
      <c r="VIY18" s="1"/>
      <c r="VIZ18" s="1"/>
      <c r="VJA18" s="1"/>
      <c r="VJB18" s="1"/>
      <c r="VJC18" s="1"/>
      <c r="VJD18" s="1"/>
      <c r="VJE18" s="1"/>
      <c r="VJF18" s="1"/>
      <c r="VJG18" s="1"/>
      <c r="VJH18" s="1"/>
      <c r="VJI18" s="1"/>
      <c r="VJJ18" s="1"/>
      <c r="VJK18" s="1"/>
      <c r="VJL18" s="1"/>
      <c r="VJM18" s="1"/>
      <c r="VJN18" s="1"/>
      <c r="VJO18" s="1"/>
      <c r="VJP18" s="1"/>
      <c r="VJQ18" s="1"/>
      <c r="VJR18" s="1"/>
      <c r="VJS18" s="1"/>
      <c r="VJT18" s="1"/>
      <c r="VJU18" s="1"/>
      <c r="VJV18" s="1"/>
      <c r="VJW18" s="1"/>
      <c r="VJX18" s="1"/>
      <c r="VJY18" s="1"/>
      <c r="VJZ18" s="1"/>
      <c r="VKA18" s="1"/>
      <c r="VKB18" s="1"/>
      <c r="VKC18" s="1"/>
      <c r="VKD18" s="1"/>
      <c r="VKE18" s="1"/>
      <c r="VKF18" s="1"/>
      <c r="VKG18" s="1"/>
      <c r="VKH18" s="1"/>
      <c r="VKI18" s="1"/>
      <c r="VKJ18" s="1"/>
      <c r="VKK18" s="1"/>
      <c r="VKL18" s="1"/>
      <c r="VKM18" s="1"/>
      <c r="VKN18" s="1"/>
      <c r="VKO18" s="1"/>
      <c r="VKP18" s="1"/>
      <c r="VKQ18" s="1"/>
      <c r="VKR18" s="1"/>
      <c r="VKS18" s="1"/>
      <c r="VKT18" s="1"/>
      <c r="VKU18" s="1"/>
      <c r="VKV18" s="1"/>
      <c r="VKW18" s="1"/>
      <c r="VKX18" s="1"/>
      <c r="VKY18" s="1"/>
      <c r="VKZ18" s="1"/>
      <c r="VLA18" s="1"/>
      <c r="VLB18" s="1"/>
      <c r="VLC18" s="1"/>
      <c r="VLD18" s="1"/>
      <c r="VLE18" s="1"/>
      <c r="VLF18" s="1"/>
      <c r="VLG18" s="1"/>
      <c r="VLH18" s="1"/>
      <c r="VLI18" s="1"/>
      <c r="VLJ18" s="1"/>
      <c r="VLK18" s="1"/>
      <c r="VLL18" s="1"/>
      <c r="VLM18" s="1"/>
      <c r="VLN18" s="1"/>
      <c r="VLO18" s="1"/>
      <c r="VLP18" s="1"/>
      <c r="VLQ18" s="1"/>
      <c r="VLR18" s="1"/>
      <c r="VLS18" s="1"/>
      <c r="VLT18" s="1"/>
      <c r="VLU18" s="1"/>
      <c r="VLV18" s="1"/>
      <c r="VLW18" s="1"/>
      <c r="VLX18" s="1"/>
      <c r="VLY18" s="1"/>
      <c r="VLZ18" s="1"/>
      <c r="VMA18" s="1"/>
      <c r="VMB18" s="1"/>
      <c r="VMC18" s="1"/>
      <c r="VMD18" s="1"/>
      <c r="VME18" s="1"/>
      <c r="VMF18" s="1"/>
      <c r="VMG18" s="1"/>
      <c r="VMH18" s="1"/>
      <c r="VMI18" s="1"/>
      <c r="VMJ18" s="1"/>
      <c r="VMK18" s="1"/>
      <c r="VML18" s="1"/>
      <c r="VMM18" s="1"/>
      <c r="VMN18" s="1"/>
      <c r="VMO18" s="1"/>
      <c r="VMP18" s="1"/>
      <c r="VMQ18" s="1"/>
      <c r="VMR18" s="1"/>
      <c r="VMS18" s="1"/>
      <c r="VMT18" s="1"/>
      <c r="VMU18" s="1"/>
      <c r="VMV18" s="1"/>
      <c r="VMW18" s="1"/>
      <c r="VMX18" s="1"/>
      <c r="VMY18" s="1"/>
      <c r="VMZ18" s="1"/>
      <c r="VNA18" s="1"/>
      <c r="VNB18" s="1"/>
      <c r="VNC18" s="1"/>
      <c r="VND18" s="1"/>
      <c r="VNE18" s="1"/>
      <c r="VNF18" s="1"/>
      <c r="VNG18" s="1"/>
      <c r="VNH18" s="1"/>
      <c r="VNI18" s="1"/>
      <c r="VNJ18" s="1"/>
      <c r="VNK18" s="1"/>
      <c r="VNL18" s="1"/>
      <c r="VNM18" s="1"/>
      <c r="VNN18" s="1"/>
      <c r="VNO18" s="1"/>
      <c r="VNP18" s="1"/>
      <c r="VNQ18" s="1"/>
      <c r="VNR18" s="1"/>
      <c r="VNS18" s="1"/>
      <c r="VNT18" s="1"/>
      <c r="VNU18" s="1"/>
      <c r="VNV18" s="1"/>
      <c r="VNW18" s="1"/>
      <c r="VNX18" s="1"/>
      <c r="VNY18" s="1"/>
      <c r="VNZ18" s="1"/>
      <c r="VOA18" s="1"/>
      <c r="VOB18" s="1"/>
      <c r="VOC18" s="1"/>
      <c r="VOD18" s="1"/>
      <c r="VOE18" s="1"/>
      <c r="VOF18" s="1"/>
      <c r="VOG18" s="1"/>
      <c r="VOH18" s="1"/>
      <c r="VOI18" s="1"/>
      <c r="VOJ18" s="1"/>
      <c r="VOK18" s="1"/>
      <c r="VOL18" s="1"/>
      <c r="VOM18" s="1"/>
      <c r="VON18" s="1"/>
      <c r="VOO18" s="1"/>
      <c r="VOP18" s="1"/>
      <c r="VOQ18" s="1"/>
      <c r="VOR18" s="1"/>
      <c r="VOS18" s="1"/>
      <c r="VOT18" s="1"/>
      <c r="VOU18" s="1"/>
      <c r="VOV18" s="1"/>
      <c r="VOW18" s="1"/>
      <c r="VOX18" s="1"/>
      <c r="VOY18" s="1"/>
      <c r="VOZ18" s="1"/>
      <c r="VPA18" s="1"/>
      <c r="VPB18" s="1"/>
      <c r="VPC18" s="1"/>
      <c r="VPD18" s="1"/>
      <c r="VPE18" s="1"/>
      <c r="VPF18" s="1"/>
      <c r="VPG18" s="1"/>
      <c r="VPH18" s="1"/>
      <c r="VPI18" s="1"/>
      <c r="VPJ18" s="1"/>
      <c r="VPK18" s="1"/>
      <c r="VPL18" s="1"/>
      <c r="VPM18" s="1"/>
      <c r="VPN18" s="1"/>
      <c r="VPO18" s="1"/>
      <c r="VPP18" s="1"/>
      <c r="VPQ18" s="1"/>
      <c r="VPR18" s="1"/>
      <c r="VPS18" s="1"/>
      <c r="VPT18" s="1"/>
      <c r="VPU18" s="1"/>
      <c r="VPV18" s="1"/>
      <c r="VPW18" s="1"/>
      <c r="VPX18" s="1"/>
      <c r="VPY18" s="1"/>
      <c r="VPZ18" s="1"/>
      <c r="VQA18" s="1"/>
      <c r="VQB18" s="1"/>
      <c r="VQC18" s="1"/>
      <c r="VQD18" s="1"/>
      <c r="VQE18" s="1"/>
      <c r="VQF18" s="1"/>
      <c r="VQG18" s="1"/>
      <c r="VQH18" s="1"/>
      <c r="VQI18" s="1"/>
      <c r="VQJ18" s="1"/>
      <c r="VQK18" s="1"/>
      <c r="VQL18" s="1"/>
      <c r="VQM18" s="1"/>
      <c r="VQN18" s="1"/>
      <c r="VQO18" s="1"/>
      <c r="VQP18" s="1"/>
      <c r="VQQ18" s="1"/>
      <c r="VQR18" s="1"/>
      <c r="VQS18" s="1"/>
      <c r="VQT18" s="1"/>
      <c r="VQU18" s="1"/>
      <c r="VQV18" s="1"/>
      <c r="VQW18" s="1"/>
      <c r="VQX18" s="1"/>
      <c r="VQY18" s="1"/>
      <c r="VQZ18" s="1"/>
      <c r="VRA18" s="1"/>
      <c r="VRB18" s="1"/>
      <c r="VRC18" s="1"/>
      <c r="VRD18" s="1"/>
      <c r="VRE18" s="1"/>
      <c r="VRF18" s="1"/>
      <c r="VRG18" s="1"/>
      <c r="VRH18" s="1"/>
      <c r="VRI18" s="1"/>
      <c r="VRJ18" s="1"/>
      <c r="VRK18" s="1"/>
      <c r="VRL18" s="1"/>
      <c r="VRM18" s="1"/>
      <c r="VRN18" s="1"/>
      <c r="VRO18" s="1"/>
      <c r="VRP18" s="1"/>
      <c r="VRQ18" s="1"/>
      <c r="VRR18" s="1"/>
      <c r="VRS18" s="1"/>
      <c r="VRT18" s="1"/>
      <c r="VRU18" s="1"/>
      <c r="VRV18" s="1"/>
      <c r="VRW18" s="1"/>
      <c r="VRX18" s="1"/>
      <c r="VRY18" s="1"/>
      <c r="VRZ18" s="1"/>
      <c r="VSA18" s="1"/>
      <c r="VSB18" s="1"/>
      <c r="VSC18" s="1"/>
      <c r="VSD18" s="1"/>
      <c r="VSE18" s="1"/>
      <c r="VSF18" s="1"/>
      <c r="VSG18" s="1"/>
      <c r="VSH18" s="1"/>
      <c r="VSI18" s="1"/>
      <c r="VSJ18" s="1"/>
      <c r="VSK18" s="1"/>
      <c r="VSL18" s="1"/>
      <c r="VSM18" s="1"/>
      <c r="VSN18" s="1"/>
      <c r="VSO18" s="1"/>
      <c r="VSP18" s="1"/>
      <c r="VSQ18" s="1"/>
      <c r="VSR18" s="1"/>
      <c r="VSS18" s="1"/>
      <c r="VST18" s="1"/>
      <c r="VSU18" s="1"/>
      <c r="VSV18" s="1"/>
      <c r="VSW18" s="1"/>
      <c r="VSX18" s="1"/>
      <c r="VSY18" s="1"/>
      <c r="VSZ18" s="1"/>
      <c r="VTA18" s="1"/>
      <c r="VTB18" s="1"/>
      <c r="VTC18" s="1"/>
      <c r="VTD18" s="1"/>
      <c r="VTE18" s="1"/>
      <c r="VTF18" s="1"/>
      <c r="VTG18" s="1"/>
      <c r="VTH18" s="1"/>
      <c r="VTI18" s="1"/>
      <c r="VTJ18" s="1"/>
      <c r="VTK18" s="1"/>
      <c r="VTL18" s="1"/>
      <c r="VTM18" s="1"/>
      <c r="VTN18" s="1"/>
      <c r="VTO18" s="1"/>
      <c r="VTP18" s="1"/>
      <c r="VTQ18" s="1"/>
      <c r="VTR18" s="1"/>
      <c r="VTS18" s="1"/>
      <c r="VTT18" s="1"/>
      <c r="VTU18" s="1"/>
      <c r="VTV18" s="1"/>
      <c r="VTW18" s="1"/>
      <c r="VTX18" s="1"/>
      <c r="VTY18" s="1"/>
      <c r="VTZ18" s="1"/>
      <c r="VUA18" s="1"/>
      <c r="VUB18" s="1"/>
      <c r="VUC18" s="1"/>
      <c r="VUD18" s="1"/>
      <c r="VUE18" s="1"/>
      <c r="VUF18" s="1"/>
      <c r="VUG18" s="1"/>
      <c r="VUH18" s="1"/>
      <c r="VUI18" s="1"/>
      <c r="VUJ18" s="1"/>
      <c r="VUK18" s="1"/>
      <c r="VUL18" s="1"/>
      <c r="VUM18" s="1"/>
      <c r="VUN18" s="1"/>
      <c r="VUO18" s="1"/>
      <c r="VUP18" s="1"/>
      <c r="VUQ18" s="1"/>
      <c r="VUR18" s="1"/>
      <c r="VUS18" s="1"/>
      <c r="VUT18" s="1"/>
      <c r="VUU18" s="1"/>
      <c r="VUV18" s="1"/>
      <c r="VUW18" s="1"/>
      <c r="VUX18" s="1"/>
      <c r="VUY18" s="1"/>
      <c r="VUZ18" s="1"/>
      <c r="VVA18" s="1"/>
      <c r="VVB18" s="1"/>
      <c r="VVC18" s="1"/>
      <c r="VVD18" s="1"/>
      <c r="VVE18" s="1"/>
      <c r="VVF18" s="1"/>
      <c r="VVG18" s="1"/>
      <c r="VVH18" s="1"/>
      <c r="VVI18" s="1"/>
      <c r="VVJ18" s="1"/>
      <c r="VVK18" s="1"/>
      <c r="VVL18" s="1"/>
      <c r="VVM18" s="1"/>
      <c r="VVN18" s="1"/>
      <c r="VVO18" s="1"/>
      <c r="VVP18" s="1"/>
      <c r="VVQ18" s="1"/>
      <c r="VVR18" s="1"/>
      <c r="VVS18" s="1"/>
      <c r="VVT18" s="1"/>
      <c r="VVU18" s="1"/>
      <c r="VVV18" s="1"/>
      <c r="VVW18" s="1"/>
      <c r="VVX18" s="1"/>
      <c r="VVY18" s="1"/>
      <c r="VVZ18" s="1"/>
      <c r="VWA18" s="1"/>
      <c r="VWB18" s="1"/>
      <c r="VWC18" s="1"/>
      <c r="VWD18" s="1"/>
      <c r="VWE18" s="1"/>
      <c r="VWF18" s="1"/>
      <c r="VWG18" s="1"/>
      <c r="VWH18" s="1"/>
      <c r="VWI18" s="1"/>
      <c r="VWJ18" s="1"/>
      <c r="VWK18" s="1"/>
      <c r="VWL18" s="1"/>
      <c r="VWM18" s="1"/>
      <c r="VWN18" s="1"/>
      <c r="VWO18" s="1"/>
      <c r="VWP18" s="1"/>
      <c r="VWQ18" s="1"/>
      <c r="VWR18" s="1"/>
      <c r="VWS18" s="1"/>
      <c r="VWT18" s="1"/>
      <c r="VWU18" s="1"/>
      <c r="VWV18" s="1"/>
      <c r="VWW18" s="1"/>
      <c r="VWX18" s="1"/>
      <c r="VWY18" s="1"/>
      <c r="VWZ18" s="1"/>
      <c r="VXA18" s="1"/>
      <c r="VXB18" s="1"/>
      <c r="VXC18" s="1"/>
      <c r="VXD18" s="1"/>
      <c r="VXE18" s="1"/>
      <c r="VXF18" s="1"/>
      <c r="VXG18" s="1"/>
      <c r="VXH18" s="1"/>
      <c r="VXI18" s="1"/>
      <c r="VXJ18" s="1"/>
      <c r="VXK18" s="1"/>
      <c r="VXL18" s="1"/>
      <c r="VXM18" s="1"/>
      <c r="VXN18" s="1"/>
      <c r="VXO18" s="1"/>
      <c r="VXP18" s="1"/>
      <c r="VXQ18" s="1"/>
      <c r="VXR18" s="1"/>
      <c r="VXS18" s="1"/>
      <c r="VXT18" s="1"/>
      <c r="VXU18" s="1"/>
      <c r="VXV18" s="1"/>
      <c r="VXW18" s="1"/>
      <c r="VXX18" s="1"/>
      <c r="VXY18" s="1"/>
      <c r="VXZ18" s="1"/>
      <c r="VYA18" s="1"/>
      <c r="VYB18" s="1"/>
      <c r="VYC18" s="1"/>
      <c r="VYD18" s="1"/>
      <c r="VYE18" s="1"/>
      <c r="VYF18" s="1"/>
      <c r="VYG18" s="1"/>
      <c r="VYH18" s="1"/>
      <c r="VYI18" s="1"/>
      <c r="VYJ18" s="1"/>
      <c r="VYK18" s="1"/>
      <c r="VYL18" s="1"/>
      <c r="VYM18" s="1"/>
      <c r="VYN18" s="1"/>
      <c r="VYO18" s="1"/>
      <c r="VYP18" s="1"/>
      <c r="VYQ18" s="1"/>
      <c r="VYR18" s="1"/>
      <c r="VYS18" s="1"/>
      <c r="VYT18" s="1"/>
      <c r="VYU18" s="1"/>
      <c r="VYV18" s="1"/>
      <c r="VYW18" s="1"/>
      <c r="VYX18" s="1"/>
      <c r="VYY18" s="1"/>
      <c r="VYZ18" s="1"/>
      <c r="VZA18" s="1"/>
      <c r="VZB18" s="1"/>
      <c r="VZC18" s="1"/>
      <c r="VZD18" s="1"/>
      <c r="VZE18" s="1"/>
      <c r="VZF18" s="1"/>
      <c r="VZG18" s="1"/>
      <c r="VZH18" s="1"/>
      <c r="VZI18" s="1"/>
      <c r="VZJ18" s="1"/>
      <c r="VZK18" s="1"/>
      <c r="VZL18" s="1"/>
      <c r="VZM18" s="1"/>
      <c r="VZN18" s="1"/>
      <c r="VZO18" s="1"/>
      <c r="VZP18" s="1"/>
      <c r="VZQ18" s="1"/>
      <c r="VZR18" s="1"/>
      <c r="VZS18" s="1"/>
      <c r="VZT18" s="1"/>
      <c r="VZU18" s="1"/>
      <c r="VZV18" s="1"/>
      <c r="VZW18" s="1"/>
      <c r="VZX18" s="1"/>
      <c r="VZY18" s="1"/>
      <c r="VZZ18" s="1"/>
      <c r="WAA18" s="1"/>
      <c r="WAB18" s="1"/>
      <c r="WAC18" s="1"/>
      <c r="WAD18" s="1"/>
      <c r="WAE18" s="1"/>
      <c r="WAF18" s="1"/>
      <c r="WAG18" s="1"/>
      <c r="WAH18" s="1"/>
      <c r="WAI18" s="1"/>
      <c r="WAJ18" s="1"/>
      <c r="WAK18" s="1"/>
      <c r="WAL18" s="1"/>
      <c r="WAM18" s="1"/>
      <c r="WAN18" s="1"/>
      <c r="WAO18" s="1"/>
      <c r="WAP18" s="1"/>
      <c r="WAQ18" s="1"/>
      <c r="WAR18" s="1"/>
      <c r="WAS18" s="1"/>
      <c r="WAT18" s="1"/>
      <c r="WAU18" s="1"/>
      <c r="WAV18" s="1"/>
      <c r="WAW18" s="1"/>
      <c r="WAX18" s="1"/>
      <c r="WAY18" s="1"/>
      <c r="WAZ18" s="1"/>
      <c r="WBA18" s="1"/>
      <c r="WBB18" s="1"/>
      <c r="WBC18" s="1"/>
      <c r="WBD18" s="1"/>
      <c r="WBE18" s="1"/>
      <c r="WBF18" s="1"/>
      <c r="WBG18" s="1"/>
      <c r="WBH18" s="1"/>
      <c r="WBI18" s="1"/>
      <c r="WBJ18" s="1"/>
      <c r="WBK18" s="1"/>
      <c r="WBL18" s="1"/>
      <c r="WBM18" s="1"/>
      <c r="WBN18" s="1"/>
      <c r="WBO18" s="1"/>
      <c r="WBP18" s="1"/>
      <c r="WBQ18" s="1"/>
      <c r="WBR18" s="1"/>
      <c r="WBS18" s="1"/>
      <c r="WBT18" s="1"/>
      <c r="WBU18" s="1"/>
      <c r="WBV18" s="1"/>
      <c r="WBW18" s="1"/>
      <c r="WBX18" s="1"/>
      <c r="WBY18" s="1"/>
      <c r="WBZ18" s="1"/>
      <c r="WCA18" s="1"/>
      <c r="WCB18" s="1"/>
      <c r="WCC18" s="1"/>
      <c r="WCD18" s="1"/>
      <c r="WCE18" s="1"/>
      <c r="WCF18" s="1"/>
      <c r="WCG18" s="1"/>
      <c r="WCH18" s="1"/>
      <c r="WCI18" s="1"/>
      <c r="WCJ18" s="1"/>
      <c r="WCK18" s="1"/>
      <c r="WCL18" s="1"/>
      <c r="WCM18" s="1"/>
      <c r="WCN18" s="1"/>
      <c r="WCO18" s="1"/>
      <c r="WCP18" s="1"/>
      <c r="WCQ18" s="1"/>
      <c r="WCR18" s="1"/>
      <c r="WCS18" s="1"/>
      <c r="WCT18" s="1"/>
      <c r="WCU18" s="1"/>
      <c r="WCV18" s="1"/>
      <c r="WCW18" s="1"/>
      <c r="WCX18" s="1"/>
      <c r="WCY18" s="1"/>
      <c r="WCZ18" s="1"/>
      <c r="WDA18" s="1"/>
      <c r="WDB18" s="1"/>
      <c r="WDC18" s="1"/>
      <c r="WDD18" s="1"/>
      <c r="WDE18" s="1"/>
      <c r="WDF18" s="1"/>
      <c r="WDG18" s="1"/>
      <c r="WDH18" s="1"/>
      <c r="WDI18" s="1"/>
      <c r="WDJ18" s="1"/>
      <c r="WDK18" s="1"/>
      <c r="WDL18" s="1"/>
      <c r="WDM18" s="1"/>
      <c r="WDN18" s="1"/>
      <c r="WDO18" s="1"/>
      <c r="WDP18" s="1"/>
      <c r="WDQ18" s="1"/>
      <c r="WDR18" s="1"/>
      <c r="WDS18" s="1"/>
      <c r="WDT18" s="1"/>
      <c r="WDU18" s="1"/>
      <c r="WDV18" s="1"/>
      <c r="WDW18" s="1"/>
      <c r="WDX18" s="1"/>
      <c r="WDY18" s="1"/>
      <c r="WDZ18" s="1"/>
      <c r="WEA18" s="1"/>
      <c r="WEB18" s="1"/>
      <c r="WEC18" s="1"/>
      <c r="WED18" s="1"/>
      <c r="WEE18" s="1"/>
      <c r="WEF18" s="1"/>
      <c r="WEG18" s="1"/>
      <c r="WEH18" s="1"/>
      <c r="WEI18" s="1"/>
      <c r="WEJ18" s="1"/>
      <c r="WEK18" s="1"/>
      <c r="WEL18" s="1"/>
      <c r="WEM18" s="1"/>
      <c r="WEN18" s="1"/>
      <c r="WEO18" s="1"/>
      <c r="WEP18" s="1"/>
      <c r="WEQ18" s="1"/>
      <c r="WER18" s="1"/>
      <c r="WES18" s="1"/>
      <c r="WET18" s="1"/>
      <c r="WEU18" s="1"/>
      <c r="WEV18" s="1"/>
      <c r="WEW18" s="1"/>
      <c r="WEX18" s="1"/>
      <c r="WEY18" s="1"/>
      <c r="WEZ18" s="1"/>
      <c r="WFA18" s="1"/>
      <c r="WFB18" s="1"/>
      <c r="WFC18" s="1"/>
      <c r="WFD18" s="1"/>
      <c r="WFE18" s="1"/>
      <c r="WFF18" s="1"/>
      <c r="WFG18" s="1"/>
      <c r="WFH18" s="1"/>
      <c r="WFI18" s="1"/>
      <c r="WFJ18" s="1"/>
      <c r="WFK18" s="1"/>
      <c r="WFL18" s="1"/>
      <c r="WFM18" s="1"/>
      <c r="WFN18" s="1"/>
      <c r="WFO18" s="1"/>
      <c r="WFP18" s="1"/>
      <c r="WFQ18" s="1"/>
      <c r="WFR18" s="1"/>
      <c r="WFS18" s="1"/>
      <c r="WFT18" s="1"/>
      <c r="WFU18" s="1"/>
      <c r="WFV18" s="1"/>
      <c r="WFW18" s="1"/>
      <c r="WFX18" s="1"/>
      <c r="WFY18" s="1"/>
      <c r="WFZ18" s="1"/>
      <c r="WGA18" s="1"/>
      <c r="WGB18" s="1"/>
      <c r="WGC18" s="1"/>
      <c r="WGD18" s="1"/>
      <c r="WGE18" s="1"/>
      <c r="WGF18" s="1"/>
      <c r="WGG18" s="1"/>
      <c r="WGH18" s="1"/>
      <c r="WGI18" s="1"/>
      <c r="WGJ18" s="1"/>
      <c r="WGK18" s="1"/>
      <c r="WGL18" s="1"/>
      <c r="WGM18" s="1"/>
      <c r="WGN18" s="1"/>
      <c r="WGO18" s="1"/>
      <c r="WGP18" s="1"/>
      <c r="WGQ18" s="1"/>
      <c r="WGR18" s="1"/>
      <c r="WGS18" s="1"/>
      <c r="WGT18" s="1"/>
      <c r="WGU18" s="1"/>
      <c r="WGV18" s="1"/>
      <c r="WGW18" s="1"/>
      <c r="WGX18" s="1"/>
      <c r="WGY18" s="1"/>
      <c r="WGZ18" s="1"/>
      <c r="WHA18" s="1"/>
      <c r="WHB18" s="1"/>
      <c r="WHC18" s="1"/>
      <c r="WHD18" s="1"/>
      <c r="WHE18" s="1"/>
      <c r="WHF18" s="1"/>
      <c r="WHG18" s="1"/>
      <c r="WHH18" s="1"/>
      <c r="WHI18" s="1"/>
      <c r="WHJ18" s="1"/>
      <c r="WHK18" s="1"/>
      <c r="WHL18" s="1"/>
      <c r="WHM18" s="1"/>
      <c r="WHN18" s="1"/>
      <c r="WHO18" s="1"/>
      <c r="WHP18" s="1"/>
      <c r="WHQ18" s="1"/>
      <c r="WHR18" s="1"/>
      <c r="WHS18" s="1"/>
      <c r="WHT18" s="1"/>
      <c r="WHU18" s="1"/>
      <c r="WHV18" s="1"/>
      <c r="WHW18" s="1"/>
      <c r="WHX18" s="1"/>
      <c r="WHY18" s="1"/>
      <c r="WHZ18" s="1"/>
      <c r="WIA18" s="1"/>
      <c r="WIB18" s="1"/>
      <c r="WIC18" s="1"/>
      <c r="WID18" s="1"/>
      <c r="WIE18" s="1"/>
      <c r="WIF18" s="1"/>
      <c r="WIG18" s="1"/>
      <c r="WIH18" s="1"/>
      <c r="WII18" s="1"/>
      <c r="WIJ18" s="1"/>
      <c r="WIK18" s="1"/>
      <c r="WIL18" s="1"/>
      <c r="WIM18" s="1"/>
      <c r="WIN18" s="1"/>
      <c r="WIO18" s="1"/>
      <c r="WIP18" s="1"/>
      <c r="WIQ18" s="1"/>
      <c r="WIR18" s="1"/>
      <c r="WIS18" s="1"/>
      <c r="WIT18" s="1"/>
      <c r="WIU18" s="1"/>
      <c r="WIV18" s="1"/>
      <c r="WIW18" s="1"/>
      <c r="WIX18" s="1"/>
      <c r="WIY18" s="1"/>
      <c r="WIZ18" s="1"/>
      <c r="WJA18" s="1"/>
      <c r="WJB18" s="1"/>
      <c r="WJC18" s="1"/>
      <c r="WJD18" s="1"/>
      <c r="WJE18" s="1"/>
      <c r="WJF18" s="1"/>
      <c r="WJG18" s="1"/>
      <c r="WJH18" s="1"/>
      <c r="WJI18" s="1"/>
      <c r="WJJ18" s="1"/>
      <c r="WJK18" s="1"/>
      <c r="WJL18" s="1"/>
      <c r="WJM18" s="1"/>
      <c r="WJN18" s="1"/>
      <c r="WJO18" s="1"/>
      <c r="WJP18" s="1"/>
      <c r="WJQ18" s="1"/>
      <c r="WJR18" s="1"/>
      <c r="WJS18" s="1"/>
      <c r="WJT18" s="1"/>
      <c r="WJU18" s="1"/>
      <c r="WJV18" s="1"/>
      <c r="WJW18" s="1"/>
      <c r="WJX18" s="1"/>
      <c r="WJY18" s="1"/>
      <c r="WJZ18" s="1"/>
      <c r="WKA18" s="1"/>
      <c r="WKB18" s="1"/>
      <c r="WKC18" s="1"/>
      <c r="WKD18" s="1"/>
      <c r="WKE18" s="1"/>
      <c r="WKF18" s="1"/>
      <c r="WKG18" s="1"/>
      <c r="WKH18" s="1"/>
      <c r="WKI18" s="1"/>
      <c r="WKJ18" s="1"/>
      <c r="WKK18" s="1"/>
      <c r="WKL18" s="1"/>
      <c r="WKM18" s="1"/>
      <c r="WKN18" s="1"/>
      <c r="WKO18" s="1"/>
      <c r="WKP18" s="1"/>
      <c r="WKQ18" s="1"/>
      <c r="WKR18" s="1"/>
      <c r="WKS18" s="1"/>
      <c r="WKT18" s="1"/>
      <c r="WKU18" s="1"/>
      <c r="WKV18" s="1"/>
      <c r="WKW18" s="1"/>
      <c r="WKX18" s="1"/>
      <c r="WKY18" s="1"/>
      <c r="WKZ18" s="1"/>
      <c r="WLA18" s="1"/>
      <c r="WLB18" s="1"/>
      <c r="WLC18" s="1"/>
      <c r="WLD18" s="1"/>
      <c r="WLE18" s="1"/>
      <c r="WLF18" s="1"/>
      <c r="WLG18" s="1"/>
      <c r="WLH18" s="1"/>
      <c r="WLI18" s="1"/>
      <c r="WLJ18" s="1"/>
      <c r="WLK18" s="1"/>
      <c r="WLL18" s="1"/>
      <c r="WLM18" s="1"/>
      <c r="WLN18" s="1"/>
      <c r="WLO18" s="1"/>
      <c r="WLP18" s="1"/>
      <c r="WLQ18" s="1"/>
      <c r="WLR18" s="1"/>
      <c r="WLS18" s="1"/>
      <c r="WLT18" s="1"/>
      <c r="WLU18" s="1"/>
      <c r="WLV18" s="1"/>
      <c r="WLW18" s="1"/>
      <c r="WLX18" s="1"/>
      <c r="WLY18" s="1"/>
      <c r="WLZ18" s="1"/>
      <c r="WMA18" s="1"/>
      <c r="WMB18" s="1"/>
      <c r="WMC18" s="1"/>
      <c r="WMD18" s="1"/>
      <c r="WME18" s="1"/>
      <c r="WMF18" s="1"/>
      <c r="WMG18" s="1"/>
      <c r="WMH18" s="1"/>
      <c r="WMI18" s="1"/>
      <c r="WMJ18" s="1"/>
      <c r="WMK18" s="1"/>
      <c r="WML18" s="1"/>
      <c r="WMM18" s="1"/>
      <c r="WMN18" s="1"/>
      <c r="WMO18" s="1"/>
      <c r="WMP18" s="1"/>
      <c r="WMQ18" s="1"/>
      <c r="WMR18" s="1"/>
      <c r="WMS18" s="1"/>
      <c r="WMT18" s="1"/>
      <c r="WMU18" s="1"/>
      <c r="WMV18" s="1"/>
      <c r="WMW18" s="1"/>
      <c r="WMX18" s="1"/>
      <c r="WMY18" s="1"/>
      <c r="WMZ18" s="1"/>
      <c r="WNA18" s="1"/>
      <c r="WNB18" s="1"/>
      <c r="WNC18" s="1"/>
      <c r="WND18" s="1"/>
      <c r="WNE18" s="1"/>
      <c r="WNF18" s="1"/>
      <c r="WNG18" s="1"/>
      <c r="WNH18" s="1"/>
      <c r="WNI18" s="1"/>
      <c r="WNJ18" s="1"/>
      <c r="WNK18" s="1"/>
      <c r="WNL18" s="1"/>
      <c r="WNM18" s="1"/>
      <c r="WNN18" s="1"/>
      <c r="WNO18" s="1"/>
      <c r="WNP18" s="1"/>
      <c r="WNQ18" s="1"/>
      <c r="WNR18" s="1"/>
      <c r="WNS18" s="1"/>
      <c r="WNT18" s="1"/>
      <c r="WNU18" s="1"/>
      <c r="WNV18" s="1"/>
      <c r="WNW18" s="1"/>
      <c r="WNX18" s="1"/>
      <c r="WNY18" s="1"/>
      <c r="WNZ18" s="1"/>
      <c r="WOA18" s="1"/>
      <c r="WOB18" s="1"/>
      <c r="WOC18" s="1"/>
      <c r="WOD18" s="1"/>
      <c r="WOE18" s="1"/>
      <c r="WOF18" s="1"/>
      <c r="WOG18" s="1"/>
      <c r="WOH18" s="1"/>
      <c r="WOI18" s="1"/>
      <c r="WOJ18" s="1"/>
      <c r="WOK18" s="1"/>
      <c r="WOL18" s="1"/>
      <c r="WOM18" s="1"/>
      <c r="WON18" s="1"/>
      <c r="WOO18" s="1"/>
      <c r="WOP18" s="1"/>
      <c r="WOQ18" s="1"/>
      <c r="WOR18" s="1"/>
      <c r="WOS18" s="1"/>
      <c r="WOT18" s="1"/>
      <c r="WOU18" s="1"/>
      <c r="WOV18" s="1"/>
      <c r="WOW18" s="1"/>
      <c r="WOX18" s="1"/>
      <c r="WOY18" s="1"/>
      <c r="WOZ18" s="1"/>
      <c r="WPA18" s="1"/>
      <c r="WPB18" s="1"/>
      <c r="WPC18" s="1"/>
      <c r="WPD18" s="1"/>
      <c r="WPE18" s="1"/>
      <c r="WPF18" s="1"/>
      <c r="WPG18" s="1"/>
      <c r="WPH18" s="1"/>
      <c r="WPI18" s="1"/>
      <c r="WPJ18" s="1"/>
      <c r="WPK18" s="1"/>
      <c r="WPL18" s="1"/>
      <c r="WPM18" s="1"/>
      <c r="WPN18" s="1"/>
      <c r="WPO18" s="1"/>
      <c r="WPP18" s="1"/>
      <c r="WPQ18" s="1"/>
      <c r="WPR18" s="1"/>
      <c r="WPS18" s="1"/>
      <c r="WPT18" s="1"/>
      <c r="WPU18" s="1"/>
      <c r="WPV18" s="1"/>
      <c r="WPW18" s="1"/>
      <c r="WPX18" s="1"/>
      <c r="WPY18" s="1"/>
      <c r="WPZ18" s="1"/>
      <c r="WQA18" s="1"/>
      <c r="WQB18" s="1"/>
      <c r="WQC18" s="1"/>
      <c r="WQD18" s="1"/>
      <c r="WQE18" s="1"/>
      <c r="WQF18" s="1"/>
      <c r="WQG18" s="1"/>
      <c r="WQH18" s="1"/>
      <c r="WQI18" s="1"/>
      <c r="WQJ18" s="1"/>
      <c r="WQK18" s="1"/>
      <c r="WQL18" s="1"/>
      <c r="WQM18" s="1"/>
      <c r="WQN18" s="1"/>
      <c r="WQO18" s="1"/>
      <c r="WQP18" s="1"/>
      <c r="WQQ18" s="1"/>
      <c r="WQR18" s="1"/>
      <c r="WQS18" s="1"/>
      <c r="WQT18" s="1"/>
      <c r="WQU18" s="1"/>
      <c r="WQV18" s="1"/>
      <c r="WQW18" s="1"/>
      <c r="WQX18" s="1"/>
      <c r="WQY18" s="1"/>
      <c r="WQZ18" s="1"/>
      <c r="WRA18" s="1"/>
      <c r="WRB18" s="1"/>
      <c r="WRC18" s="1"/>
      <c r="WRD18" s="1"/>
      <c r="WRE18" s="1"/>
      <c r="WRF18" s="1"/>
      <c r="WRG18" s="1"/>
      <c r="WRH18" s="1"/>
      <c r="WRI18" s="1"/>
      <c r="WRJ18" s="1"/>
      <c r="WRK18" s="1"/>
      <c r="WRL18" s="1"/>
      <c r="WRM18" s="1"/>
      <c r="WRN18" s="1"/>
      <c r="WRO18" s="1"/>
      <c r="WRP18" s="1"/>
      <c r="WRQ18" s="1"/>
      <c r="WRR18" s="1"/>
      <c r="WRS18" s="1"/>
      <c r="WRT18" s="1"/>
      <c r="WRU18" s="1"/>
      <c r="WRV18" s="1"/>
      <c r="WRW18" s="1"/>
      <c r="WRX18" s="1"/>
      <c r="WRY18" s="1"/>
      <c r="WRZ18" s="1"/>
      <c r="WSA18" s="1"/>
      <c r="WSB18" s="1"/>
      <c r="WSC18" s="1"/>
      <c r="WSD18" s="1"/>
      <c r="WSE18" s="1"/>
      <c r="WSF18" s="1"/>
      <c r="WSG18" s="1"/>
      <c r="WSH18" s="1"/>
      <c r="WSI18" s="1"/>
      <c r="WSJ18" s="1"/>
      <c r="WSK18" s="1"/>
      <c r="WSL18" s="1"/>
      <c r="WSM18" s="1"/>
      <c r="WSN18" s="1"/>
      <c r="WSO18" s="1"/>
      <c r="WSP18" s="1"/>
      <c r="WSQ18" s="1"/>
      <c r="WSR18" s="1"/>
      <c r="WSS18" s="1"/>
      <c r="WST18" s="1"/>
      <c r="WSU18" s="1"/>
      <c r="WSV18" s="1"/>
      <c r="WSW18" s="1"/>
      <c r="WSX18" s="1"/>
      <c r="WSY18" s="1"/>
      <c r="WSZ18" s="1"/>
      <c r="WTA18" s="1"/>
      <c r="WTB18" s="1"/>
      <c r="WTC18" s="1"/>
      <c r="WTD18" s="1"/>
      <c r="WTE18" s="1"/>
      <c r="WTF18" s="1"/>
      <c r="WTG18" s="1"/>
      <c r="WTH18" s="1"/>
      <c r="WTI18" s="1"/>
      <c r="WTJ18" s="1"/>
      <c r="WTK18" s="1"/>
      <c r="WTL18" s="1"/>
      <c r="WTM18" s="1"/>
      <c r="WTN18" s="1"/>
      <c r="WTO18" s="1"/>
      <c r="WTP18" s="1"/>
      <c r="WTQ18" s="1"/>
      <c r="WTR18" s="1"/>
      <c r="WTS18" s="1"/>
      <c r="WTT18" s="1"/>
      <c r="WTU18" s="1"/>
      <c r="WTV18" s="1"/>
      <c r="WTW18" s="1"/>
      <c r="WTX18" s="1"/>
      <c r="WTY18" s="1"/>
      <c r="WTZ18" s="1"/>
      <c r="WUA18" s="1"/>
      <c r="WUB18" s="1"/>
      <c r="WUC18" s="1"/>
      <c r="WUD18" s="1"/>
      <c r="WUE18" s="1"/>
      <c r="WUF18" s="1"/>
      <c r="WUG18" s="1"/>
      <c r="WUH18" s="1"/>
      <c r="WUI18" s="1"/>
      <c r="WUJ18" s="1"/>
      <c r="WUK18" s="1"/>
      <c r="WUL18" s="1"/>
      <c r="WUM18" s="1"/>
      <c r="WUN18" s="1"/>
      <c r="WUO18" s="1"/>
      <c r="WUP18" s="1"/>
      <c r="WUQ18" s="1"/>
      <c r="WUR18" s="1"/>
      <c r="WUS18" s="1"/>
      <c r="WUT18" s="1"/>
      <c r="WUU18" s="1"/>
      <c r="WUV18" s="1"/>
      <c r="WUW18" s="1"/>
      <c r="WUX18" s="1"/>
      <c r="WUY18" s="1"/>
      <c r="WUZ18" s="1"/>
      <c r="WVA18" s="1"/>
      <c r="WVB18" s="1"/>
      <c r="WVC18" s="1"/>
      <c r="WVD18" s="1"/>
      <c r="WVE18" s="1"/>
      <c r="WVF18" s="1"/>
      <c r="WVG18" s="1"/>
      <c r="WVH18" s="1"/>
      <c r="WVI18" s="1"/>
      <c r="WVJ18" s="1"/>
      <c r="WVK18" s="1"/>
      <c r="WVL18" s="1"/>
      <c r="WVM18" s="1"/>
      <c r="WVN18" s="1"/>
      <c r="WVO18" s="1"/>
      <c r="WVP18" s="1"/>
      <c r="WVQ18" s="1"/>
      <c r="WVR18" s="1"/>
      <c r="WVS18" s="1"/>
      <c r="WVT18" s="1"/>
      <c r="WVU18" s="1"/>
      <c r="WVV18" s="1"/>
      <c r="WVW18" s="1"/>
      <c r="WVX18" s="1"/>
      <c r="WVY18" s="1"/>
      <c r="WVZ18" s="1"/>
      <c r="WWA18" s="1"/>
      <c r="WWB18" s="1"/>
      <c r="WWC18" s="1"/>
      <c r="WWD18" s="1"/>
      <c r="WWE18" s="1"/>
      <c r="WWF18" s="1"/>
      <c r="WWG18" s="1"/>
      <c r="WWH18" s="1"/>
      <c r="WWI18" s="1"/>
      <c r="WWJ18" s="1"/>
      <c r="WWK18" s="1"/>
      <c r="WWL18" s="1"/>
      <c r="WWM18" s="1"/>
      <c r="WWN18" s="1"/>
      <c r="WWO18" s="1"/>
      <c r="WWP18" s="1"/>
      <c r="WWQ18" s="1"/>
      <c r="WWR18" s="1"/>
      <c r="WWS18" s="1"/>
      <c r="WWT18" s="1"/>
      <c r="WWU18" s="1"/>
      <c r="WWV18" s="1"/>
      <c r="WWW18" s="1"/>
      <c r="WWX18" s="1"/>
      <c r="WWY18" s="1"/>
      <c r="WWZ18" s="1"/>
      <c r="WXA18" s="1"/>
      <c r="WXB18" s="1"/>
      <c r="WXC18" s="1"/>
      <c r="WXD18" s="1"/>
      <c r="WXE18" s="1"/>
      <c r="WXF18" s="1"/>
      <c r="WXG18" s="1"/>
      <c r="WXH18" s="1"/>
      <c r="WXI18" s="1"/>
      <c r="WXJ18" s="1"/>
      <c r="WXK18" s="1"/>
      <c r="WXL18" s="1"/>
      <c r="WXM18" s="1"/>
      <c r="WXN18" s="1"/>
      <c r="WXO18" s="1"/>
      <c r="WXP18" s="1"/>
      <c r="WXQ18" s="1"/>
      <c r="WXR18" s="1"/>
      <c r="WXS18" s="1"/>
      <c r="WXT18" s="1"/>
      <c r="WXU18" s="1"/>
      <c r="WXV18" s="1"/>
      <c r="WXW18" s="1"/>
      <c r="WXX18" s="1"/>
      <c r="WXY18" s="1"/>
      <c r="WXZ18" s="1"/>
      <c r="WYA18" s="1"/>
      <c r="WYB18" s="1"/>
      <c r="WYC18" s="1"/>
      <c r="WYD18" s="1"/>
      <c r="WYE18" s="1"/>
      <c r="WYF18" s="1"/>
      <c r="WYG18" s="1"/>
      <c r="WYH18" s="1"/>
      <c r="WYI18" s="1"/>
      <c r="WYJ18" s="1"/>
      <c r="WYK18" s="1"/>
      <c r="WYL18" s="1"/>
      <c r="WYM18" s="1"/>
      <c r="WYN18" s="1"/>
      <c r="WYO18" s="1"/>
      <c r="WYP18" s="1"/>
      <c r="WYQ18" s="1"/>
      <c r="WYR18" s="1"/>
      <c r="WYS18" s="1"/>
      <c r="WYT18" s="1"/>
      <c r="WYU18" s="1"/>
      <c r="WYV18" s="1"/>
      <c r="WYW18" s="1"/>
      <c r="WYX18" s="1"/>
      <c r="WYY18" s="1"/>
      <c r="WYZ18" s="1"/>
      <c r="WZA18" s="1"/>
      <c r="WZB18" s="1"/>
      <c r="WZC18" s="1"/>
      <c r="WZD18" s="1"/>
      <c r="WZE18" s="1"/>
      <c r="WZF18" s="1"/>
      <c r="WZG18" s="1"/>
      <c r="WZH18" s="1"/>
      <c r="WZI18" s="1"/>
      <c r="WZJ18" s="1"/>
      <c r="WZK18" s="1"/>
      <c r="WZL18" s="1"/>
      <c r="WZM18" s="1"/>
      <c r="WZN18" s="1"/>
      <c r="WZO18" s="1"/>
      <c r="WZP18" s="1"/>
      <c r="WZQ18" s="1"/>
      <c r="WZR18" s="1"/>
      <c r="WZS18" s="1"/>
      <c r="WZT18" s="1"/>
      <c r="WZU18" s="1"/>
      <c r="WZV18" s="1"/>
      <c r="WZW18" s="1"/>
      <c r="WZX18" s="1"/>
      <c r="WZY18" s="1"/>
      <c r="WZZ18" s="1"/>
      <c r="XAA18" s="1"/>
      <c r="XAB18" s="1"/>
      <c r="XAC18" s="1"/>
      <c r="XAD18" s="1"/>
      <c r="XAE18" s="1"/>
      <c r="XAF18" s="1"/>
      <c r="XAG18" s="1"/>
      <c r="XAH18" s="1"/>
      <c r="XAI18" s="1"/>
      <c r="XAJ18" s="1"/>
      <c r="XAK18" s="1"/>
      <c r="XAL18" s="1"/>
      <c r="XAM18" s="1"/>
      <c r="XAN18" s="1"/>
      <c r="XAO18" s="1"/>
      <c r="XAP18" s="1"/>
      <c r="XAQ18" s="1"/>
      <c r="XAR18" s="1"/>
      <c r="XAS18" s="1"/>
      <c r="XAT18" s="1"/>
      <c r="XAU18" s="1"/>
      <c r="XAV18" s="1"/>
      <c r="XAW18" s="1"/>
      <c r="XAX18" s="1"/>
      <c r="XAY18" s="1"/>
      <c r="XAZ18" s="1"/>
      <c r="XBA18" s="1"/>
      <c r="XBB18" s="1"/>
      <c r="XBC18" s="1"/>
      <c r="XBD18" s="1"/>
      <c r="XBE18" s="1"/>
      <c r="XBF18" s="1"/>
      <c r="XBG18" s="1"/>
      <c r="XBH18" s="1"/>
      <c r="XBI18" s="1"/>
      <c r="XBJ18" s="1"/>
      <c r="XBK18" s="1"/>
      <c r="XBL18" s="1"/>
      <c r="XBM18" s="1"/>
      <c r="XBN18" s="1"/>
      <c r="XBO18" s="1"/>
      <c r="XBP18" s="1"/>
      <c r="XBQ18" s="1"/>
      <c r="XBR18" s="1"/>
      <c r="XBS18" s="1"/>
      <c r="XBT18" s="1"/>
      <c r="XBU18" s="1"/>
      <c r="XBV18" s="1"/>
      <c r="XBW18" s="1"/>
      <c r="XBX18" s="1"/>
      <c r="XBY18" s="1"/>
      <c r="XBZ18" s="1"/>
      <c r="XCA18" s="1"/>
      <c r="XCB18" s="1"/>
      <c r="XCC18" s="1"/>
      <c r="XCD18" s="1"/>
      <c r="XCE18" s="1"/>
      <c r="XCF18" s="1"/>
      <c r="XCG18" s="1"/>
      <c r="XCH18" s="1"/>
      <c r="XCI18" s="1"/>
      <c r="XCJ18" s="1"/>
      <c r="XCK18" s="1"/>
      <c r="XCL18" s="1"/>
      <c r="XCM18" s="1"/>
      <c r="XCN18" s="1"/>
      <c r="XCO18" s="1"/>
      <c r="XCP18" s="1"/>
      <c r="XCQ18" s="1"/>
      <c r="XCR18" s="1"/>
      <c r="XCS18" s="1"/>
      <c r="XCT18" s="1"/>
      <c r="XCU18" s="1"/>
      <c r="XCV18" s="1"/>
      <c r="XCW18" s="1"/>
      <c r="XCX18" s="1"/>
      <c r="XCY18" s="1"/>
      <c r="XCZ18" s="1"/>
      <c r="XDA18" s="1"/>
      <c r="XDB18" s="1"/>
      <c r="XDC18" s="1"/>
      <c r="XDD18" s="1"/>
      <c r="XDE18" s="1"/>
      <c r="XDF18" s="1"/>
      <c r="XDG18" s="1"/>
      <c r="XDH18" s="1"/>
      <c r="XDI18" s="1"/>
      <c r="XDJ18" s="1"/>
      <c r="XDK18" s="1"/>
      <c r="XDL18" s="1"/>
      <c r="XDM18" s="1"/>
      <c r="XDN18" s="1"/>
      <c r="XDO18" s="1"/>
      <c r="XDP18" s="1"/>
      <c r="XDQ18" s="1"/>
      <c r="XDR18" s="1"/>
      <c r="XDS18" s="1"/>
      <c r="XDT18" s="1"/>
      <c r="XDU18" s="1"/>
      <c r="XDV18" s="1"/>
      <c r="XDW18" s="1"/>
      <c r="XDX18" s="1"/>
      <c r="XDY18" s="1"/>
      <c r="XDZ18" s="1"/>
      <c r="XEA18" s="1"/>
      <c r="XEB18" s="1"/>
      <c r="XEC18" s="1"/>
      <c r="XED18" s="1"/>
      <c r="XEE18" s="1"/>
      <c r="XEF18" s="1"/>
      <c r="XEG18" s="1"/>
      <c r="XEH18" s="1"/>
      <c r="XEI18" s="1"/>
      <c r="XEJ18" s="1"/>
      <c r="XEK18" s="1"/>
      <c r="XEL18" s="1"/>
      <c r="XEM18" s="1"/>
      <c r="XEN18" s="1"/>
      <c r="XEO18" s="1"/>
      <c r="XEP18" s="1"/>
      <c r="XEQ18" s="1"/>
      <c r="XER18" s="1"/>
      <c r="XES18" s="1"/>
      <c r="XET18" s="1"/>
      <c r="XEU18" s="1"/>
      <c r="XEV18" s="1"/>
    </row>
    <row r="19" spans="1:16376" s="2" customFormat="1" ht="21.95" customHeight="1">
      <c r="A19" s="811"/>
      <c r="B19" s="49">
        <v>12</v>
      </c>
      <c r="C19" s="274" t="s">
        <v>257</v>
      </c>
      <c r="D19" s="221">
        <v>640658</v>
      </c>
      <c r="E19" s="37"/>
      <c r="F19" s="388">
        <f>E19*4%</f>
        <v>0</v>
      </c>
      <c r="G19" s="37"/>
      <c r="H19" s="388">
        <f>IF('IND-AOP (BUS PLUS)'!$H$37&gt;0,ROUND((+'IND-AOP (BUS PLUS)'!$H$38-'IND-AOP (BUS PLUS)'!$H$64)/'IND-AOP (BUS PLUS)'!$H$37*'Annex-E'!G19,0),0)</f>
        <v>0</v>
      </c>
      <c r="I19" s="388">
        <f t="shared" si="1"/>
        <v>0</v>
      </c>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c r="AMS19" s="1"/>
      <c r="AMT19" s="1"/>
      <c r="AMU19" s="1"/>
      <c r="AMV19" s="1"/>
      <c r="AMW19" s="1"/>
      <c r="AMX19" s="1"/>
      <c r="AMY19" s="1"/>
      <c r="AMZ19" s="1"/>
      <c r="ANA19" s="1"/>
      <c r="ANB19" s="1"/>
      <c r="ANC19" s="1"/>
      <c r="AND19" s="1"/>
      <c r="ANE19" s="1"/>
      <c r="ANF19" s="1"/>
      <c r="ANG19" s="1"/>
      <c r="ANH19" s="1"/>
      <c r="ANI19" s="1"/>
      <c r="ANJ19" s="1"/>
      <c r="ANK19" s="1"/>
      <c r="ANL19" s="1"/>
      <c r="ANM19" s="1"/>
      <c r="ANN19" s="1"/>
      <c r="ANO19" s="1"/>
      <c r="ANP19" s="1"/>
      <c r="ANQ19" s="1"/>
      <c r="ANR19" s="1"/>
      <c r="ANS19" s="1"/>
      <c r="ANT19" s="1"/>
      <c r="ANU19" s="1"/>
      <c r="ANV19" s="1"/>
      <c r="ANW19" s="1"/>
      <c r="ANX19" s="1"/>
      <c r="ANY19" s="1"/>
      <c r="ANZ19" s="1"/>
      <c r="AOA19" s="1"/>
      <c r="AOB19" s="1"/>
      <c r="AOC19" s="1"/>
      <c r="AOD19" s="1"/>
      <c r="AOE19" s="1"/>
      <c r="AOF19" s="1"/>
      <c r="AOG19" s="1"/>
      <c r="AOH19" s="1"/>
      <c r="AOI19" s="1"/>
      <c r="AOJ19" s="1"/>
      <c r="AOK19" s="1"/>
      <c r="AOL19" s="1"/>
      <c r="AOM19" s="1"/>
      <c r="AON19" s="1"/>
      <c r="AOO19" s="1"/>
      <c r="AOP19" s="1"/>
      <c r="AOQ19" s="1"/>
      <c r="AOR19" s="1"/>
      <c r="AOS19" s="1"/>
      <c r="AOT19" s="1"/>
      <c r="AOU19" s="1"/>
      <c r="AOV19" s="1"/>
      <c r="AOW19" s="1"/>
      <c r="AOX19" s="1"/>
      <c r="AOY19" s="1"/>
      <c r="AOZ19" s="1"/>
      <c r="APA19" s="1"/>
      <c r="APB19" s="1"/>
      <c r="APC19" s="1"/>
      <c r="APD19" s="1"/>
      <c r="APE19" s="1"/>
      <c r="APF19" s="1"/>
      <c r="APG19" s="1"/>
      <c r="APH19" s="1"/>
      <c r="API19" s="1"/>
      <c r="APJ19" s="1"/>
      <c r="APK19" s="1"/>
      <c r="APL19" s="1"/>
      <c r="APM19" s="1"/>
      <c r="APN19" s="1"/>
      <c r="APO19" s="1"/>
      <c r="APP19" s="1"/>
      <c r="APQ19" s="1"/>
      <c r="APR19" s="1"/>
      <c r="APS19" s="1"/>
      <c r="APT19" s="1"/>
      <c r="APU19" s="1"/>
      <c r="APV19" s="1"/>
      <c r="APW19" s="1"/>
      <c r="APX19" s="1"/>
      <c r="APY19" s="1"/>
      <c r="APZ19" s="1"/>
      <c r="AQA19" s="1"/>
      <c r="AQB19" s="1"/>
      <c r="AQC19" s="1"/>
      <c r="AQD19" s="1"/>
      <c r="AQE19" s="1"/>
      <c r="AQF19" s="1"/>
      <c r="AQG19" s="1"/>
      <c r="AQH19" s="1"/>
      <c r="AQI19" s="1"/>
      <c r="AQJ19" s="1"/>
      <c r="AQK19" s="1"/>
      <c r="AQL19" s="1"/>
      <c r="AQM19" s="1"/>
      <c r="AQN19" s="1"/>
      <c r="AQO19" s="1"/>
      <c r="AQP19" s="1"/>
      <c r="AQQ19" s="1"/>
      <c r="AQR19" s="1"/>
      <c r="AQS19" s="1"/>
      <c r="AQT19" s="1"/>
      <c r="AQU19" s="1"/>
      <c r="AQV19" s="1"/>
      <c r="AQW19" s="1"/>
      <c r="AQX19" s="1"/>
      <c r="AQY19" s="1"/>
      <c r="AQZ19" s="1"/>
      <c r="ARA19" s="1"/>
      <c r="ARB19" s="1"/>
      <c r="ARC19" s="1"/>
      <c r="ARD19" s="1"/>
      <c r="ARE19" s="1"/>
      <c r="ARF19" s="1"/>
      <c r="ARG19" s="1"/>
      <c r="ARH19" s="1"/>
      <c r="ARI19" s="1"/>
      <c r="ARJ19" s="1"/>
      <c r="ARK19" s="1"/>
      <c r="ARL19" s="1"/>
      <c r="ARM19" s="1"/>
      <c r="ARN19" s="1"/>
      <c r="ARO19" s="1"/>
      <c r="ARP19" s="1"/>
      <c r="ARQ19" s="1"/>
      <c r="ARR19" s="1"/>
      <c r="ARS19" s="1"/>
      <c r="ART19" s="1"/>
      <c r="ARU19" s="1"/>
      <c r="ARV19" s="1"/>
      <c r="ARW19" s="1"/>
      <c r="ARX19" s="1"/>
      <c r="ARY19" s="1"/>
      <c r="ARZ19" s="1"/>
      <c r="ASA19" s="1"/>
      <c r="ASB19" s="1"/>
      <c r="ASC19" s="1"/>
      <c r="ASD19" s="1"/>
      <c r="ASE19" s="1"/>
      <c r="ASF19" s="1"/>
      <c r="ASG19" s="1"/>
      <c r="ASH19" s="1"/>
      <c r="ASI19" s="1"/>
      <c r="ASJ19" s="1"/>
      <c r="ASK19" s="1"/>
      <c r="ASL19" s="1"/>
      <c r="ASM19" s="1"/>
      <c r="ASN19" s="1"/>
      <c r="ASO19" s="1"/>
      <c r="ASP19" s="1"/>
      <c r="ASQ19" s="1"/>
      <c r="ASR19" s="1"/>
      <c r="ASS19" s="1"/>
      <c r="AST19" s="1"/>
      <c r="ASU19" s="1"/>
      <c r="ASV19" s="1"/>
      <c r="ASW19" s="1"/>
      <c r="ASX19" s="1"/>
      <c r="ASY19" s="1"/>
      <c r="ASZ19" s="1"/>
      <c r="ATA19" s="1"/>
      <c r="ATB19" s="1"/>
      <c r="ATC19" s="1"/>
      <c r="ATD19" s="1"/>
      <c r="ATE19" s="1"/>
      <c r="ATF19" s="1"/>
      <c r="ATG19" s="1"/>
      <c r="ATH19" s="1"/>
      <c r="ATI19" s="1"/>
      <c r="ATJ19" s="1"/>
      <c r="ATK19" s="1"/>
      <c r="ATL19" s="1"/>
      <c r="ATM19" s="1"/>
      <c r="ATN19" s="1"/>
      <c r="ATO19" s="1"/>
      <c r="ATP19" s="1"/>
      <c r="ATQ19" s="1"/>
      <c r="ATR19" s="1"/>
      <c r="ATS19" s="1"/>
      <c r="ATT19" s="1"/>
      <c r="ATU19" s="1"/>
      <c r="ATV19" s="1"/>
      <c r="ATW19" s="1"/>
      <c r="ATX19" s="1"/>
      <c r="ATY19" s="1"/>
      <c r="ATZ19" s="1"/>
      <c r="AUA19" s="1"/>
      <c r="AUB19" s="1"/>
      <c r="AUC19" s="1"/>
      <c r="AUD19" s="1"/>
      <c r="AUE19" s="1"/>
      <c r="AUF19" s="1"/>
      <c r="AUG19" s="1"/>
      <c r="AUH19" s="1"/>
      <c r="AUI19" s="1"/>
      <c r="AUJ19" s="1"/>
      <c r="AUK19" s="1"/>
      <c r="AUL19" s="1"/>
      <c r="AUM19" s="1"/>
      <c r="AUN19" s="1"/>
      <c r="AUO19" s="1"/>
      <c r="AUP19" s="1"/>
      <c r="AUQ19" s="1"/>
      <c r="AUR19" s="1"/>
      <c r="AUS19" s="1"/>
      <c r="AUT19" s="1"/>
      <c r="AUU19" s="1"/>
      <c r="AUV19" s="1"/>
      <c r="AUW19" s="1"/>
      <c r="AUX19" s="1"/>
      <c r="AUY19" s="1"/>
      <c r="AUZ19" s="1"/>
      <c r="AVA19" s="1"/>
      <c r="AVB19" s="1"/>
      <c r="AVC19" s="1"/>
      <c r="AVD19" s="1"/>
      <c r="AVE19" s="1"/>
      <c r="AVF19" s="1"/>
      <c r="AVG19" s="1"/>
      <c r="AVH19" s="1"/>
      <c r="AVI19" s="1"/>
      <c r="AVJ19" s="1"/>
      <c r="AVK19" s="1"/>
      <c r="AVL19" s="1"/>
      <c r="AVM19" s="1"/>
      <c r="AVN19" s="1"/>
      <c r="AVO19" s="1"/>
      <c r="AVP19" s="1"/>
      <c r="AVQ19" s="1"/>
      <c r="AVR19" s="1"/>
      <c r="AVS19" s="1"/>
      <c r="AVT19" s="1"/>
      <c r="AVU19" s="1"/>
      <c r="AVV19" s="1"/>
      <c r="AVW19" s="1"/>
      <c r="AVX19" s="1"/>
      <c r="AVY19" s="1"/>
      <c r="AVZ19" s="1"/>
      <c r="AWA19" s="1"/>
      <c r="AWB19" s="1"/>
      <c r="AWC19" s="1"/>
      <c r="AWD19" s="1"/>
      <c r="AWE19" s="1"/>
      <c r="AWF19" s="1"/>
      <c r="AWG19" s="1"/>
      <c r="AWH19" s="1"/>
      <c r="AWI19" s="1"/>
      <c r="AWJ19" s="1"/>
      <c r="AWK19" s="1"/>
      <c r="AWL19" s="1"/>
      <c r="AWM19" s="1"/>
      <c r="AWN19" s="1"/>
      <c r="AWO19" s="1"/>
      <c r="AWP19" s="1"/>
      <c r="AWQ19" s="1"/>
      <c r="AWR19" s="1"/>
      <c r="AWS19" s="1"/>
      <c r="AWT19" s="1"/>
      <c r="AWU19" s="1"/>
      <c r="AWV19" s="1"/>
      <c r="AWW19" s="1"/>
      <c r="AWX19" s="1"/>
      <c r="AWY19" s="1"/>
      <c r="AWZ19" s="1"/>
      <c r="AXA19" s="1"/>
      <c r="AXB19" s="1"/>
      <c r="AXC19" s="1"/>
      <c r="AXD19" s="1"/>
      <c r="AXE19" s="1"/>
      <c r="AXF19" s="1"/>
      <c r="AXG19" s="1"/>
      <c r="AXH19" s="1"/>
      <c r="AXI19" s="1"/>
      <c r="AXJ19" s="1"/>
      <c r="AXK19" s="1"/>
      <c r="AXL19" s="1"/>
      <c r="AXM19" s="1"/>
      <c r="AXN19" s="1"/>
      <c r="AXO19" s="1"/>
      <c r="AXP19" s="1"/>
      <c r="AXQ19" s="1"/>
      <c r="AXR19" s="1"/>
      <c r="AXS19" s="1"/>
      <c r="AXT19" s="1"/>
      <c r="AXU19" s="1"/>
      <c r="AXV19" s="1"/>
      <c r="AXW19" s="1"/>
      <c r="AXX19" s="1"/>
      <c r="AXY19" s="1"/>
      <c r="AXZ19" s="1"/>
      <c r="AYA19" s="1"/>
      <c r="AYB19" s="1"/>
      <c r="AYC19" s="1"/>
      <c r="AYD19" s="1"/>
      <c r="AYE19" s="1"/>
      <c r="AYF19" s="1"/>
      <c r="AYG19" s="1"/>
      <c r="AYH19" s="1"/>
      <c r="AYI19" s="1"/>
      <c r="AYJ19" s="1"/>
      <c r="AYK19" s="1"/>
      <c r="AYL19" s="1"/>
      <c r="AYM19" s="1"/>
      <c r="AYN19" s="1"/>
      <c r="AYO19" s="1"/>
      <c r="AYP19" s="1"/>
      <c r="AYQ19" s="1"/>
      <c r="AYR19" s="1"/>
      <c r="AYS19" s="1"/>
      <c r="AYT19" s="1"/>
      <c r="AYU19" s="1"/>
      <c r="AYV19" s="1"/>
      <c r="AYW19" s="1"/>
      <c r="AYX19" s="1"/>
      <c r="AYY19" s="1"/>
      <c r="AYZ19" s="1"/>
      <c r="AZA19" s="1"/>
      <c r="AZB19" s="1"/>
      <c r="AZC19" s="1"/>
      <c r="AZD19" s="1"/>
      <c r="AZE19" s="1"/>
      <c r="AZF19" s="1"/>
      <c r="AZG19" s="1"/>
      <c r="AZH19" s="1"/>
      <c r="AZI19" s="1"/>
      <c r="AZJ19" s="1"/>
      <c r="AZK19" s="1"/>
      <c r="AZL19" s="1"/>
      <c r="AZM19" s="1"/>
      <c r="AZN19" s="1"/>
      <c r="AZO19" s="1"/>
      <c r="AZP19" s="1"/>
      <c r="AZQ19" s="1"/>
      <c r="AZR19" s="1"/>
      <c r="AZS19" s="1"/>
      <c r="AZT19" s="1"/>
      <c r="AZU19" s="1"/>
      <c r="AZV19" s="1"/>
      <c r="AZW19" s="1"/>
      <c r="AZX19" s="1"/>
      <c r="AZY19" s="1"/>
      <c r="AZZ19" s="1"/>
      <c r="BAA19" s="1"/>
      <c r="BAB19" s="1"/>
      <c r="BAC19" s="1"/>
      <c r="BAD19" s="1"/>
      <c r="BAE19" s="1"/>
      <c r="BAF19" s="1"/>
      <c r="BAG19" s="1"/>
      <c r="BAH19" s="1"/>
      <c r="BAI19" s="1"/>
      <c r="BAJ19" s="1"/>
      <c r="BAK19" s="1"/>
      <c r="BAL19" s="1"/>
      <c r="BAM19" s="1"/>
      <c r="BAN19" s="1"/>
      <c r="BAO19" s="1"/>
      <c r="BAP19" s="1"/>
      <c r="BAQ19" s="1"/>
      <c r="BAR19" s="1"/>
      <c r="BAS19" s="1"/>
      <c r="BAT19" s="1"/>
      <c r="BAU19" s="1"/>
      <c r="BAV19" s="1"/>
      <c r="BAW19" s="1"/>
      <c r="BAX19" s="1"/>
      <c r="BAY19" s="1"/>
      <c r="BAZ19" s="1"/>
      <c r="BBA19" s="1"/>
      <c r="BBB19" s="1"/>
      <c r="BBC19" s="1"/>
      <c r="BBD19" s="1"/>
      <c r="BBE19" s="1"/>
      <c r="BBF19" s="1"/>
      <c r="BBG19" s="1"/>
      <c r="BBH19" s="1"/>
      <c r="BBI19" s="1"/>
      <c r="BBJ19" s="1"/>
      <c r="BBK19" s="1"/>
      <c r="BBL19" s="1"/>
      <c r="BBM19" s="1"/>
      <c r="BBN19" s="1"/>
      <c r="BBO19" s="1"/>
      <c r="BBP19" s="1"/>
      <c r="BBQ19" s="1"/>
      <c r="BBR19" s="1"/>
      <c r="BBS19" s="1"/>
      <c r="BBT19" s="1"/>
      <c r="BBU19" s="1"/>
      <c r="BBV19" s="1"/>
      <c r="BBW19" s="1"/>
      <c r="BBX19" s="1"/>
      <c r="BBY19" s="1"/>
      <c r="BBZ19" s="1"/>
      <c r="BCA19" s="1"/>
      <c r="BCB19" s="1"/>
      <c r="BCC19" s="1"/>
      <c r="BCD19" s="1"/>
      <c r="BCE19" s="1"/>
      <c r="BCF19" s="1"/>
      <c r="BCG19" s="1"/>
      <c r="BCH19" s="1"/>
      <c r="BCI19" s="1"/>
      <c r="BCJ19" s="1"/>
      <c r="BCK19" s="1"/>
      <c r="BCL19" s="1"/>
      <c r="BCM19" s="1"/>
      <c r="BCN19" s="1"/>
      <c r="BCO19" s="1"/>
      <c r="BCP19" s="1"/>
      <c r="BCQ19" s="1"/>
      <c r="BCR19" s="1"/>
      <c r="BCS19" s="1"/>
      <c r="BCT19" s="1"/>
      <c r="BCU19" s="1"/>
      <c r="BCV19" s="1"/>
      <c r="BCW19" s="1"/>
      <c r="BCX19" s="1"/>
      <c r="BCY19" s="1"/>
      <c r="BCZ19" s="1"/>
      <c r="BDA19" s="1"/>
      <c r="BDB19" s="1"/>
      <c r="BDC19" s="1"/>
      <c r="BDD19" s="1"/>
      <c r="BDE19" s="1"/>
      <c r="BDF19" s="1"/>
      <c r="BDG19" s="1"/>
      <c r="BDH19" s="1"/>
      <c r="BDI19" s="1"/>
      <c r="BDJ19" s="1"/>
      <c r="BDK19" s="1"/>
      <c r="BDL19" s="1"/>
      <c r="BDM19" s="1"/>
      <c r="BDN19" s="1"/>
      <c r="BDO19" s="1"/>
      <c r="BDP19" s="1"/>
      <c r="BDQ19" s="1"/>
      <c r="BDR19" s="1"/>
      <c r="BDS19" s="1"/>
      <c r="BDT19" s="1"/>
      <c r="BDU19" s="1"/>
      <c r="BDV19" s="1"/>
      <c r="BDW19" s="1"/>
      <c r="BDX19" s="1"/>
      <c r="BDY19" s="1"/>
      <c r="BDZ19" s="1"/>
      <c r="BEA19" s="1"/>
      <c r="BEB19" s="1"/>
      <c r="BEC19" s="1"/>
      <c r="BED19" s="1"/>
      <c r="BEE19" s="1"/>
      <c r="BEF19" s="1"/>
      <c r="BEG19" s="1"/>
      <c r="BEH19" s="1"/>
      <c r="BEI19" s="1"/>
      <c r="BEJ19" s="1"/>
      <c r="BEK19" s="1"/>
      <c r="BEL19" s="1"/>
      <c r="BEM19" s="1"/>
      <c r="BEN19" s="1"/>
      <c r="BEO19" s="1"/>
      <c r="BEP19" s="1"/>
      <c r="BEQ19" s="1"/>
      <c r="BER19" s="1"/>
      <c r="BES19" s="1"/>
      <c r="BET19" s="1"/>
      <c r="BEU19" s="1"/>
      <c r="BEV19" s="1"/>
      <c r="BEW19" s="1"/>
      <c r="BEX19" s="1"/>
      <c r="BEY19" s="1"/>
      <c r="BEZ19" s="1"/>
      <c r="BFA19" s="1"/>
      <c r="BFB19" s="1"/>
      <c r="BFC19" s="1"/>
      <c r="BFD19" s="1"/>
      <c r="BFE19" s="1"/>
      <c r="BFF19" s="1"/>
      <c r="BFG19" s="1"/>
      <c r="BFH19" s="1"/>
      <c r="BFI19" s="1"/>
      <c r="BFJ19" s="1"/>
      <c r="BFK19" s="1"/>
      <c r="BFL19" s="1"/>
      <c r="BFM19" s="1"/>
      <c r="BFN19" s="1"/>
      <c r="BFO19" s="1"/>
      <c r="BFP19" s="1"/>
      <c r="BFQ19" s="1"/>
      <c r="BFR19" s="1"/>
      <c r="BFS19" s="1"/>
      <c r="BFT19" s="1"/>
      <c r="BFU19" s="1"/>
      <c r="BFV19" s="1"/>
      <c r="BFW19" s="1"/>
      <c r="BFX19" s="1"/>
      <c r="BFY19" s="1"/>
      <c r="BFZ19" s="1"/>
      <c r="BGA19" s="1"/>
      <c r="BGB19" s="1"/>
      <c r="BGC19" s="1"/>
      <c r="BGD19" s="1"/>
      <c r="BGE19" s="1"/>
      <c r="BGF19" s="1"/>
      <c r="BGG19" s="1"/>
      <c r="BGH19" s="1"/>
      <c r="BGI19" s="1"/>
      <c r="BGJ19" s="1"/>
      <c r="BGK19" s="1"/>
      <c r="BGL19" s="1"/>
      <c r="BGM19" s="1"/>
      <c r="BGN19" s="1"/>
      <c r="BGO19" s="1"/>
      <c r="BGP19" s="1"/>
      <c r="BGQ19" s="1"/>
      <c r="BGR19" s="1"/>
      <c r="BGS19" s="1"/>
      <c r="BGT19" s="1"/>
      <c r="BGU19" s="1"/>
      <c r="BGV19" s="1"/>
      <c r="BGW19" s="1"/>
      <c r="BGX19" s="1"/>
      <c r="BGY19" s="1"/>
      <c r="BGZ19" s="1"/>
      <c r="BHA19" s="1"/>
      <c r="BHB19" s="1"/>
      <c r="BHC19" s="1"/>
      <c r="BHD19" s="1"/>
      <c r="BHE19" s="1"/>
      <c r="BHF19" s="1"/>
      <c r="BHG19" s="1"/>
      <c r="BHH19" s="1"/>
      <c r="BHI19" s="1"/>
      <c r="BHJ19" s="1"/>
      <c r="BHK19" s="1"/>
      <c r="BHL19" s="1"/>
      <c r="BHM19" s="1"/>
      <c r="BHN19" s="1"/>
      <c r="BHO19" s="1"/>
      <c r="BHP19" s="1"/>
      <c r="BHQ19" s="1"/>
      <c r="BHR19" s="1"/>
      <c r="BHS19" s="1"/>
      <c r="BHT19" s="1"/>
      <c r="BHU19" s="1"/>
      <c r="BHV19" s="1"/>
      <c r="BHW19" s="1"/>
      <c r="BHX19" s="1"/>
      <c r="BHY19" s="1"/>
      <c r="BHZ19" s="1"/>
      <c r="BIA19" s="1"/>
      <c r="BIB19" s="1"/>
      <c r="BIC19" s="1"/>
      <c r="BID19" s="1"/>
      <c r="BIE19" s="1"/>
      <c r="BIF19" s="1"/>
      <c r="BIG19" s="1"/>
      <c r="BIH19" s="1"/>
      <c r="BII19" s="1"/>
      <c r="BIJ19" s="1"/>
      <c r="BIK19" s="1"/>
      <c r="BIL19" s="1"/>
      <c r="BIM19" s="1"/>
      <c r="BIN19" s="1"/>
      <c r="BIO19" s="1"/>
      <c r="BIP19" s="1"/>
      <c r="BIQ19" s="1"/>
      <c r="BIR19" s="1"/>
      <c r="BIS19" s="1"/>
      <c r="BIT19" s="1"/>
      <c r="BIU19" s="1"/>
      <c r="BIV19" s="1"/>
      <c r="BIW19" s="1"/>
      <c r="BIX19" s="1"/>
      <c r="BIY19" s="1"/>
      <c r="BIZ19" s="1"/>
      <c r="BJA19" s="1"/>
      <c r="BJB19" s="1"/>
      <c r="BJC19" s="1"/>
      <c r="BJD19" s="1"/>
      <c r="BJE19" s="1"/>
      <c r="BJF19" s="1"/>
      <c r="BJG19" s="1"/>
      <c r="BJH19" s="1"/>
      <c r="BJI19" s="1"/>
      <c r="BJJ19" s="1"/>
      <c r="BJK19" s="1"/>
      <c r="BJL19" s="1"/>
      <c r="BJM19" s="1"/>
      <c r="BJN19" s="1"/>
      <c r="BJO19" s="1"/>
      <c r="BJP19" s="1"/>
      <c r="BJQ19" s="1"/>
      <c r="BJR19" s="1"/>
      <c r="BJS19" s="1"/>
      <c r="BJT19" s="1"/>
      <c r="BJU19" s="1"/>
      <c r="BJV19" s="1"/>
      <c r="BJW19" s="1"/>
      <c r="BJX19" s="1"/>
      <c r="BJY19" s="1"/>
      <c r="BJZ19" s="1"/>
      <c r="BKA19" s="1"/>
      <c r="BKB19" s="1"/>
      <c r="BKC19" s="1"/>
      <c r="BKD19" s="1"/>
      <c r="BKE19" s="1"/>
      <c r="BKF19" s="1"/>
      <c r="BKG19" s="1"/>
      <c r="BKH19" s="1"/>
      <c r="BKI19" s="1"/>
      <c r="BKJ19" s="1"/>
      <c r="BKK19" s="1"/>
      <c r="BKL19" s="1"/>
      <c r="BKM19" s="1"/>
      <c r="BKN19" s="1"/>
      <c r="BKO19" s="1"/>
      <c r="BKP19" s="1"/>
      <c r="BKQ19" s="1"/>
      <c r="BKR19" s="1"/>
      <c r="BKS19" s="1"/>
      <c r="BKT19" s="1"/>
      <c r="BKU19" s="1"/>
      <c r="BKV19" s="1"/>
      <c r="BKW19" s="1"/>
      <c r="BKX19" s="1"/>
      <c r="BKY19" s="1"/>
      <c r="BKZ19" s="1"/>
      <c r="BLA19" s="1"/>
      <c r="BLB19" s="1"/>
      <c r="BLC19" s="1"/>
      <c r="BLD19" s="1"/>
      <c r="BLE19" s="1"/>
      <c r="BLF19" s="1"/>
      <c r="BLG19" s="1"/>
      <c r="BLH19" s="1"/>
      <c r="BLI19" s="1"/>
      <c r="BLJ19" s="1"/>
      <c r="BLK19" s="1"/>
      <c r="BLL19" s="1"/>
      <c r="BLM19" s="1"/>
      <c r="BLN19" s="1"/>
      <c r="BLO19" s="1"/>
      <c r="BLP19" s="1"/>
      <c r="BLQ19" s="1"/>
      <c r="BLR19" s="1"/>
      <c r="BLS19" s="1"/>
      <c r="BLT19" s="1"/>
      <c r="BLU19" s="1"/>
      <c r="BLV19" s="1"/>
      <c r="BLW19" s="1"/>
      <c r="BLX19" s="1"/>
      <c r="BLY19" s="1"/>
      <c r="BLZ19" s="1"/>
      <c r="BMA19" s="1"/>
      <c r="BMB19" s="1"/>
      <c r="BMC19" s="1"/>
      <c r="BMD19" s="1"/>
      <c r="BME19" s="1"/>
      <c r="BMF19" s="1"/>
      <c r="BMG19" s="1"/>
      <c r="BMH19" s="1"/>
      <c r="BMI19" s="1"/>
      <c r="BMJ19" s="1"/>
      <c r="BMK19" s="1"/>
      <c r="BML19" s="1"/>
      <c r="BMM19" s="1"/>
      <c r="BMN19" s="1"/>
      <c r="BMO19" s="1"/>
      <c r="BMP19" s="1"/>
      <c r="BMQ19" s="1"/>
      <c r="BMR19" s="1"/>
      <c r="BMS19" s="1"/>
      <c r="BMT19" s="1"/>
      <c r="BMU19" s="1"/>
      <c r="BMV19" s="1"/>
      <c r="BMW19" s="1"/>
      <c r="BMX19" s="1"/>
      <c r="BMY19" s="1"/>
      <c r="BMZ19" s="1"/>
      <c r="BNA19" s="1"/>
      <c r="BNB19" s="1"/>
      <c r="BNC19" s="1"/>
      <c r="BND19" s="1"/>
      <c r="BNE19" s="1"/>
      <c r="BNF19" s="1"/>
      <c r="BNG19" s="1"/>
      <c r="BNH19" s="1"/>
      <c r="BNI19" s="1"/>
      <c r="BNJ19" s="1"/>
      <c r="BNK19" s="1"/>
      <c r="BNL19" s="1"/>
      <c r="BNM19" s="1"/>
      <c r="BNN19" s="1"/>
      <c r="BNO19" s="1"/>
      <c r="BNP19" s="1"/>
      <c r="BNQ19" s="1"/>
      <c r="BNR19" s="1"/>
      <c r="BNS19" s="1"/>
      <c r="BNT19" s="1"/>
      <c r="BNU19" s="1"/>
      <c r="BNV19" s="1"/>
      <c r="BNW19" s="1"/>
      <c r="BNX19" s="1"/>
      <c r="BNY19" s="1"/>
      <c r="BNZ19" s="1"/>
      <c r="BOA19" s="1"/>
      <c r="BOB19" s="1"/>
      <c r="BOC19" s="1"/>
      <c r="BOD19" s="1"/>
      <c r="BOE19" s="1"/>
      <c r="BOF19" s="1"/>
      <c r="BOG19" s="1"/>
      <c r="BOH19" s="1"/>
      <c r="BOI19" s="1"/>
      <c r="BOJ19" s="1"/>
      <c r="BOK19" s="1"/>
      <c r="BOL19" s="1"/>
      <c r="BOM19" s="1"/>
      <c r="BON19" s="1"/>
      <c r="BOO19" s="1"/>
      <c r="BOP19" s="1"/>
      <c r="BOQ19" s="1"/>
      <c r="BOR19" s="1"/>
      <c r="BOS19" s="1"/>
      <c r="BOT19" s="1"/>
      <c r="BOU19" s="1"/>
      <c r="BOV19" s="1"/>
      <c r="BOW19" s="1"/>
      <c r="BOX19" s="1"/>
      <c r="BOY19" s="1"/>
      <c r="BOZ19" s="1"/>
      <c r="BPA19" s="1"/>
      <c r="BPB19" s="1"/>
      <c r="BPC19" s="1"/>
      <c r="BPD19" s="1"/>
      <c r="BPE19" s="1"/>
      <c r="BPF19" s="1"/>
      <c r="BPG19" s="1"/>
      <c r="BPH19" s="1"/>
      <c r="BPI19" s="1"/>
      <c r="BPJ19" s="1"/>
      <c r="BPK19" s="1"/>
      <c r="BPL19" s="1"/>
      <c r="BPM19" s="1"/>
      <c r="BPN19" s="1"/>
      <c r="BPO19" s="1"/>
      <c r="BPP19" s="1"/>
      <c r="BPQ19" s="1"/>
      <c r="BPR19" s="1"/>
      <c r="BPS19" s="1"/>
      <c r="BPT19" s="1"/>
      <c r="BPU19" s="1"/>
      <c r="BPV19" s="1"/>
      <c r="BPW19" s="1"/>
      <c r="BPX19" s="1"/>
      <c r="BPY19" s="1"/>
      <c r="BPZ19" s="1"/>
      <c r="BQA19" s="1"/>
      <c r="BQB19" s="1"/>
      <c r="BQC19" s="1"/>
      <c r="BQD19" s="1"/>
      <c r="BQE19" s="1"/>
      <c r="BQF19" s="1"/>
      <c r="BQG19" s="1"/>
      <c r="BQH19" s="1"/>
      <c r="BQI19" s="1"/>
      <c r="BQJ19" s="1"/>
      <c r="BQK19" s="1"/>
      <c r="BQL19" s="1"/>
      <c r="BQM19" s="1"/>
      <c r="BQN19" s="1"/>
      <c r="BQO19" s="1"/>
      <c r="BQP19" s="1"/>
      <c r="BQQ19" s="1"/>
      <c r="BQR19" s="1"/>
      <c r="BQS19" s="1"/>
      <c r="BQT19" s="1"/>
      <c r="BQU19" s="1"/>
      <c r="BQV19" s="1"/>
      <c r="BQW19" s="1"/>
      <c r="BQX19" s="1"/>
      <c r="BQY19" s="1"/>
      <c r="BQZ19" s="1"/>
      <c r="BRA19" s="1"/>
      <c r="BRB19" s="1"/>
      <c r="BRC19" s="1"/>
      <c r="BRD19" s="1"/>
      <c r="BRE19" s="1"/>
      <c r="BRF19" s="1"/>
      <c r="BRG19" s="1"/>
      <c r="BRH19" s="1"/>
      <c r="BRI19" s="1"/>
      <c r="BRJ19" s="1"/>
      <c r="BRK19" s="1"/>
      <c r="BRL19" s="1"/>
      <c r="BRM19" s="1"/>
      <c r="BRN19" s="1"/>
      <c r="BRO19" s="1"/>
      <c r="BRP19" s="1"/>
      <c r="BRQ19" s="1"/>
      <c r="BRR19" s="1"/>
      <c r="BRS19" s="1"/>
      <c r="BRT19" s="1"/>
      <c r="BRU19" s="1"/>
      <c r="BRV19" s="1"/>
      <c r="BRW19" s="1"/>
      <c r="BRX19" s="1"/>
      <c r="BRY19" s="1"/>
      <c r="BRZ19" s="1"/>
      <c r="BSA19" s="1"/>
      <c r="BSB19" s="1"/>
      <c r="BSC19" s="1"/>
      <c r="BSD19" s="1"/>
      <c r="BSE19" s="1"/>
      <c r="BSF19" s="1"/>
      <c r="BSG19" s="1"/>
      <c r="BSH19" s="1"/>
      <c r="BSI19" s="1"/>
      <c r="BSJ19" s="1"/>
      <c r="BSK19" s="1"/>
      <c r="BSL19" s="1"/>
      <c r="BSM19" s="1"/>
      <c r="BSN19" s="1"/>
      <c r="BSO19" s="1"/>
      <c r="BSP19" s="1"/>
      <c r="BSQ19" s="1"/>
      <c r="BSR19" s="1"/>
      <c r="BSS19" s="1"/>
      <c r="BST19" s="1"/>
      <c r="BSU19" s="1"/>
      <c r="BSV19" s="1"/>
      <c r="BSW19" s="1"/>
      <c r="BSX19" s="1"/>
      <c r="BSY19" s="1"/>
      <c r="BSZ19" s="1"/>
      <c r="BTA19" s="1"/>
      <c r="BTB19" s="1"/>
      <c r="BTC19" s="1"/>
      <c r="BTD19" s="1"/>
      <c r="BTE19" s="1"/>
      <c r="BTF19" s="1"/>
      <c r="BTG19" s="1"/>
      <c r="BTH19" s="1"/>
      <c r="BTI19" s="1"/>
      <c r="BTJ19" s="1"/>
      <c r="BTK19" s="1"/>
      <c r="BTL19" s="1"/>
      <c r="BTM19" s="1"/>
      <c r="BTN19" s="1"/>
      <c r="BTO19" s="1"/>
      <c r="BTP19" s="1"/>
      <c r="BTQ19" s="1"/>
      <c r="BTR19" s="1"/>
      <c r="BTS19" s="1"/>
      <c r="BTT19" s="1"/>
      <c r="BTU19" s="1"/>
      <c r="BTV19" s="1"/>
      <c r="BTW19" s="1"/>
      <c r="BTX19" s="1"/>
      <c r="BTY19" s="1"/>
      <c r="BTZ19" s="1"/>
      <c r="BUA19" s="1"/>
      <c r="BUB19" s="1"/>
      <c r="BUC19" s="1"/>
      <c r="BUD19" s="1"/>
      <c r="BUE19" s="1"/>
      <c r="BUF19" s="1"/>
      <c r="BUG19" s="1"/>
      <c r="BUH19" s="1"/>
      <c r="BUI19" s="1"/>
      <c r="BUJ19" s="1"/>
      <c r="BUK19" s="1"/>
      <c r="BUL19" s="1"/>
      <c r="BUM19" s="1"/>
      <c r="BUN19" s="1"/>
      <c r="BUO19" s="1"/>
      <c r="BUP19" s="1"/>
      <c r="BUQ19" s="1"/>
      <c r="BUR19" s="1"/>
      <c r="BUS19" s="1"/>
      <c r="BUT19" s="1"/>
      <c r="BUU19" s="1"/>
      <c r="BUV19" s="1"/>
      <c r="BUW19" s="1"/>
      <c r="BUX19" s="1"/>
      <c r="BUY19" s="1"/>
      <c r="BUZ19" s="1"/>
      <c r="BVA19" s="1"/>
      <c r="BVB19" s="1"/>
      <c r="BVC19" s="1"/>
      <c r="BVD19" s="1"/>
      <c r="BVE19" s="1"/>
      <c r="BVF19" s="1"/>
      <c r="BVG19" s="1"/>
      <c r="BVH19" s="1"/>
      <c r="BVI19" s="1"/>
      <c r="BVJ19" s="1"/>
      <c r="BVK19" s="1"/>
      <c r="BVL19" s="1"/>
      <c r="BVM19" s="1"/>
      <c r="BVN19" s="1"/>
      <c r="BVO19" s="1"/>
      <c r="BVP19" s="1"/>
      <c r="BVQ19" s="1"/>
      <c r="BVR19" s="1"/>
      <c r="BVS19" s="1"/>
      <c r="BVT19" s="1"/>
      <c r="BVU19" s="1"/>
      <c r="BVV19" s="1"/>
      <c r="BVW19" s="1"/>
      <c r="BVX19" s="1"/>
      <c r="BVY19" s="1"/>
      <c r="BVZ19" s="1"/>
      <c r="BWA19" s="1"/>
      <c r="BWB19" s="1"/>
      <c r="BWC19" s="1"/>
      <c r="BWD19" s="1"/>
      <c r="BWE19" s="1"/>
      <c r="BWF19" s="1"/>
      <c r="BWG19" s="1"/>
      <c r="BWH19" s="1"/>
      <c r="BWI19" s="1"/>
      <c r="BWJ19" s="1"/>
      <c r="BWK19" s="1"/>
      <c r="BWL19" s="1"/>
      <c r="BWM19" s="1"/>
      <c r="BWN19" s="1"/>
      <c r="BWO19" s="1"/>
      <c r="BWP19" s="1"/>
      <c r="BWQ19" s="1"/>
      <c r="BWR19" s="1"/>
      <c r="BWS19" s="1"/>
      <c r="BWT19" s="1"/>
      <c r="BWU19" s="1"/>
      <c r="BWV19" s="1"/>
      <c r="BWW19" s="1"/>
      <c r="BWX19" s="1"/>
      <c r="BWY19" s="1"/>
      <c r="BWZ19" s="1"/>
      <c r="BXA19" s="1"/>
      <c r="BXB19" s="1"/>
      <c r="BXC19" s="1"/>
      <c r="BXD19" s="1"/>
      <c r="BXE19" s="1"/>
      <c r="BXF19" s="1"/>
      <c r="BXG19" s="1"/>
      <c r="BXH19" s="1"/>
      <c r="BXI19" s="1"/>
      <c r="BXJ19" s="1"/>
      <c r="BXK19" s="1"/>
      <c r="BXL19" s="1"/>
      <c r="BXM19" s="1"/>
      <c r="BXN19" s="1"/>
      <c r="BXO19" s="1"/>
      <c r="BXP19" s="1"/>
      <c r="BXQ19" s="1"/>
      <c r="BXR19" s="1"/>
      <c r="BXS19" s="1"/>
      <c r="BXT19" s="1"/>
      <c r="BXU19" s="1"/>
      <c r="BXV19" s="1"/>
      <c r="BXW19" s="1"/>
      <c r="BXX19" s="1"/>
      <c r="BXY19" s="1"/>
      <c r="BXZ19" s="1"/>
      <c r="BYA19" s="1"/>
      <c r="BYB19" s="1"/>
      <c r="BYC19" s="1"/>
      <c r="BYD19" s="1"/>
      <c r="BYE19" s="1"/>
      <c r="BYF19" s="1"/>
      <c r="BYG19" s="1"/>
      <c r="BYH19" s="1"/>
      <c r="BYI19" s="1"/>
      <c r="BYJ19" s="1"/>
      <c r="BYK19" s="1"/>
      <c r="BYL19" s="1"/>
      <c r="BYM19" s="1"/>
      <c r="BYN19" s="1"/>
      <c r="BYO19" s="1"/>
      <c r="BYP19" s="1"/>
      <c r="BYQ19" s="1"/>
      <c r="BYR19" s="1"/>
      <c r="BYS19" s="1"/>
      <c r="BYT19" s="1"/>
      <c r="BYU19" s="1"/>
      <c r="BYV19" s="1"/>
      <c r="BYW19" s="1"/>
      <c r="BYX19" s="1"/>
      <c r="BYY19" s="1"/>
      <c r="BYZ19" s="1"/>
      <c r="BZA19" s="1"/>
      <c r="BZB19" s="1"/>
      <c r="BZC19" s="1"/>
      <c r="BZD19" s="1"/>
      <c r="BZE19" s="1"/>
      <c r="BZF19" s="1"/>
      <c r="BZG19" s="1"/>
      <c r="BZH19" s="1"/>
      <c r="BZI19" s="1"/>
      <c r="BZJ19" s="1"/>
      <c r="BZK19" s="1"/>
      <c r="BZL19" s="1"/>
      <c r="BZM19" s="1"/>
      <c r="BZN19" s="1"/>
      <c r="BZO19" s="1"/>
      <c r="BZP19" s="1"/>
      <c r="BZQ19" s="1"/>
      <c r="BZR19" s="1"/>
      <c r="BZS19" s="1"/>
      <c r="BZT19" s="1"/>
      <c r="BZU19" s="1"/>
      <c r="BZV19" s="1"/>
      <c r="BZW19" s="1"/>
      <c r="BZX19" s="1"/>
      <c r="BZY19" s="1"/>
      <c r="BZZ19" s="1"/>
      <c r="CAA19" s="1"/>
      <c r="CAB19" s="1"/>
      <c r="CAC19" s="1"/>
      <c r="CAD19" s="1"/>
      <c r="CAE19" s="1"/>
      <c r="CAF19" s="1"/>
      <c r="CAG19" s="1"/>
      <c r="CAH19" s="1"/>
      <c r="CAI19" s="1"/>
      <c r="CAJ19" s="1"/>
      <c r="CAK19" s="1"/>
      <c r="CAL19" s="1"/>
      <c r="CAM19" s="1"/>
      <c r="CAN19" s="1"/>
      <c r="CAO19" s="1"/>
      <c r="CAP19" s="1"/>
      <c r="CAQ19" s="1"/>
      <c r="CAR19" s="1"/>
      <c r="CAS19" s="1"/>
      <c r="CAT19" s="1"/>
      <c r="CAU19" s="1"/>
      <c r="CAV19" s="1"/>
      <c r="CAW19" s="1"/>
      <c r="CAX19" s="1"/>
      <c r="CAY19" s="1"/>
      <c r="CAZ19" s="1"/>
      <c r="CBA19" s="1"/>
      <c r="CBB19" s="1"/>
      <c r="CBC19" s="1"/>
      <c r="CBD19" s="1"/>
      <c r="CBE19" s="1"/>
      <c r="CBF19" s="1"/>
      <c r="CBG19" s="1"/>
      <c r="CBH19" s="1"/>
      <c r="CBI19" s="1"/>
      <c r="CBJ19" s="1"/>
      <c r="CBK19" s="1"/>
      <c r="CBL19" s="1"/>
      <c r="CBM19" s="1"/>
      <c r="CBN19" s="1"/>
      <c r="CBO19" s="1"/>
      <c r="CBP19" s="1"/>
      <c r="CBQ19" s="1"/>
      <c r="CBR19" s="1"/>
      <c r="CBS19" s="1"/>
      <c r="CBT19" s="1"/>
      <c r="CBU19" s="1"/>
      <c r="CBV19" s="1"/>
      <c r="CBW19" s="1"/>
      <c r="CBX19" s="1"/>
      <c r="CBY19" s="1"/>
      <c r="CBZ19" s="1"/>
      <c r="CCA19" s="1"/>
      <c r="CCB19" s="1"/>
      <c r="CCC19" s="1"/>
      <c r="CCD19" s="1"/>
      <c r="CCE19" s="1"/>
      <c r="CCF19" s="1"/>
      <c r="CCG19" s="1"/>
      <c r="CCH19" s="1"/>
      <c r="CCI19" s="1"/>
      <c r="CCJ19" s="1"/>
      <c r="CCK19" s="1"/>
      <c r="CCL19" s="1"/>
      <c r="CCM19" s="1"/>
      <c r="CCN19" s="1"/>
      <c r="CCO19" s="1"/>
      <c r="CCP19" s="1"/>
      <c r="CCQ19" s="1"/>
      <c r="CCR19" s="1"/>
      <c r="CCS19" s="1"/>
      <c r="CCT19" s="1"/>
      <c r="CCU19" s="1"/>
      <c r="CCV19" s="1"/>
      <c r="CCW19" s="1"/>
      <c r="CCX19" s="1"/>
      <c r="CCY19" s="1"/>
      <c r="CCZ19" s="1"/>
      <c r="CDA19" s="1"/>
      <c r="CDB19" s="1"/>
      <c r="CDC19" s="1"/>
      <c r="CDD19" s="1"/>
      <c r="CDE19" s="1"/>
      <c r="CDF19" s="1"/>
      <c r="CDG19" s="1"/>
      <c r="CDH19" s="1"/>
      <c r="CDI19" s="1"/>
      <c r="CDJ19" s="1"/>
      <c r="CDK19" s="1"/>
      <c r="CDL19" s="1"/>
      <c r="CDM19" s="1"/>
      <c r="CDN19" s="1"/>
      <c r="CDO19" s="1"/>
      <c r="CDP19" s="1"/>
      <c r="CDQ19" s="1"/>
      <c r="CDR19" s="1"/>
      <c r="CDS19" s="1"/>
      <c r="CDT19" s="1"/>
      <c r="CDU19" s="1"/>
      <c r="CDV19" s="1"/>
      <c r="CDW19" s="1"/>
      <c r="CDX19" s="1"/>
      <c r="CDY19" s="1"/>
      <c r="CDZ19" s="1"/>
      <c r="CEA19" s="1"/>
      <c r="CEB19" s="1"/>
      <c r="CEC19" s="1"/>
      <c r="CED19" s="1"/>
      <c r="CEE19" s="1"/>
      <c r="CEF19" s="1"/>
      <c r="CEG19" s="1"/>
      <c r="CEH19" s="1"/>
      <c r="CEI19" s="1"/>
      <c r="CEJ19" s="1"/>
      <c r="CEK19" s="1"/>
      <c r="CEL19" s="1"/>
      <c r="CEM19" s="1"/>
      <c r="CEN19" s="1"/>
      <c r="CEO19" s="1"/>
      <c r="CEP19" s="1"/>
      <c r="CEQ19" s="1"/>
      <c r="CER19" s="1"/>
      <c r="CES19" s="1"/>
      <c r="CET19" s="1"/>
      <c r="CEU19" s="1"/>
      <c r="CEV19" s="1"/>
      <c r="CEW19" s="1"/>
      <c r="CEX19" s="1"/>
      <c r="CEY19" s="1"/>
      <c r="CEZ19" s="1"/>
      <c r="CFA19" s="1"/>
      <c r="CFB19" s="1"/>
      <c r="CFC19" s="1"/>
      <c r="CFD19" s="1"/>
      <c r="CFE19" s="1"/>
      <c r="CFF19" s="1"/>
      <c r="CFG19" s="1"/>
      <c r="CFH19" s="1"/>
      <c r="CFI19" s="1"/>
      <c r="CFJ19" s="1"/>
      <c r="CFK19" s="1"/>
      <c r="CFL19" s="1"/>
      <c r="CFM19" s="1"/>
      <c r="CFN19" s="1"/>
      <c r="CFO19" s="1"/>
      <c r="CFP19" s="1"/>
      <c r="CFQ19" s="1"/>
      <c r="CFR19" s="1"/>
      <c r="CFS19" s="1"/>
      <c r="CFT19" s="1"/>
      <c r="CFU19" s="1"/>
      <c r="CFV19" s="1"/>
      <c r="CFW19" s="1"/>
      <c r="CFX19" s="1"/>
      <c r="CFY19" s="1"/>
      <c r="CFZ19" s="1"/>
      <c r="CGA19" s="1"/>
      <c r="CGB19" s="1"/>
      <c r="CGC19" s="1"/>
      <c r="CGD19" s="1"/>
      <c r="CGE19" s="1"/>
      <c r="CGF19" s="1"/>
      <c r="CGG19" s="1"/>
      <c r="CGH19" s="1"/>
      <c r="CGI19" s="1"/>
      <c r="CGJ19" s="1"/>
      <c r="CGK19" s="1"/>
      <c r="CGL19" s="1"/>
      <c r="CGM19" s="1"/>
      <c r="CGN19" s="1"/>
      <c r="CGO19" s="1"/>
      <c r="CGP19" s="1"/>
      <c r="CGQ19" s="1"/>
      <c r="CGR19" s="1"/>
      <c r="CGS19" s="1"/>
      <c r="CGT19" s="1"/>
      <c r="CGU19" s="1"/>
      <c r="CGV19" s="1"/>
      <c r="CGW19" s="1"/>
      <c r="CGX19" s="1"/>
      <c r="CGY19" s="1"/>
      <c r="CGZ19" s="1"/>
      <c r="CHA19" s="1"/>
      <c r="CHB19" s="1"/>
      <c r="CHC19" s="1"/>
      <c r="CHD19" s="1"/>
      <c r="CHE19" s="1"/>
      <c r="CHF19" s="1"/>
      <c r="CHG19" s="1"/>
      <c r="CHH19" s="1"/>
      <c r="CHI19" s="1"/>
      <c r="CHJ19" s="1"/>
      <c r="CHK19" s="1"/>
      <c r="CHL19" s="1"/>
      <c r="CHM19" s="1"/>
      <c r="CHN19" s="1"/>
      <c r="CHO19" s="1"/>
      <c r="CHP19" s="1"/>
      <c r="CHQ19" s="1"/>
      <c r="CHR19" s="1"/>
      <c r="CHS19" s="1"/>
      <c r="CHT19" s="1"/>
      <c r="CHU19" s="1"/>
      <c r="CHV19" s="1"/>
      <c r="CHW19" s="1"/>
      <c r="CHX19" s="1"/>
      <c r="CHY19" s="1"/>
      <c r="CHZ19" s="1"/>
      <c r="CIA19" s="1"/>
      <c r="CIB19" s="1"/>
      <c r="CIC19" s="1"/>
      <c r="CID19" s="1"/>
      <c r="CIE19" s="1"/>
      <c r="CIF19" s="1"/>
      <c r="CIG19" s="1"/>
      <c r="CIH19" s="1"/>
      <c r="CII19" s="1"/>
      <c r="CIJ19" s="1"/>
      <c r="CIK19" s="1"/>
      <c r="CIL19" s="1"/>
      <c r="CIM19" s="1"/>
      <c r="CIN19" s="1"/>
      <c r="CIO19" s="1"/>
      <c r="CIP19" s="1"/>
      <c r="CIQ19" s="1"/>
      <c r="CIR19" s="1"/>
      <c r="CIS19" s="1"/>
      <c r="CIT19" s="1"/>
      <c r="CIU19" s="1"/>
      <c r="CIV19" s="1"/>
      <c r="CIW19" s="1"/>
      <c r="CIX19" s="1"/>
      <c r="CIY19" s="1"/>
      <c r="CIZ19" s="1"/>
      <c r="CJA19" s="1"/>
      <c r="CJB19" s="1"/>
      <c r="CJC19" s="1"/>
      <c r="CJD19" s="1"/>
      <c r="CJE19" s="1"/>
      <c r="CJF19" s="1"/>
      <c r="CJG19" s="1"/>
      <c r="CJH19" s="1"/>
      <c r="CJI19" s="1"/>
      <c r="CJJ19" s="1"/>
      <c r="CJK19" s="1"/>
      <c r="CJL19" s="1"/>
      <c r="CJM19" s="1"/>
      <c r="CJN19" s="1"/>
      <c r="CJO19" s="1"/>
      <c r="CJP19" s="1"/>
      <c r="CJQ19" s="1"/>
      <c r="CJR19" s="1"/>
      <c r="CJS19" s="1"/>
      <c r="CJT19" s="1"/>
      <c r="CJU19" s="1"/>
      <c r="CJV19" s="1"/>
      <c r="CJW19" s="1"/>
      <c r="CJX19" s="1"/>
      <c r="CJY19" s="1"/>
      <c r="CJZ19" s="1"/>
      <c r="CKA19" s="1"/>
      <c r="CKB19" s="1"/>
      <c r="CKC19" s="1"/>
      <c r="CKD19" s="1"/>
      <c r="CKE19" s="1"/>
      <c r="CKF19" s="1"/>
      <c r="CKG19" s="1"/>
      <c r="CKH19" s="1"/>
      <c r="CKI19" s="1"/>
      <c r="CKJ19" s="1"/>
      <c r="CKK19" s="1"/>
      <c r="CKL19" s="1"/>
      <c r="CKM19" s="1"/>
      <c r="CKN19" s="1"/>
      <c r="CKO19" s="1"/>
      <c r="CKP19" s="1"/>
      <c r="CKQ19" s="1"/>
      <c r="CKR19" s="1"/>
      <c r="CKS19" s="1"/>
      <c r="CKT19" s="1"/>
      <c r="CKU19" s="1"/>
      <c r="CKV19" s="1"/>
      <c r="CKW19" s="1"/>
      <c r="CKX19" s="1"/>
      <c r="CKY19" s="1"/>
      <c r="CKZ19" s="1"/>
      <c r="CLA19" s="1"/>
      <c r="CLB19" s="1"/>
      <c r="CLC19" s="1"/>
      <c r="CLD19" s="1"/>
      <c r="CLE19" s="1"/>
      <c r="CLF19" s="1"/>
      <c r="CLG19" s="1"/>
      <c r="CLH19" s="1"/>
      <c r="CLI19" s="1"/>
      <c r="CLJ19" s="1"/>
      <c r="CLK19" s="1"/>
      <c r="CLL19" s="1"/>
      <c r="CLM19" s="1"/>
      <c r="CLN19" s="1"/>
      <c r="CLO19" s="1"/>
      <c r="CLP19" s="1"/>
      <c r="CLQ19" s="1"/>
      <c r="CLR19" s="1"/>
      <c r="CLS19" s="1"/>
      <c r="CLT19" s="1"/>
      <c r="CLU19" s="1"/>
      <c r="CLV19" s="1"/>
      <c r="CLW19" s="1"/>
      <c r="CLX19" s="1"/>
      <c r="CLY19" s="1"/>
      <c r="CLZ19" s="1"/>
      <c r="CMA19" s="1"/>
      <c r="CMB19" s="1"/>
      <c r="CMC19" s="1"/>
      <c r="CMD19" s="1"/>
      <c r="CME19" s="1"/>
      <c r="CMF19" s="1"/>
      <c r="CMG19" s="1"/>
      <c r="CMH19" s="1"/>
      <c r="CMI19" s="1"/>
      <c r="CMJ19" s="1"/>
      <c r="CMK19" s="1"/>
      <c r="CML19" s="1"/>
      <c r="CMM19" s="1"/>
      <c r="CMN19" s="1"/>
      <c r="CMO19" s="1"/>
      <c r="CMP19" s="1"/>
      <c r="CMQ19" s="1"/>
      <c r="CMR19" s="1"/>
      <c r="CMS19" s="1"/>
      <c r="CMT19" s="1"/>
      <c r="CMU19" s="1"/>
      <c r="CMV19" s="1"/>
      <c r="CMW19" s="1"/>
      <c r="CMX19" s="1"/>
      <c r="CMY19" s="1"/>
      <c r="CMZ19" s="1"/>
      <c r="CNA19" s="1"/>
      <c r="CNB19" s="1"/>
      <c r="CNC19" s="1"/>
      <c r="CND19" s="1"/>
      <c r="CNE19" s="1"/>
      <c r="CNF19" s="1"/>
      <c r="CNG19" s="1"/>
      <c r="CNH19" s="1"/>
      <c r="CNI19" s="1"/>
      <c r="CNJ19" s="1"/>
      <c r="CNK19" s="1"/>
      <c r="CNL19" s="1"/>
      <c r="CNM19" s="1"/>
      <c r="CNN19" s="1"/>
      <c r="CNO19" s="1"/>
      <c r="CNP19" s="1"/>
      <c r="CNQ19" s="1"/>
      <c r="CNR19" s="1"/>
      <c r="CNS19" s="1"/>
      <c r="CNT19" s="1"/>
      <c r="CNU19" s="1"/>
      <c r="CNV19" s="1"/>
      <c r="CNW19" s="1"/>
      <c r="CNX19" s="1"/>
      <c r="CNY19" s="1"/>
      <c r="CNZ19" s="1"/>
      <c r="COA19" s="1"/>
      <c r="COB19" s="1"/>
      <c r="COC19" s="1"/>
      <c r="COD19" s="1"/>
      <c r="COE19" s="1"/>
      <c r="COF19" s="1"/>
      <c r="COG19" s="1"/>
      <c r="COH19" s="1"/>
      <c r="COI19" s="1"/>
      <c r="COJ19" s="1"/>
      <c r="COK19" s="1"/>
      <c r="COL19" s="1"/>
      <c r="COM19" s="1"/>
      <c r="CON19" s="1"/>
      <c r="COO19" s="1"/>
      <c r="COP19" s="1"/>
      <c r="COQ19" s="1"/>
      <c r="COR19" s="1"/>
      <c r="COS19" s="1"/>
      <c r="COT19" s="1"/>
      <c r="COU19" s="1"/>
      <c r="COV19" s="1"/>
      <c r="COW19" s="1"/>
      <c r="COX19" s="1"/>
      <c r="COY19" s="1"/>
      <c r="COZ19" s="1"/>
      <c r="CPA19" s="1"/>
      <c r="CPB19" s="1"/>
      <c r="CPC19" s="1"/>
      <c r="CPD19" s="1"/>
      <c r="CPE19" s="1"/>
      <c r="CPF19" s="1"/>
      <c r="CPG19" s="1"/>
      <c r="CPH19" s="1"/>
      <c r="CPI19" s="1"/>
      <c r="CPJ19" s="1"/>
      <c r="CPK19" s="1"/>
      <c r="CPL19" s="1"/>
      <c r="CPM19" s="1"/>
      <c r="CPN19" s="1"/>
      <c r="CPO19" s="1"/>
      <c r="CPP19" s="1"/>
      <c r="CPQ19" s="1"/>
      <c r="CPR19" s="1"/>
      <c r="CPS19" s="1"/>
      <c r="CPT19" s="1"/>
      <c r="CPU19" s="1"/>
      <c r="CPV19" s="1"/>
      <c r="CPW19" s="1"/>
      <c r="CPX19" s="1"/>
      <c r="CPY19" s="1"/>
      <c r="CPZ19" s="1"/>
      <c r="CQA19" s="1"/>
      <c r="CQB19" s="1"/>
      <c r="CQC19" s="1"/>
      <c r="CQD19" s="1"/>
      <c r="CQE19" s="1"/>
      <c r="CQF19" s="1"/>
      <c r="CQG19" s="1"/>
      <c r="CQH19" s="1"/>
      <c r="CQI19" s="1"/>
      <c r="CQJ19" s="1"/>
      <c r="CQK19" s="1"/>
      <c r="CQL19" s="1"/>
      <c r="CQM19" s="1"/>
      <c r="CQN19" s="1"/>
      <c r="CQO19" s="1"/>
      <c r="CQP19" s="1"/>
      <c r="CQQ19" s="1"/>
      <c r="CQR19" s="1"/>
      <c r="CQS19" s="1"/>
      <c r="CQT19" s="1"/>
      <c r="CQU19" s="1"/>
      <c r="CQV19" s="1"/>
      <c r="CQW19" s="1"/>
      <c r="CQX19" s="1"/>
      <c r="CQY19" s="1"/>
      <c r="CQZ19" s="1"/>
      <c r="CRA19" s="1"/>
      <c r="CRB19" s="1"/>
      <c r="CRC19" s="1"/>
      <c r="CRD19" s="1"/>
      <c r="CRE19" s="1"/>
      <c r="CRF19" s="1"/>
      <c r="CRG19" s="1"/>
      <c r="CRH19" s="1"/>
      <c r="CRI19" s="1"/>
      <c r="CRJ19" s="1"/>
      <c r="CRK19" s="1"/>
      <c r="CRL19" s="1"/>
      <c r="CRM19" s="1"/>
      <c r="CRN19" s="1"/>
      <c r="CRO19" s="1"/>
      <c r="CRP19" s="1"/>
      <c r="CRQ19" s="1"/>
      <c r="CRR19" s="1"/>
      <c r="CRS19" s="1"/>
      <c r="CRT19" s="1"/>
      <c r="CRU19" s="1"/>
      <c r="CRV19" s="1"/>
      <c r="CRW19" s="1"/>
      <c r="CRX19" s="1"/>
      <c r="CRY19" s="1"/>
      <c r="CRZ19" s="1"/>
      <c r="CSA19" s="1"/>
      <c r="CSB19" s="1"/>
      <c r="CSC19" s="1"/>
      <c r="CSD19" s="1"/>
      <c r="CSE19" s="1"/>
      <c r="CSF19" s="1"/>
      <c r="CSG19" s="1"/>
      <c r="CSH19" s="1"/>
      <c r="CSI19" s="1"/>
      <c r="CSJ19" s="1"/>
      <c r="CSK19" s="1"/>
      <c r="CSL19" s="1"/>
      <c r="CSM19" s="1"/>
      <c r="CSN19" s="1"/>
      <c r="CSO19" s="1"/>
      <c r="CSP19" s="1"/>
      <c r="CSQ19" s="1"/>
      <c r="CSR19" s="1"/>
      <c r="CSS19" s="1"/>
      <c r="CST19" s="1"/>
      <c r="CSU19" s="1"/>
      <c r="CSV19" s="1"/>
      <c r="CSW19" s="1"/>
      <c r="CSX19" s="1"/>
      <c r="CSY19" s="1"/>
      <c r="CSZ19" s="1"/>
      <c r="CTA19" s="1"/>
      <c r="CTB19" s="1"/>
      <c r="CTC19" s="1"/>
      <c r="CTD19" s="1"/>
      <c r="CTE19" s="1"/>
      <c r="CTF19" s="1"/>
      <c r="CTG19" s="1"/>
      <c r="CTH19" s="1"/>
      <c r="CTI19" s="1"/>
      <c r="CTJ19" s="1"/>
      <c r="CTK19" s="1"/>
      <c r="CTL19" s="1"/>
      <c r="CTM19" s="1"/>
      <c r="CTN19" s="1"/>
      <c r="CTO19" s="1"/>
      <c r="CTP19" s="1"/>
      <c r="CTQ19" s="1"/>
      <c r="CTR19" s="1"/>
      <c r="CTS19" s="1"/>
      <c r="CTT19" s="1"/>
      <c r="CTU19" s="1"/>
      <c r="CTV19" s="1"/>
      <c r="CTW19" s="1"/>
      <c r="CTX19" s="1"/>
      <c r="CTY19" s="1"/>
      <c r="CTZ19" s="1"/>
      <c r="CUA19" s="1"/>
      <c r="CUB19" s="1"/>
      <c r="CUC19" s="1"/>
      <c r="CUD19" s="1"/>
      <c r="CUE19" s="1"/>
      <c r="CUF19" s="1"/>
      <c r="CUG19" s="1"/>
      <c r="CUH19" s="1"/>
      <c r="CUI19" s="1"/>
      <c r="CUJ19" s="1"/>
      <c r="CUK19" s="1"/>
      <c r="CUL19" s="1"/>
      <c r="CUM19" s="1"/>
      <c r="CUN19" s="1"/>
      <c r="CUO19" s="1"/>
      <c r="CUP19" s="1"/>
      <c r="CUQ19" s="1"/>
      <c r="CUR19" s="1"/>
      <c r="CUS19" s="1"/>
      <c r="CUT19" s="1"/>
      <c r="CUU19" s="1"/>
      <c r="CUV19" s="1"/>
      <c r="CUW19" s="1"/>
      <c r="CUX19" s="1"/>
      <c r="CUY19" s="1"/>
      <c r="CUZ19" s="1"/>
      <c r="CVA19" s="1"/>
      <c r="CVB19" s="1"/>
      <c r="CVC19" s="1"/>
      <c r="CVD19" s="1"/>
      <c r="CVE19" s="1"/>
      <c r="CVF19" s="1"/>
      <c r="CVG19" s="1"/>
      <c r="CVH19" s="1"/>
      <c r="CVI19" s="1"/>
      <c r="CVJ19" s="1"/>
      <c r="CVK19" s="1"/>
      <c r="CVL19" s="1"/>
      <c r="CVM19" s="1"/>
      <c r="CVN19" s="1"/>
      <c r="CVO19" s="1"/>
      <c r="CVP19" s="1"/>
      <c r="CVQ19" s="1"/>
      <c r="CVR19" s="1"/>
      <c r="CVS19" s="1"/>
      <c r="CVT19" s="1"/>
      <c r="CVU19" s="1"/>
      <c r="CVV19" s="1"/>
      <c r="CVW19" s="1"/>
      <c r="CVX19" s="1"/>
      <c r="CVY19" s="1"/>
      <c r="CVZ19" s="1"/>
      <c r="CWA19" s="1"/>
      <c r="CWB19" s="1"/>
      <c r="CWC19" s="1"/>
      <c r="CWD19" s="1"/>
      <c r="CWE19" s="1"/>
      <c r="CWF19" s="1"/>
      <c r="CWG19" s="1"/>
      <c r="CWH19" s="1"/>
      <c r="CWI19" s="1"/>
      <c r="CWJ19" s="1"/>
      <c r="CWK19" s="1"/>
      <c r="CWL19" s="1"/>
      <c r="CWM19" s="1"/>
      <c r="CWN19" s="1"/>
      <c r="CWO19" s="1"/>
      <c r="CWP19" s="1"/>
      <c r="CWQ19" s="1"/>
      <c r="CWR19" s="1"/>
      <c r="CWS19" s="1"/>
      <c r="CWT19" s="1"/>
      <c r="CWU19" s="1"/>
      <c r="CWV19" s="1"/>
      <c r="CWW19" s="1"/>
      <c r="CWX19" s="1"/>
      <c r="CWY19" s="1"/>
      <c r="CWZ19" s="1"/>
      <c r="CXA19" s="1"/>
      <c r="CXB19" s="1"/>
      <c r="CXC19" s="1"/>
      <c r="CXD19" s="1"/>
      <c r="CXE19" s="1"/>
      <c r="CXF19" s="1"/>
      <c r="CXG19" s="1"/>
      <c r="CXH19" s="1"/>
      <c r="CXI19" s="1"/>
      <c r="CXJ19" s="1"/>
      <c r="CXK19" s="1"/>
      <c r="CXL19" s="1"/>
      <c r="CXM19" s="1"/>
      <c r="CXN19" s="1"/>
      <c r="CXO19" s="1"/>
      <c r="CXP19" s="1"/>
      <c r="CXQ19" s="1"/>
      <c r="CXR19" s="1"/>
      <c r="CXS19" s="1"/>
      <c r="CXT19" s="1"/>
      <c r="CXU19" s="1"/>
      <c r="CXV19" s="1"/>
      <c r="CXW19" s="1"/>
      <c r="CXX19" s="1"/>
      <c r="CXY19" s="1"/>
      <c r="CXZ19" s="1"/>
      <c r="CYA19" s="1"/>
      <c r="CYB19" s="1"/>
      <c r="CYC19" s="1"/>
      <c r="CYD19" s="1"/>
      <c r="CYE19" s="1"/>
      <c r="CYF19" s="1"/>
      <c r="CYG19" s="1"/>
      <c r="CYH19" s="1"/>
      <c r="CYI19" s="1"/>
      <c r="CYJ19" s="1"/>
      <c r="CYK19" s="1"/>
      <c r="CYL19" s="1"/>
      <c r="CYM19" s="1"/>
      <c r="CYN19" s="1"/>
      <c r="CYO19" s="1"/>
      <c r="CYP19" s="1"/>
      <c r="CYQ19" s="1"/>
      <c r="CYR19" s="1"/>
      <c r="CYS19" s="1"/>
      <c r="CYT19" s="1"/>
      <c r="CYU19" s="1"/>
      <c r="CYV19" s="1"/>
      <c r="CYW19" s="1"/>
      <c r="CYX19" s="1"/>
      <c r="CYY19" s="1"/>
      <c r="CYZ19" s="1"/>
      <c r="CZA19" s="1"/>
      <c r="CZB19" s="1"/>
      <c r="CZC19" s="1"/>
      <c r="CZD19" s="1"/>
      <c r="CZE19" s="1"/>
      <c r="CZF19" s="1"/>
      <c r="CZG19" s="1"/>
      <c r="CZH19" s="1"/>
      <c r="CZI19" s="1"/>
      <c r="CZJ19" s="1"/>
      <c r="CZK19" s="1"/>
      <c r="CZL19" s="1"/>
      <c r="CZM19" s="1"/>
      <c r="CZN19" s="1"/>
      <c r="CZO19" s="1"/>
      <c r="CZP19" s="1"/>
      <c r="CZQ19" s="1"/>
      <c r="CZR19" s="1"/>
      <c r="CZS19" s="1"/>
      <c r="CZT19" s="1"/>
      <c r="CZU19" s="1"/>
      <c r="CZV19" s="1"/>
      <c r="CZW19" s="1"/>
      <c r="CZX19" s="1"/>
      <c r="CZY19" s="1"/>
      <c r="CZZ19" s="1"/>
      <c r="DAA19" s="1"/>
      <c r="DAB19" s="1"/>
      <c r="DAC19" s="1"/>
      <c r="DAD19" s="1"/>
      <c r="DAE19" s="1"/>
      <c r="DAF19" s="1"/>
      <c r="DAG19" s="1"/>
      <c r="DAH19" s="1"/>
      <c r="DAI19" s="1"/>
      <c r="DAJ19" s="1"/>
      <c r="DAK19" s="1"/>
      <c r="DAL19" s="1"/>
      <c r="DAM19" s="1"/>
      <c r="DAN19" s="1"/>
      <c r="DAO19" s="1"/>
      <c r="DAP19" s="1"/>
      <c r="DAQ19" s="1"/>
      <c r="DAR19" s="1"/>
      <c r="DAS19" s="1"/>
      <c r="DAT19" s="1"/>
      <c r="DAU19" s="1"/>
      <c r="DAV19" s="1"/>
      <c r="DAW19" s="1"/>
      <c r="DAX19" s="1"/>
      <c r="DAY19" s="1"/>
      <c r="DAZ19" s="1"/>
      <c r="DBA19" s="1"/>
      <c r="DBB19" s="1"/>
      <c r="DBC19" s="1"/>
      <c r="DBD19" s="1"/>
      <c r="DBE19" s="1"/>
      <c r="DBF19" s="1"/>
      <c r="DBG19" s="1"/>
      <c r="DBH19" s="1"/>
      <c r="DBI19" s="1"/>
      <c r="DBJ19" s="1"/>
      <c r="DBK19" s="1"/>
      <c r="DBL19" s="1"/>
      <c r="DBM19" s="1"/>
      <c r="DBN19" s="1"/>
      <c r="DBO19" s="1"/>
      <c r="DBP19" s="1"/>
      <c r="DBQ19" s="1"/>
      <c r="DBR19" s="1"/>
      <c r="DBS19" s="1"/>
      <c r="DBT19" s="1"/>
      <c r="DBU19" s="1"/>
      <c r="DBV19" s="1"/>
      <c r="DBW19" s="1"/>
      <c r="DBX19" s="1"/>
      <c r="DBY19" s="1"/>
      <c r="DBZ19" s="1"/>
      <c r="DCA19" s="1"/>
      <c r="DCB19" s="1"/>
      <c r="DCC19" s="1"/>
      <c r="DCD19" s="1"/>
      <c r="DCE19" s="1"/>
      <c r="DCF19" s="1"/>
      <c r="DCG19" s="1"/>
      <c r="DCH19" s="1"/>
      <c r="DCI19" s="1"/>
      <c r="DCJ19" s="1"/>
      <c r="DCK19" s="1"/>
      <c r="DCL19" s="1"/>
      <c r="DCM19" s="1"/>
      <c r="DCN19" s="1"/>
      <c r="DCO19" s="1"/>
      <c r="DCP19" s="1"/>
      <c r="DCQ19" s="1"/>
      <c r="DCR19" s="1"/>
      <c r="DCS19" s="1"/>
      <c r="DCT19" s="1"/>
      <c r="DCU19" s="1"/>
      <c r="DCV19" s="1"/>
      <c r="DCW19" s="1"/>
      <c r="DCX19" s="1"/>
      <c r="DCY19" s="1"/>
      <c r="DCZ19" s="1"/>
      <c r="DDA19" s="1"/>
      <c r="DDB19" s="1"/>
      <c r="DDC19" s="1"/>
      <c r="DDD19" s="1"/>
      <c r="DDE19" s="1"/>
      <c r="DDF19" s="1"/>
      <c r="DDG19" s="1"/>
      <c r="DDH19" s="1"/>
      <c r="DDI19" s="1"/>
      <c r="DDJ19" s="1"/>
      <c r="DDK19" s="1"/>
      <c r="DDL19" s="1"/>
      <c r="DDM19" s="1"/>
      <c r="DDN19" s="1"/>
      <c r="DDO19" s="1"/>
      <c r="DDP19" s="1"/>
      <c r="DDQ19" s="1"/>
      <c r="DDR19" s="1"/>
      <c r="DDS19" s="1"/>
      <c r="DDT19" s="1"/>
      <c r="DDU19" s="1"/>
      <c r="DDV19" s="1"/>
      <c r="DDW19" s="1"/>
      <c r="DDX19" s="1"/>
      <c r="DDY19" s="1"/>
      <c r="DDZ19" s="1"/>
      <c r="DEA19" s="1"/>
      <c r="DEB19" s="1"/>
      <c r="DEC19" s="1"/>
      <c r="DED19" s="1"/>
      <c r="DEE19" s="1"/>
      <c r="DEF19" s="1"/>
      <c r="DEG19" s="1"/>
      <c r="DEH19" s="1"/>
      <c r="DEI19" s="1"/>
      <c r="DEJ19" s="1"/>
      <c r="DEK19" s="1"/>
      <c r="DEL19" s="1"/>
      <c r="DEM19" s="1"/>
      <c r="DEN19" s="1"/>
      <c r="DEO19" s="1"/>
      <c r="DEP19" s="1"/>
      <c r="DEQ19" s="1"/>
      <c r="DER19" s="1"/>
      <c r="DES19" s="1"/>
      <c r="DET19" s="1"/>
      <c r="DEU19" s="1"/>
      <c r="DEV19" s="1"/>
      <c r="DEW19" s="1"/>
      <c r="DEX19" s="1"/>
      <c r="DEY19" s="1"/>
      <c r="DEZ19" s="1"/>
      <c r="DFA19" s="1"/>
      <c r="DFB19" s="1"/>
      <c r="DFC19" s="1"/>
      <c r="DFD19" s="1"/>
      <c r="DFE19" s="1"/>
      <c r="DFF19" s="1"/>
      <c r="DFG19" s="1"/>
      <c r="DFH19" s="1"/>
      <c r="DFI19" s="1"/>
      <c r="DFJ19" s="1"/>
      <c r="DFK19" s="1"/>
      <c r="DFL19" s="1"/>
      <c r="DFM19" s="1"/>
      <c r="DFN19" s="1"/>
      <c r="DFO19" s="1"/>
      <c r="DFP19" s="1"/>
      <c r="DFQ19" s="1"/>
      <c r="DFR19" s="1"/>
      <c r="DFS19" s="1"/>
      <c r="DFT19" s="1"/>
      <c r="DFU19" s="1"/>
      <c r="DFV19" s="1"/>
      <c r="DFW19" s="1"/>
      <c r="DFX19" s="1"/>
      <c r="DFY19" s="1"/>
      <c r="DFZ19" s="1"/>
      <c r="DGA19" s="1"/>
      <c r="DGB19" s="1"/>
      <c r="DGC19" s="1"/>
      <c r="DGD19" s="1"/>
      <c r="DGE19" s="1"/>
      <c r="DGF19" s="1"/>
      <c r="DGG19" s="1"/>
      <c r="DGH19" s="1"/>
      <c r="DGI19" s="1"/>
      <c r="DGJ19" s="1"/>
      <c r="DGK19" s="1"/>
      <c r="DGL19" s="1"/>
      <c r="DGM19" s="1"/>
      <c r="DGN19" s="1"/>
      <c r="DGO19" s="1"/>
      <c r="DGP19" s="1"/>
      <c r="DGQ19" s="1"/>
      <c r="DGR19" s="1"/>
      <c r="DGS19" s="1"/>
      <c r="DGT19" s="1"/>
      <c r="DGU19" s="1"/>
      <c r="DGV19" s="1"/>
      <c r="DGW19" s="1"/>
      <c r="DGX19" s="1"/>
      <c r="DGY19" s="1"/>
      <c r="DGZ19" s="1"/>
      <c r="DHA19" s="1"/>
      <c r="DHB19" s="1"/>
      <c r="DHC19" s="1"/>
      <c r="DHD19" s="1"/>
      <c r="DHE19" s="1"/>
      <c r="DHF19" s="1"/>
      <c r="DHG19" s="1"/>
      <c r="DHH19" s="1"/>
      <c r="DHI19" s="1"/>
      <c r="DHJ19" s="1"/>
      <c r="DHK19" s="1"/>
      <c r="DHL19" s="1"/>
      <c r="DHM19" s="1"/>
      <c r="DHN19" s="1"/>
      <c r="DHO19" s="1"/>
      <c r="DHP19" s="1"/>
      <c r="DHQ19" s="1"/>
      <c r="DHR19" s="1"/>
      <c r="DHS19" s="1"/>
      <c r="DHT19" s="1"/>
      <c r="DHU19" s="1"/>
      <c r="DHV19" s="1"/>
      <c r="DHW19" s="1"/>
      <c r="DHX19" s="1"/>
      <c r="DHY19" s="1"/>
      <c r="DHZ19" s="1"/>
      <c r="DIA19" s="1"/>
      <c r="DIB19" s="1"/>
      <c r="DIC19" s="1"/>
      <c r="DID19" s="1"/>
      <c r="DIE19" s="1"/>
      <c r="DIF19" s="1"/>
      <c r="DIG19" s="1"/>
      <c r="DIH19" s="1"/>
      <c r="DII19" s="1"/>
      <c r="DIJ19" s="1"/>
      <c r="DIK19" s="1"/>
      <c r="DIL19" s="1"/>
      <c r="DIM19" s="1"/>
      <c r="DIN19" s="1"/>
      <c r="DIO19" s="1"/>
      <c r="DIP19" s="1"/>
      <c r="DIQ19" s="1"/>
      <c r="DIR19" s="1"/>
      <c r="DIS19" s="1"/>
      <c r="DIT19" s="1"/>
      <c r="DIU19" s="1"/>
      <c r="DIV19" s="1"/>
      <c r="DIW19" s="1"/>
      <c r="DIX19" s="1"/>
      <c r="DIY19" s="1"/>
      <c r="DIZ19" s="1"/>
      <c r="DJA19" s="1"/>
      <c r="DJB19" s="1"/>
      <c r="DJC19" s="1"/>
      <c r="DJD19" s="1"/>
      <c r="DJE19" s="1"/>
      <c r="DJF19" s="1"/>
      <c r="DJG19" s="1"/>
      <c r="DJH19" s="1"/>
      <c r="DJI19" s="1"/>
      <c r="DJJ19" s="1"/>
      <c r="DJK19" s="1"/>
      <c r="DJL19" s="1"/>
      <c r="DJM19" s="1"/>
      <c r="DJN19" s="1"/>
      <c r="DJO19" s="1"/>
      <c r="DJP19" s="1"/>
      <c r="DJQ19" s="1"/>
      <c r="DJR19" s="1"/>
      <c r="DJS19" s="1"/>
      <c r="DJT19" s="1"/>
      <c r="DJU19" s="1"/>
      <c r="DJV19" s="1"/>
      <c r="DJW19" s="1"/>
      <c r="DJX19" s="1"/>
      <c r="DJY19" s="1"/>
      <c r="DJZ19" s="1"/>
      <c r="DKA19" s="1"/>
      <c r="DKB19" s="1"/>
      <c r="DKC19" s="1"/>
      <c r="DKD19" s="1"/>
      <c r="DKE19" s="1"/>
      <c r="DKF19" s="1"/>
      <c r="DKG19" s="1"/>
      <c r="DKH19" s="1"/>
      <c r="DKI19" s="1"/>
      <c r="DKJ19" s="1"/>
      <c r="DKK19" s="1"/>
      <c r="DKL19" s="1"/>
      <c r="DKM19" s="1"/>
      <c r="DKN19" s="1"/>
      <c r="DKO19" s="1"/>
      <c r="DKP19" s="1"/>
      <c r="DKQ19" s="1"/>
      <c r="DKR19" s="1"/>
      <c r="DKS19" s="1"/>
      <c r="DKT19" s="1"/>
      <c r="DKU19" s="1"/>
      <c r="DKV19" s="1"/>
      <c r="DKW19" s="1"/>
      <c r="DKX19" s="1"/>
      <c r="DKY19" s="1"/>
      <c r="DKZ19" s="1"/>
      <c r="DLA19" s="1"/>
      <c r="DLB19" s="1"/>
      <c r="DLC19" s="1"/>
      <c r="DLD19" s="1"/>
      <c r="DLE19" s="1"/>
      <c r="DLF19" s="1"/>
      <c r="DLG19" s="1"/>
      <c r="DLH19" s="1"/>
      <c r="DLI19" s="1"/>
      <c r="DLJ19" s="1"/>
      <c r="DLK19" s="1"/>
      <c r="DLL19" s="1"/>
      <c r="DLM19" s="1"/>
      <c r="DLN19" s="1"/>
      <c r="DLO19" s="1"/>
      <c r="DLP19" s="1"/>
      <c r="DLQ19" s="1"/>
      <c r="DLR19" s="1"/>
      <c r="DLS19" s="1"/>
      <c r="DLT19" s="1"/>
      <c r="DLU19" s="1"/>
      <c r="DLV19" s="1"/>
      <c r="DLW19" s="1"/>
      <c r="DLX19" s="1"/>
      <c r="DLY19" s="1"/>
      <c r="DLZ19" s="1"/>
      <c r="DMA19" s="1"/>
      <c r="DMB19" s="1"/>
      <c r="DMC19" s="1"/>
      <c r="DMD19" s="1"/>
      <c r="DME19" s="1"/>
      <c r="DMF19" s="1"/>
      <c r="DMG19" s="1"/>
      <c r="DMH19" s="1"/>
      <c r="DMI19" s="1"/>
      <c r="DMJ19" s="1"/>
      <c r="DMK19" s="1"/>
      <c r="DML19" s="1"/>
      <c r="DMM19" s="1"/>
      <c r="DMN19" s="1"/>
      <c r="DMO19" s="1"/>
      <c r="DMP19" s="1"/>
      <c r="DMQ19" s="1"/>
      <c r="DMR19" s="1"/>
      <c r="DMS19" s="1"/>
      <c r="DMT19" s="1"/>
      <c r="DMU19" s="1"/>
      <c r="DMV19" s="1"/>
      <c r="DMW19" s="1"/>
      <c r="DMX19" s="1"/>
      <c r="DMY19" s="1"/>
      <c r="DMZ19" s="1"/>
      <c r="DNA19" s="1"/>
      <c r="DNB19" s="1"/>
      <c r="DNC19" s="1"/>
      <c r="DND19" s="1"/>
      <c r="DNE19" s="1"/>
      <c r="DNF19" s="1"/>
      <c r="DNG19" s="1"/>
      <c r="DNH19" s="1"/>
      <c r="DNI19" s="1"/>
      <c r="DNJ19" s="1"/>
      <c r="DNK19" s="1"/>
      <c r="DNL19" s="1"/>
      <c r="DNM19" s="1"/>
      <c r="DNN19" s="1"/>
      <c r="DNO19" s="1"/>
      <c r="DNP19" s="1"/>
      <c r="DNQ19" s="1"/>
      <c r="DNR19" s="1"/>
      <c r="DNS19" s="1"/>
      <c r="DNT19" s="1"/>
      <c r="DNU19" s="1"/>
      <c r="DNV19" s="1"/>
      <c r="DNW19" s="1"/>
      <c r="DNX19" s="1"/>
      <c r="DNY19" s="1"/>
      <c r="DNZ19" s="1"/>
      <c r="DOA19" s="1"/>
      <c r="DOB19" s="1"/>
      <c r="DOC19" s="1"/>
      <c r="DOD19" s="1"/>
      <c r="DOE19" s="1"/>
      <c r="DOF19" s="1"/>
      <c r="DOG19" s="1"/>
      <c r="DOH19" s="1"/>
      <c r="DOI19" s="1"/>
      <c r="DOJ19" s="1"/>
      <c r="DOK19" s="1"/>
      <c r="DOL19" s="1"/>
      <c r="DOM19" s="1"/>
      <c r="DON19" s="1"/>
      <c r="DOO19" s="1"/>
      <c r="DOP19" s="1"/>
      <c r="DOQ19" s="1"/>
      <c r="DOR19" s="1"/>
      <c r="DOS19" s="1"/>
      <c r="DOT19" s="1"/>
      <c r="DOU19" s="1"/>
      <c r="DOV19" s="1"/>
      <c r="DOW19" s="1"/>
      <c r="DOX19" s="1"/>
      <c r="DOY19" s="1"/>
      <c r="DOZ19" s="1"/>
      <c r="DPA19" s="1"/>
      <c r="DPB19" s="1"/>
      <c r="DPC19" s="1"/>
      <c r="DPD19" s="1"/>
      <c r="DPE19" s="1"/>
      <c r="DPF19" s="1"/>
      <c r="DPG19" s="1"/>
      <c r="DPH19" s="1"/>
      <c r="DPI19" s="1"/>
      <c r="DPJ19" s="1"/>
      <c r="DPK19" s="1"/>
      <c r="DPL19" s="1"/>
      <c r="DPM19" s="1"/>
      <c r="DPN19" s="1"/>
      <c r="DPO19" s="1"/>
      <c r="DPP19" s="1"/>
      <c r="DPQ19" s="1"/>
      <c r="DPR19" s="1"/>
      <c r="DPS19" s="1"/>
      <c r="DPT19" s="1"/>
      <c r="DPU19" s="1"/>
      <c r="DPV19" s="1"/>
      <c r="DPW19" s="1"/>
      <c r="DPX19" s="1"/>
      <c r="DPY19" s="1"/>
      <c r="DPZ19" s="1"/>
      <c r="DQA19" s="1"/>
      <c r="DQB19" s="1"/>
      <c r="DQC19" s="1"/>
      <c r="DQD19" s="1"/>
      <c r="DQE19" s="1"/>
      <c r="DQF19" s="1"/>
      <c r="DQG19" s="1"/>
      <c r="DQH19" s="1"/>
      <c r="DQI19" s="1"/>
      <c r="DQJ19" s="1"/>
      <c r="DQK19" s="1"/>
      <c r="DQL19" s="1"/>
      <c r="DQM19" s="1"/>
      <c r="DQN19" s="1"/>
      <c r="DQO19" s="1"/>
      <c r="DQP19" s="1"/>
      <c r="DQQ19" s="1"/>
      <c r="DQR19" s="1"/>
      <c r="DQS19" s="1"/>
      <c r="DQT19" s="1"/>
      <c r="DQU19" s="1"/>
      <c r="DQV19" s="1"/>
      <c r="DQW19" s="1"/>
      <c r="DQX19" s="1"/>
      <c r="DQY19" s="1"/>
      <c r="DQZ19" s="1"/>
      <c r="DRA19" s="1"/>
      <c r="DRB19" s="1"/>
      <c r="DRC19" s="1"/>
      <c r="DRD19" s="1"/>
      <c r="DRE19" s="1"/>
      <c r="DRF19" s="1"/>
      <c r="DRG19" s="1"/>
      <c r="DRH19" s="1"/>
      <c r="DRI19" s="1"/>
      <c r="DRJ19" s="1"/>
      <c r="DRK19" s="1"/>
      <c r="DRL19" s="1"/>
      <c r="DRM19" s="1"/>
      <c r="DRN19" s="1"/>
      <c r="DRO19" s="1"/>
      <c r="DRP19" s="1"/>
      <c r="DRQ19" s="1"/>
      <c r="DRR19" s="1"/>
      <c r="DRS19" s="1"/>
      <c r="DRT19" s="1"/>
      <c r="DRU19" s="1"/>
      <c r="DRV19" s="1"/>
      <c r="DRW19" s="1"/>
      <c r="DRX19" s="1"/>
      <c r="DRY19" s="1"/>
      <c r="DRZ19" s="1"/>
      <c r="DSA19" s="1"/>
      <c r="DSB19" s="1"/>
      <c r="DSC19" s="1"/>
      <c r="DSD19" s="1"/>
      <c r="DSE19" s="1"/>
      <c r="DSF19" s="1"/>
      <c r="DSG19" s="1"/>
      <c r="DSH19" s="1"/>
      <c r="DSI19" s="1"/>
      <c r="DSJ19" s="1"/>
      <c r="DSK19" s="1"/>
      <c r="DSL19" s="1"/>
      <c r="DSM19" s="1"/>
      <c r="DSN19" s="1"/>
      <c r="DSO19" s="1"/>
      <c r="DSP19" s="1"/>
      <c r="DSQ19" s="1"/>
      <c r="DSR19" s="1"/>
      <c r="DSS19" s="1"/>
      <c r="DST19" s="1"/>
      <c r="DSU19" s="1"/>
      <c r="DSV19" s="1"/>
      <c r="DSW19" s="1"/>
      <c r="DSX19" s="1"/>
      <c r="DSY19" s="1"/>
      <c r="DSZ19" s="1"/>
      <c r="DTA19" s="1"/>
      <c r="DTB19" s="1"/>
      <c r="DTC19" s="1"/>
      <c r="DTD19" s="1"/>
      <c r="DTE19" s="1"/>
      <c r="DTF19" s="1"/>
      <c r="DTG19" s="1"/>
      <c r="DTH19" s="1"/>
      <c r="DTI19" s="1"/>
      <c r="DTJ19" s="1"/>
      <c r="DTK19" s="1"/>
      <c r="DTL19" s="1"/>
      <c r="DTM19" s="1"/>
      <c r="DTN19" s="1"/>
      <c r="DTO19" s="1"/>
      <c r="DTP19" s="1"/>
      <c r="DTQ19" s="1"/>
      <c r="DTR19" s="1"/>
      <c r="DTS19" s="1"/>
      <c r="DTT19" s="1"/>
      <c r="DTU19" s="1"/>
      <c r="DTV19" s="1"/>
      <c r="DTW19" s="1"/>
      <c r="DTX19" s="1"/>
      <c r="DTY19" s="1"/>
      <c r="DTZ19" s="1"/>
      <c r="DUA19" s="1"/>
      <c r="DUB19" s="1"/>
      <c r="DUC19" s="1"/>
      <c r="DUD19" s="1"/>
      <c r="DUE19" s="1"/>
      <c r="DUF19" s="1"/>
      <c r="DUG19" s="1"/>
      <c r="DUH19" s="1"/>
      <c r="DUI19" s="1"/>
      <c r="DUJ19" s="1"/>
      <c r="DUK19" s="1"/>
      <c r="DUL19" s="1"/>
      <c r="DUM19" s="1"/>
      <c r="DUN19" s="1"/>
      <c r="DUO19" s="1"/>
      <c r="DUP19" s="1"/>
      <c r="DUQ19" s="1"/>
      <c r="DUR19" s="1"/>
      <c r="DUS19" s="1"/>
      <c r="DUT19" s="1"/>
      <c r="DUU19" s="1"/>
      <c r="DUV19" s="1"/>
      <c r="DUW19" s="1"/>
      <c r="DUX19" s="1"/>
      <c r="DUY19" s="1"/>
      <c r="DUZ19" s="1"/>
      <c r="DVA19" s="1"/>
      <c r="DVB19" s="1"/>
      <c r="DVC19" s="1"/>
      <c r="DVD19" s="1"/>
      <c r="DVE19" s="1"/>
      <c r="DVF19" s="1"/>
      <c r="DVG19" s="1"/>
      <c r="DVH19" s="1"/>
      <c r="DVI19" s="1"/>
      <c r="DVJ19" s="1"/>
      <c r="DVK19" s="1"/>
      <c r="DVL19" s="1"/>
      <c r="DVM19" s="1"/>
      <c r="DVN19" s="1"/>
      <c r="DVO19" s="1"/>
      <c r="DVP19" s="1"/>
      <c r="DVQ19" s="1"/>
      <c r="DVR19" s="1"/>
      <c r="DVS19" s="1"/>
      <c r="DVT19" s="1"/>
      <c r="DVU19" s="1"/>
      <c r="DVV19" s="1"/>
      <c r="DVW19" s="1"/>
      <c r="DVX19" s="1"/>
      <c r="DVY19" s="1"/>
      <c r="DVZ19" s="1"/>
      <c r="DWA19" s="1"/>
      <c r="DWB19" s="1"/>
      <c r="DWC19" s="1"/>
      <c r="DWD19" s="1"/>
      <c r="DWE19" s="1"/>
      <c r="DWF19" s="1"/>
      <c r="DWG19" s="1"/>
      <c r="DWH19" s="1"/>
      <c r="DWI19" s="1"/>
      <c r="DWJ19" s="1"/>
      <c r="DWK19" s="1"/>
      <c r="DWL19" s="1"/>
      <c r="DWM19" s="1"/>
      <c r="DWN19" s="1"/>
      <c r="DWO19" s="1"/>
      <c r="DWP19" s="1"/>
      <c r="DWQ19" s="1"/>
      <c r="DWR19" s="1"/>
      <c r="DWS19" s="1"/>
      <c r="DWT19" s="1"/>
      <c r="DWU19" s="1"/>
      <c r="DWV19" s="1"/>
      <c r="DWW19" s="1"/>
      <c r="DWX19" s="1"/>
      <c r="DWY19" s="1"/>
      <c r="DWZ19" s="1"/>
      <c r="DXA19" s="1"/>
      <c r="DXB19" s="1"/>
      <c r="DXC19" s="1"/>
      <c r="DXD19" s="1"/>
      <c r="DXE19" s="1"/>
      <c r="DXF19" s="1"/>
      <c r="DXG19" s="1"/>
      <c r="DXH19" s="1"/>
      <c r="DXI19" s="1"/>
      <c r="DXJ19" s="1"/>
      <c r="DXK19" s="1"/>
      <c r="DXL19" s="1"/>
      <c r="DXM19" s="1"/>
      <c r="DXN19" s="1"/>
      <c r="DXO19" s="1"/>
      <c r="DXP19" s="1"/>
      <c r="DXQ19" s="1"/>
      <c r="DXR19" s="1"/>
      <c r="DXS19" s="1"/>
      <c r="DXT19" s="1"/>
      <c r="DXU19" s="1"/>
      <c r="DXV19" s="1"/>
      <c r="DXW19" s="1"/>
      <c r="DXX19" s="1"/>
      <c r="DXY19" s="1"/>
      <c r="DXZ19" s="1"/>
      <c r="DYA19" s="1"/>
      <c r="DYB19" s="1"/>
      <c r="DYC19" s="1"/>
      <c r="DYD19" s="1"/>
      <c r="DYE19" s="1"/>
      <c r="DYF19" s="1"/>
      <c r="DYG19" s="1"/>
      <c r="DYH19" s="1"/>
      <c r="DYI19" s="1"/>
      <c r="DYJ19" s="1"/>
      <c r="DYK19" s="1"/>
      <c r="DYL19" s="1"/>
      <c r="DYM19" s="1"/>
      <c r="DYN19" s="1"/>
      <c r="DYO19" s="1"/>
      <c r="DYP19" s="1"/>
      <c r="DYQ19" s="1"/>
      <c r="DYR19" s="1"/>
      <c r="DYS19" s="1"/>
      <c r="DYT19" s="1"/>
      <c r="DYU19" s="1"/>
      <c r="DYV19" s="1"/>
      <c r="DYW19" s="1"/>
      <c r="DYX19" s="1"/>
      <c r="DYY19" s="1"/>
      <c r="DYZ19" s="1"/>
      <c r="DZA19" s="1"/>
      <c r="DZB19" s="1"/>
      <c r="DZC19" s="1"/>
      <c r="DZD19" s="1"/>
      <c r="DZE19" s="1"/>
      <c r="DZF19" s="1"/>
      <c r="DZG19" s="1"/>
      <c r="DZH19" s="1"/>
      <c r="DZI19" s="1"/>
      <c r="DZJ19" s="1"/>
      <c r="DZK19" s="1"/>
      <c r="DZL19" s="1"/>
      <c r="DZM19" s="1"/>
      <c r="DZN19" s="1"/>
      <c r="DZO19" s="1"/>
      <c r="DZP19" s="1"/>
      <c r="DZQ19" s="1"/>
      <c r="DZR19" s="1"/>
      <c r="DZS19" s="1"/>
      <c r="DZT19" s="1"/>
      <c r="DZU19" s="1"/>
      <c r="DZV19" s="1"/>
      <c r="DZW19" s="1"/>
      <c r="DZX19" s="1"/>
      <c r="DZY19" s="1"/>
      <c r="DZZ19" s="1"/>
      <c r="EAA19" s="1"/>
      <c r="EAB19" s="1"/>
      <c r="EAC19" s="1"/>
      <c r="EAD19" s="1"/>
      <c r="EAE19" s="1"/>
      <c r="EAF19" s="1"/>
      <c r="EAG19" s="1"/>
      <c r="EAH19" s="1"/>
      <c r="EAI19" s="1"/>
      <c r="EAJ19" s="1"/>
      <c r="EAK19" s="1"/>
      <c r="EAL19" s="1"/>
      <c r="EAM19" s="1"/>
      <c r="EAN19" s="1"/>
      <c r="EAO19" s="1"/>
      <c r="EAP19" s="1"/>
      <c r="EAQ19" s="1"/>
      <c r="EAR19" s="1"/>
      <c r="EAS19" s="1"/>
      <c r="EAT19" s="1"/>
      <c r="EAU19" s="1"/>
      <c r="EAV19" s="1"/>
      <c r="EAW19" s="1"/>
      <c r="EAX19" s="1"/>
      <c r="EAY19" s="1"/>
      <c r="EAZ19" s="1"/>
      <c r="EBA19" s="1"/>
      <c r="EBB19" s="1"/>
      <c r="EBC19" s="1"/>
      <c r="EBD19" s="1"/>
      <c r="EBE19" s="1"/>
      <c r="EBF19" s="1"/>
      <c r="EBG19" s="1"/>
      <c r="EBH19" s="1"/>
      <c r="EBI19" s="1"/>
      <c r="EBJ19" s="1"/>
      <c r="EBK19" s="1"/>
      <c r="EBL19" s="1"/>
      <c r="EBM19" s="1"/>
      <c r="EBN19" s="1"/>
      <c r="EBO19" s="1"/>
      <c r="EBP19" s="1"/>
      <c r="EBQ19" s="1"/>
      <c r="EBR19" s="1"/>
      <c r="EBS19" s="1"/>
      <c r="EBT19" s="1"/>
      <c r="EBU19" s="1"/>
      <c r="EBV19" s="1"/>
      <c r="EBW19" s="1"/>
      <c r="EBX19" s="1"/>
      <c r="EBY19" s="1"/>
      <c r="EBZ19" s="1"/>
      <c r="ECA19" s="1"/>
      <c r="ECB19" s="1"/>
      <c r="ECC19" s="1"/>
      <c r="ECD19" s="1"/>
      <c r="ECE19" s="1"/>
      <c r="ECF19" s="1"/>
      <c r="ECG19" s="1"/>
      <c r="ECH19" s="1"/>
      <c r="ECI19" s="1"/>
      <c r="ECJ19" s="1"/>
      <c r="ECK19" s="1"/>
      <c r="ECL19" s="1"/>
      <c r="ECM19" s="1"/>
      <c r="ECN19" s="1"/>
      <c r="ECO19" s="1"/>
      <c r="ECP19" s="1"/>
      <c r="ECQ19" s="1"/>
      <c r="ECR19" s="1"/>
      <c r="ECS19" s="1"/>
      <c r="ECT19" s="1"/>
      <c r="ECU19" s="1"/>
      <c r="ECV19" s="1"/>
      <c r="ECW19" s="1"/>
      <c r="ECX19" s="1"/>
      <c r="ECY19" s="1"/>
      <c r="ECZ19" s="1"/>
      <c r="EDA19" s="1"/>
      <c r="EDB19" s="1"/>
      <c r="EDC19" s="1"/>
      <c r="EDD19" s="1"/>
      <c r="EDE19" s="1"/>
      <c r="EDF19" s="1"/>
      <c r="EDG19" s="1"/>
      <c r="EDH19" s="1"/>
      <c r="EDI19" s="1"/>
      <c r="EDJ19" s="1"/>
      <c r="EDK19" s="1"/>
      <c r="EDL19" s="1"/>
      <c r="EDM19" s="1"/>
      <c r="EDN19" s="1"/>
      <c r="EDO19" s="1"/>
      <c r="EDP19" s="1"/>
      <c r="EDQ19" s="1"/>
      <c r="EDR19" s="1"/>
      <c r="EDS19" s="1"/>
      <c r="EDT19" s="1"/>
      <c r="EDU19" s="1"/>
      <c r="EDV19" s="1"/>
      <c r="EDW19" s="1"/>
      <c r="EDX19" s="1"/>
      <c r="EDY19" s="1"/>
      <c r="EDZ19" s="1"/>
      <c r="EEA19" s="1"/>
      <c r="EEB19" s="1"/>
      <c r="EEC19" s="1"/>
      <c r="EED19" s="1"/>
      <c r="EEE19" s="1"/>
      <c r="EEF19" s="1"/>
      <c r="EEG19" s="1"/>
      <c r="EEH19" s="1"/>
      <c r="EEI19" s="1"/>
      <c r="EEJ19" s="1"/>
      <c r="EEK19" s="1"/>
      <c r="EEL19" s="1"/>
      <c r="EEM19" s="1"/>
      <c r="EEN19" s="1"/>
      <c r="EEO19" s="1"/>
      <c r="EEP19" s="1"/>
      <c r="EEQ19" s="1"/>
      <c r="EER19" s="1"/>
      <c r="EES19" s="1"/>
      <c r="EET19" s="1"/>
      <c r="EEU19" s="1"/>
      <c r="EEV19" s="1"/>
      <c r="EEW19" s="1"/>
      <c r="EEX19" s="1"/>
      <c r="EEY19" s="1"/>
      <c r="EEZ19" s="1"/>
      <c r="EFA19" s="1"/>
      <c r="EFB19" s="1"/>
      <c r="EFC19" s="1"/>
      <c r="EFD19" s="1"/>
      <c r="EFE19" s="1"/>
      <c r="EFF19" s="1"/>
      <c r="EFG19" s="1"/>
      <c r="EFH19" s="1"/>
      <c r="EFI19" s="1"/>
      <c r="EFJ19" s="1"/>
      <c r="EFK19" s="1"/>
      <c r="EFL19" s="1"/>
      <c r="EFM19" s="1"/>
      <c r="EFN19" s="1"/>
      <c r="EFO19" s="1"/>
      <c r="EFP19" s="1"/>
      <c r="EFQ19" s="1"/>
      <c r="EFR19" s="1"/>
      <c r="EFS19" s="1"/>
      <c r="EFT19" s="1"/>
      <c r="EFU19" s="1"/>
      <c r="EFV19" s="1"/>
      <c r="EFW19" s="1"/>
      <c r="EFX19" s="1"/>
      <c r="EFY19" s="1"/>
      <c r="EFZ19" s="1"/>
      <c r="EGA19" s="1"/>
      <c r="EGB19" s="1"/>
      <c r="EGC19" s="1"/>
      <c r="EGD19" s="1"/>
      <c r="EGE19" s="1"/>
      <c r="EGF19" s="1"/>
      <c r="EGG19" s="1"/>
      <c r="EGH19" s="1"/>
      <c r="EGI19" s="1"/>
      <c r="EGJ19" s="1"/>
      <c r="EGK19" s="1"/>
      <c r="EGL19" s="1"/>
      <c r="EGM19" s="1"/>
      <c r="EGN19" s="1"/>
      <c r="EGO19" s="1"/>
      <c r="EGP19" s="1"/>
      <c r="EGQ19" s="1"/>
      <c r="EGR19" s="1"/>
      <c r="EGS19" s="1"/>
      <c r="EGT19" s="1"/>
      <c r="EGU19" s="1"/>
      <c r="EGV19" s="1"/>
      <c r="EGW19" s="1"/>
      <c r="EGX19" s="1"/>
      <c r="EGY19" s="1"/>
      <c r="EGZ19" s="1"/>
      <c r="EHA19" s="1"/>
      <c r="EHB19" s="1"/>
      <c r="EHC19" s="1"/>
      <c r="EHD19" s="1"/>
      <c r="EHE19" s="1"/>
      <c r="EHF19" s="1"/>
      <c r="EHG19" s="1"/>
      <c r="EHH19" s="1"/>
      <c r="EHI19" s="1"/>
      <c r="EHJ19" s="1"/>
      <c r="EHK19" s="1"/>
      <c r="EHL19" s="1"/>
      <c r="EHM19" s="1"/>
      <c r="EHN19" s="1"/>
      <c r="EHO19" s="1"/>
      <c r="EHP19" s="1"/>
      <c r="EHQ19" s="1"/>
      <c r="EHR19" s="1"/>
      <c r="EHS19" s="1"/>
      <c r="EHT19" s="1"/>
      <c r="EHU19" s="1"/>
      <c r="EHV19" s="1"/>
      <c r="EHW19" s="1"/>
      <c r="EHX19" s="1"/>
      <c r="EHY19" s="1"/>
      <c r="EHZ19" s="1"/>
      <c r="EIA19" s="1"/>
      <c r="EIB19" s="1"/>
      <c r="EIC19" s="1"/>
      <c r="EID19" s="1"/>
      <c r="EIE19" s="1"/>
      <c r="EIF19" s="1"/>
      <c r="EIG19" s="1"/>
      <c r="EIH19" s="1"/>
      <c r="EII19" s="1"/>
      <c r="EIJ19" s="1"/>
      <c r="EIK19" s="1"/>
      <c r="EIL19" s="1"/>
      <c r="EIM19" s="1"/>
      <c r="EIN19" s="1"/>
      <c r="EIO19" s="1"/>
      <c r="EIP19" s="1"/>
      <c r="EIQ19" s="1"/>
      <c r="EIR19" s="1"/>
      <c r="EIS19" s="1"/>
      <c r="EIT19" s="1"/>
      <c r="EIU19" s="1"/>
      <c r="EIV19" s="1"/>
      <c r="EIW19" s="1"/>
      <c r="EIX19" s="1"/>
      <c r="EIY19" s="1"/>
      <c r="EIZ19" s="1"/>
      <c r="EJA19" s="1"/>
      <c r="EJB19" s="1"/>
      <c r="EJC19" s="1"/>
      <c r="EJD19" s="1"/>
      <c r="EJE19" s="1"/>
      <c r="EJF19" s="1"/>
      <c r="EJG19" s="1"/>
      <c r="EJH19" s="1"/>
      <c r="EJI19" s="1"/>
      <c r="EJJ19" s="1"/>
      <c r="EJK19" s="1"/>
      <c r="EJL19" s="1"/>
      <c r="EJM19" s="1"/>
      <c r="EJN19" s="1"/>
      <c r="EJO19" s="1"/>
      <c r="EJP19" s="1"/>
      <c r="EJQ19" s="1"/>
      <c r="EJR19" s="1"/>
      <c r="EJS19" s="1"/>
      <c r="EJT19" s="1"/>
      <c r="EJU19" s="1"/>
      <c r="EJV19" s="1"/>
      <c r="EJW19" s="1"/>
      <c r="EJX19" s="1"/>
      <c r="EJY19" s="1"/>
      <c r="EJZ19" s="1"/>
      <c r="EKA19" s="1"/>
      <c r="EKB19" s="1"/>
      <c r="EKC19" s="1"/>
      <c r="EKD19" s="1"/>
      <c r="EKE19" s="1"/>
      <c r="EKF19" s="1"/>
      <c r="EKG19" s="1"/>
      <c r="EKH19" s="1"/>
      <c r="EKI19" s="1"/>
      <c r="EKJ19" s="1"/>
      <c r="EKK19" s="1"/>
      <c r="EKL19" s="1"/>
      <c r="EKM19" s="1"/>
      <c r="EKN19" s="1"/>
      <c r="EKO19" s="1"/>
      <c r="EKP19" s="1"/>
      <c r="EKQ19" s="1"/>
      <c r="EKR19" s="1"/>
      <c r="EKS19" s="1"/>
      <c r="EKT19" s="1"/>
      <c r="EKU19" s="1"/>
      <c r="EKV19" s="1"/>
      <c r="EKW19" s="1"/>
      <c r="EKX19" s="1"/>
      <c r="EKY19" s="1"/>
      <c r="EKZ19" s="1"/>
      <c r="ELA19" s="1"/>
      <c r="ELB19" s="1"/>
      <c r="ELC19" s="1"/>
      <c r="ELD19" s="1"/>
      <c r="ELE19" s="1"/>
      <c r="ELF19" s="1"/>
      <c r="ELG19" s="1"/>
      <c r="ELH19" s="1"/>
      <c r="ELI19" s="1"/>
      <c r="ELJ19" s="1"/>
      <c r="ELK19" s="1"/>
      <c r="ELL19" s="1"/>
      <c r="ELM19" s="1"/>
      <c r="ELN19" s="1"/>
      <c r="ELO19" s="1"/>
      <c r="ELP19" s="1"/>
      <c r="ELQ19" s="1"/>
      <c r="ELR19" s="1"/>
      <c r="ELS19" s="1"/>
      <c r="ELT19" s="1"/>
      <c r="ELU19" s="1"/>
      <c r="ELV19" s="1"/>
      <c r="ELW19" s="1"/>
      <c r="ELX19" s="1"/>
      <c r="ELY19" s="1"/>
      <c r="ELZ19" s="1"/>
      <c r="EMA19" s="1"/>
      <c r="EMB19" s="1"/>
      <c r="EMC19" s="1"/>
      <c r="EMD19" s="1"/>
      <c r="EME19" s="1"/>
      <c r="EMF19" s="1"/>
      <c r="EMG19" s="1"/>
      <c r="EMH19" s="1"/>
      <c r="EMI19" s="1"/>
      <c r="EMJ19" s="1"/>
      <c r="EMK19" s="1"/>
      <c r="EML19" s="1"/>
      <c r="EMM19" s="1"/>
      <c r="EMN19" s="1"/>
      <c r="EMO19" s="1"/>
      <c r="EMP19" s="1"/>
      <c r="EMQ19" s="1"/>
      <c r="EMR19" s="1"/>
      <c r="EMS19" s="1"/>
      <c r="EMT19" s="1"/>
      <c r="EMU19" s="1"/>
      <c r="EMV19" s="1"/>
      <c r="EMW19" s="1"/>
      <c r="EMX19" s="1"/>
      <c r="EMY19" s="1"/>
      <c r="EMZ19" s="1"/>
      <c r="ENA19" s="1"/>
      <c r="ENB19" s="1"/>
      <c r="ENC19" s="1"/>
      <c r="END19" s="1"/>
      <c r="ENE19" s="1"/>
      <c r="ENF19" s="1"/>
      <c r="ENG19" s="1"/>
      <c r="ENH19" s="1"/>
      <c r="ENI19" s="1"/>
      <c r="ENJ19" s="1"/>
      <c r="ENK19" s="1"/>
      <c r="ENL19" s="1"/>
      <c r="ENM19" s="1"/>
      <c r="ENN19" s="1"/>
      <c r="ENO19" s="1"/>
      <c r="ENP19" s="1"/>
      <c r="ENQ19" s="1"/>
      <c r="ENR19" s="1"/>
      <c r="ENS19" s="1"/>
      <c r="ENT19" s="1"/>
      <c r="ENU19" s="1"/>
      <c r="ENV19" s="1"/>
      <c r="ENW19" s="1"/>
      <c r="ENX19" s="1"/>
      <c r="ENY19" s="1"/>
      <c r="ENZ19" s="1"/>
      <c r="EOA19" s="1"/>
      <c r="EOB19" s="1"/>
      <c r="EOC19" s="1"/>
      <c r="EOD19" s="1"/>
      <c r="EOE19" s="1"/>
      <c r="EOF19" s="1"/>
      <c r="EOG19" s="1"/>
      <c r="EOH19" s="1"/>
      <c r="EOI19" s="1"/>
      <c r="EOJ19" s="1"/>
      <c r="EOK19" s="1"/>
      <c r="EOL19" s="1"/>
      <c r="EOM19" s="1"/>
      <c r="EON19" s="1"/>
      <c r="EOO19" s="1"/>
      <c r="EOP19" s="1"/>
      <c r="EOQ19" s="1"/>
      <c r="EOR19" s="1"/>
      <c r="EOS19" s="1"/>
      <c r="EOT19" s="1"/>
      <c r="EOU19" s="1"/>
      <c r="EOV19" s="1"/>
      <c r="EOW19" s="1"/>
      <c r="EOX19" s="1"/>
      <c r="EOY19" s="1"/>
      <c r="EOZ19" s="1"/>
      <c r="EPA19" s="1"/>
      <c r="EPB19" s="1"/>
      <c r="EPC19" s="1"/>
      <c r="EPD19" s="1"/>
      <c r="EPE19" s="1"/>
      <c r="EPF19" s="1"/>
      <c r="EPG19" s="1"/>
      <c r="EPH19" s="1"/>
      <c r="EPI19" s="1"/>
      <c r="EPJ19" s="1"/>
      <c r="EPK19" s="1"/>
      <c r="EPL19" s="1"/>
      <c r="EPM19" s="1"/>
      <c r="EPN19" s="1"/>
      <c r="EPO19" s="1"/>
      <c r="EPP19" s="1"/>
      <c r="EPQ19" s="1"/>
      <c r="EPR19" s="1"/>
      <c r="EPS19" s="1"/>
      <c r="EPT19" s="1"/>
      <c r="EPU19" s="1"/>
      <c r="EPV19" s="1"/>
      <c r="EPW19" s="1"/>
      <c r="EPX19" s="1"/>
      <c r="EPY19" s="1"/>
      <c r="EPZ19" s="1"/>
      <c r="EQA19" s="1"/>
      <c r="EQB19" s="1"/>
      <c r="EQC19" s="1"/>
      <c r="EQD19" s="1"/>
      <c r="EQE19" s="1"/>
      <c r="EQF19" s="1"/>
      <c r="EQG19" s="1"/>
      <c r="EQH19" s="1"/>
      <c r="EQI19" s="1"/>
      <c r="EQJ19" s="1"/>
      <c r="EQK19" s="1"/>
      <c r="EQL19" s="1"/>
      <c r="EQM19" s="1"/>
      <c r="EQN19" s="1"/>
      <c r="EQO19" s="1"/>
      <c r="EQP19" s="1"/>
      <c r="EQQ19" s="1"/>
      <c r="EQR19" s="1"/>
      <c r="EQS19" s="1"/>
      <c r="EQT19" s="1"/>
      <c r="EQU19" s="1"/>
      <c r="EQV19" s="1"/>
      <c r="EQW19" s="1"/>
      <c r="EQX19" s="1"/>
      <c r="EQY19" s="1"/>
      <c r="EQZ19" s="1"/>
      <c r="ERA19" s="1"/>
      <c r="ERB19" s="1"/>
      <c r="ERC19" s="1"/>
      <c r="ERD19" s="1"/>
      <c r="ERE19" s="1"/>
      <c r="ERF19" s="1"/>
      <c r="ERG19" s="1"/>
      <c r="ERH19" s="1"/>
      <c r="ERI19" s="1"/>
      <c r="ERJ19" s="1"/>
      <c r="ERK19" s="1"/>
      <c r="ERL19" s="1"/>
      <c r="ERM19" s="1"/>
      <c r="ERN19" s="1"/>
      <c r="ERO19" s="1"/>
      <c r="ERP19" s="1"/>
      <c r="ERQ19" s="1"/>
      <c r="ERR19" s="1"/>
      <c r="ERS19" s="1"/>
      <c r="ERT19" s="1"/>
      <c r="ERU19" s="1"/>
      <c r="ERV19" s="1"/>
      <c r="ERW19" s="1"/>
      <c r="ERX19" s="1"/>
      <c r="ERY19" s="1"/>
      <c r="ERZ19" s="1"/>
      <c r="ESA19" s="1"/>
      <c r="ESB19" s="1"/>
      <c r="ESC19" s="1"/>
      <c r="ESD19" s="1"/>
      <c r="ESE19" s="1"/>
      <c r="ESF19" s="1"/>
      <c r="ESG19" s="1"/>
      <c r="ESH19" s="1"/>
      <c r="ESI19" s="1"/>
      <c r="ESJ19" s="1"/>
      <c r="ESK19" s="1"/>
      <c r="ESL19" s="1"/>
      <c r="ESM19" s="1"/>
      <c r="ESN19" s="1"/>
      <c r="ESO19" s="1"/>
      <c r="ESP19" s="1"/>
      <c r="ESQ19" s="1"/>
      <c r="ESR19" s="1"/>
      <c r="ESS19" s="1"/>
      <c r="EST19" s="1"/>
      <c r="ESU19" s="1"/>
      <c r="ESV19" s="1"/>
      <c r="ESW19" s="1"/>
      <c r="ESX19" s="1"/>
      <c r="ESY19" s="1"/>
      <c r="ESZ19" s="1"/>
      <c r="ETA19" s="1"/>
      <c r="ETB19" s="1"/>
      <c r="ETC19" s="1"/>
      <c r="ETD19" s="1"/>
      <c r="ETE19" s="1"/>
      <c r="ETF19" s="1"/>
      <c r="ETG19" s="1"/>
      <c r="ETH19" s="1"/>
      <c r="ETI19" s="1"/>
      <c r="ETJ19" s="1"/>
      <c r="ETK19" s="1"/>
      <c r="ETL19" s="1"/>
      <c r="ETM19" s="1"/>
      <c r="ETN19" s="1"/>
      <c r="ETO19" s="1"/>
      <c r="ETP19" s="1"/>
      <c r="ETQ19" s="1"/>
      <c r="ETR19" s="1"/>
      <c r="ETS19" s="1"/>
      <c r="ETT19" s="1"/>
      <c r="ETU19" s="1"/>
      <c r="ETV19" s="1"/>
      <c r="ETW19" s="1"/>
      <c r="ETX19" s="1"/>
      <c r="ETY19" s="1"/>
      <c r="ETZ19" s="1"/>
      <c r="EUA19" s="1"/>
      <c r="EUB19" s="1"/>
      <c r="EUC19" s="1"/>
      <c r="EUD19" s="1"/>
      <c r="EUE19" s="1"/>
      <c r="EUF19" s="1"/>
      <c r="EUG19" s="1"/>
      <c r="EUH19" s="1"/>
      <c r="EUI19" s="1"/>
      <c r="EUJ19" s="1"/>
      <c r="EUK19" s="1"/>
      <c r="EUL19" s="1"/>
      <c r="EUM19" s="1"/>
      <c r="EUN19" s="1"/>
      <c r="EUO19" s="1"/>
      <c r="EUP19" s="1"/>
      <c r="EUQ19" s="1"/>
      <c r="EUR19" s="1"/>
      <c r="EUS19" s="1"/>
      <c r="EUT19" s="1"/>
      <c r="EUU19" s="1"/>
      <c r="EUV19" s="1"/>
      <c r="EUW19" s="1"/>
      <c r="EUX19" s="1"/>
      <c r="EUY19" s="1"/>
      <c r="EUZ19" s="1"/>
      <c r="EVA19" s="1"/>
      <c r="EVB19" s="1"/>
      <c r="EVC19" s="1"/>
      <c r="EVD19" s="1"/>
      <c r="EVE19" s="1"/>
      <c r="EVF19" s="1"/>
      <c r="EVG19" s="1"/>
      <c r="EVH19" s="1"/>
      <c r="EVI19" s="1"/>
      <c r="EVJ19" s="1"/>
      <c r="EVK19" s="1"/>
      <c r="EVL19" s="1"/>
      <c r="EVM19" s="1"/>
      <c r="EVN19" s="1"/>
      <c r="EVO19" s="1"/>
      <c r="EVP19" s="1"/>
      <c r="EVQ19" s="1"/>
      <c r="EVR19" s="1"/>
      <c r="EVS19" s="1"/>
      <c r="EVT19" s="1"/>
      <c r="EVU19" s="1"/>
      <c r="EVV19" s="1"/>
      <c r="EVW19" s="1"/>
      <c r="EVX19" s="1"/>
      <c r="EVY19" s="1"/>
      <c r="EVZ19" s="1"/>
      <c r="EWA19" s="1"/>
      <c r="EWB19" s="1"/>
      <c r="EWC19" s="1"/>
      <c r="EWD19" s="1"/>
      <c r="EWE19" s="1"/>
      <c r="EWF19" s="1"/>
      <c r="EWG19" s="1"/>
      <c r="EWH19" s="1"/>
      <c r="EWI19" s="1"/>
      <c r="EWJ19" s="1"/>
      <c r="EWK19" s="1"/>
      <c r="EWL19" s="1"/>
      <c r="EWM19" s="1"/>
      <c r="EWN19" s="1"/>
      <c r="EWO19" s="1"/>
      <c r="EWP19" s="1"/>
      <c r="EWQ19" s="1"/>
      <c r="EWR19" s="1"/>
      <c r="EWS19" s="1"/>
      <c r="EWT19" s="1"/>
      <c r="EWU19" s="1"/>
      <c r="EWV19" s="1"/>
      <c r="EWW19" s="1"/>
      <c r="EWX19" s="1"/>
      <c r="EWY19" s="1"/>
      <c r="EWZ19" s="1"/>
      <c r="EXA19" s="1"/>
      <c r="EXB19" s="1"/>
      <c r="EXC19" s="1"/>
      <c r="EXD19" s="1"/>
      <c r="EXE19" s="1"/>
      <c r="EXF19" s="1"/>
      <c r="EXG19" s="1"/>
      <c r="EXH19" s="1"/>
      <c r="EXI19" s="1"/>
      <c r="EXJ19" s="1"/>
      <c r="EXK19" s="1"/>
      <c r="EXL19" s="1"/>
      <c r="EXM19" s="1"/>
      <c r="EXN19" s="1"/>
      <c r="EXO19" s="1"/>
      <c r="EXP19" s="1"/>
      <c r="EXQ19" s="1"/>
      <c r="EXR19" s="1"/>
      <c r="EXS19" s="1"/>
      <c r="EXT19" s="1"/>
      <c r="EXU19" s="1"/>
      <c r="EXV19" s="1"/>
      <c r="EXW19" s="1"/>
      <c r="EXX19" s="1"/>
      <c r="EXY19" s="1"/>
      <c r="EXZ19" s="1"/>
      <c r="EYA19" s="1"/>
      <c r="EYB19" s="1"/>
      <c r="EYC19" s="1"/>
      <c r="EYD19" s="1"/>
      <c r="EYE19" s="1"/>
      <c r="EYF19" s="1"/>
      <c r="EYG19" s="1"/>
      <c r="EYH19" s="1"/>
      <c r="EYI19" s="1"/>
      <c r="EYJ19" s="1"/>
      <c r="EYK19" s="1"/>
      <c r="EYL19" s="1"/>
      <c r="EYM19" s="1"/>
      <c r="EYN19" s="1"/>
      <c r="EYO19" s="1"/>
      <c r="EYP19" s="1"/>
      <c r="EYQ19" s="1"/>
      <c r="EYR19" s="1"/>
      <c r="EYS19" s="1"/>
      <c r="EYT19" s="1"/>
      <c r="EYU19" s="1"/>
      <c r="EYV19" s="1"/>
      <c r="EYW19" s="1"/>
      <c r="EYX19" s="1"/>
      <c r="EYY19" s="1"/>
      <c r="EYZ19" s="1"/>
      <c r="EZA19" s="1"/>
      <c r="EZB19" s="1"/>
      <c r="EZC19" s="1"/>
      <c r="EZD19" s="1"/>
      <c r="EZE19" s="1"/>
      <c r="EZF19" s="1"/>
      <c r="EZG19" s="1"/>
      <c r="EZH19" s="1"/>
      <c r="EZI19" s="1"/>
      <c r="EZJ19" s="1"/>
      <c r="EZK19" s="1"/>
      <c r="EZL19" s="1"/>
      <c r="EZM19" s="1"/>
      <c r="EZN19" s="1"/>
      <c r="EZO19" s="1"/>
      <c r="EZP19" s="1"/>
      <c r="EZQ19" s="1"/>
      <c r="EZR19" s="1"/>
      <c r="EZS19" s="1"/>
      <c r="EZT19" s="1"/>
      <c r="EZU19" s="1"/>
      <c r="EZV19" s="1"/>
      <c r="EZW19" s="1"/>
      <c r="EZX19" s="1"/>
      <c r="EZY19" s="1"/>
      <c r="EZZ19" s="1"/>
      <c r="FAA19" s="1"/>
      <c r="FAB19" s="1"/>
      <c r="FAC19" s="1"/>
      <c r="FAD19" s="1"/>
      <c r="FAE19" s="1"/>
      <c r="FAF19" s="1"/>
      <c r="FAG19" s="1"/>
      <c r="FAH19" s="1"/>
      <c r="FAI19" s="1"/>
      <c r="FAJ19" s="1"/>
      <c r="FAK19" s="1"/>
      <c r="FAL19" s="1"/>
      <c r="FAM19" s="1"/>
      <c r="FAN19" s="1"/>
      <c r="FAO19" s="1"/>
      <c r="FAP19" s="1"/>
      <c r="FAQ19" s="1"/>
      <c r="FAR19" s="1"/>
      <c r="FAS19" s="1"/>
      <c r="FAT19" s="1"/>
      <c r="FAU19" s="1"/>
      <c r="FAV19" s="1"/>
      <c r="FAW19" s="1"/>
      <c r="FAX19" s="1"/>
      <c r="FAY19" s="1"/>
      <c r="FAZ19" s="1"/>
      <c r="FBA19" s="1"/>
      <c r="FBB19" s="1"/>
      <c r="FBC19" s="1"/>
      <c r="FBD19" s="1"/>
      <c r="FBE19" s="1"/>
      <c r="FBF19" s="1"/>
      <c r="FBG19" s="1"/>
      <c r="FBH19" s="1"/>
      <c r="FBI19" s="1"/>
      <c r="FBJ19" s="1"/>
      <c r="FBK19" s="1"/>
      <c r="FBL19" s="1"/>
      <c r="FBM19" s="1"/>
      <c r="FBN19" s="1"/>
      <c r="FBO19" s="1"/>
      <c r="FBP19" s="1"/>
      <c r="FBQ19" s="1"/>
      <c r="FBR19" s="1"/>
      <c r="FBS19" s="1"/>
      <c r="FBT19" s="1"/>
      <c r="FBU19" s="1"/>
      <c r="FBV19" s="1"/>
      <c r="FBW19" s="1"/>
      <c r="FBX19" s="1"/>
      <c r="FBY19" s="1"/>
      <c r="FBZ19" s="1"/>
      <c r="FCA19" s="1"/>
      <c r="FCB19" s="1"/>
      <c r="FCC19" s="1"/>
      <c r="FCD19" s="1"/>
      <c r="FCE19" s="1"/>
      <c r="FCF19" s="1"/>
      <c r="FCG19" s="1"/>
      <c r="FCH19" s="1"/>
      <c r="FCI19" s="1"/>
      <c r="FCJ19" s="1"/>
      <c r="FCK19" s="1"/>
      <c r="FCL19" s="1"/>
      <c r="FCM19" s="1"/>
      <c r="FCN19" s="1"/>
      <c r="FCO19" s="1"/>
      <c r="FCP19" s="1"/>
      <c r="FCQ19" s="1"/>
      <c r="FCR19" s="1"/>
      <c r="FCS19" s="1"/>
      <c r="FCT19" s="1"/>
      <c r="FCU19" s="1"/>
      <c r="FCV19" s="1"/>
      <c r="FCW19" s="1"/>
      <c r="FCX19" s="1"/>
      <c r="FCY19" s="1"/>
      <c r="FCZ19" s="1"/>
      <c r="FDA19" s="1"/>
      <c r="FDB19" s="1"/>
      <c r="FDC19" s="1"/>
      <c r="FDD19" s="1"/>
      <c r="FDE19" s="1"/>
      <c r="FDF19" s="1"/>
      <c r="FDG19" s="1"/>
      <c r="FDH19" s="1"/>
      <c r="FDI19" s="1"/>
      <c r="FDJ19" s="1"/>
      <c r="FDK19" s="1"/>
      <c r="FDL19" s="1"/>
      <c r="FDM19" s="1"/>
      <c r="FDN19" s="1"/>
      <c r="FDO19" s="1"/>
      <c r="FDP19" s="1"/>
      <c r="FDQ19" s="1"/>
      <c r="FDR19" s="1"/>
      <c r="FDS19" s="1"/>
      <c r="FDT19" s="1"/>
      <c r="FDU19" s="1"/>
      <c r="FDV19" s="1"/>
      <c r="FDW19" s="1"/>
      <c r="FDX19" s="1"/>
      <c r="FDY19" s="1"/>
      <c r="FDZ19" s="1"/>
      <c r="FEA19" s="1"/>
      <c r="FEB19" s="1"/>
      <c r="FEC19" s="1"/>
      <c r="FED19" s="1"/>
      <c r="FEE19" s="1"/>
      <c r="FEF19" s="1"/>
      <c r="FEG19" s="1"/>
      <c r="FEH19" s="1"/>
      <c r="FEI19" s="1"/>
      <c r="FEJ19" s="1"/>
      <c r="FEK19" s="1"/>
      <c r="FEL19" s="1"/>
      <c r="FEM19" s="1"/>
      <c r="FEN19" s="1"/>
      <c r="FEO19" s="1"/>
      <c r="FEP19" s="1"/>
      <c r="FEQ19" s="1"/>
      <c r="FER19" s="1"/>
      <c r="FES19" s="1"/>
      <c r="FET19" s="1"/>
      <c r="FEU19" s="1"/>
      <c r="FEV19" s="1"/>
      <c r="FEW19" s="1"/>
      <c r="FEX19" s="1"/>
      <c r="FEY19" s="1"/>
      <c r="FEZ19" s="1"/>
      <c r="FFA19" s="1"/>
      <c r="FFB19" s="1"/>
      <c r="FFC19" s="1"/>
      <c r="FFD19" s="1"/>
      <c r="FFE19" s="1"/>
      <c r="FFF19" s="1"/>
      <c r="FFG19" s="1"/>
      <c r="FFH19" s="1"/>
      <c r="FFI19" s="1"/>
      <c r="FFJ19" s="1"/>
      <c r="FFK19" s="1"/>
      <c r="FFL19" s="1"/>
      <c r="FFM19" s="1"/>
      <c r="FFN19" s="1"/>
      <c r="FFO19" s="1"/>
      <c r="FFP19" s="1"/>
      <c r="FFQ19" s="1"/>
      <c r="FFR19" s="1"/>
      <c r="FFS19" s="1"/>
      <c r="FFT19" s="1"/>
      <c r="FFU19" s="1"/>
      <c r="FFV19" s="1"/>
      <c r="FFW19" s="1"/>
      <c r="FFX19" s="1"/>
      <c r="FFY19" s="1"/>
      <c r="FFZ19" s="1"/>
      <c r="FGA19" s="1"/>
      <c r="FGB19" s="1"/>
      <c r="FGC19" s="1"/>
      <c r="FGD19" s="1"/>
      <c r="FGE19" s="1"/>
      <c r="FGF19" s="1"/>
      <c r="FGG19" s="1"/>
      <c r="FGH19" s="1"/>
      <c r="FGI19" s="1"/>
      <c r="FGJ19" s="1"/>
      <c r="FGK19" s="1"/>
      <c r="FGL19" s="1"/>
      <c r="FGM19" s="1"/>
      <c r="FGN19" s="1"/>
      <c r="FGO19" s="1"/>
      <c r="FGP19" s="1"/>
      <c r="FGQ19" s="1"/>
      <c r="FGR19" s="1"/>
      <c r="FGS19" s="1"/>
      <c r="FGT19" s="1"/>
      <c r="FGU19" s="1"/>
      <c r="FGV19" s="1"/>
      <c r="FGW19" s="1"/>
      <c r="FGX19" s="1"/>
      <c r="FGY19" s="1"/>
      <c r="FGZ19" s="1"/>
      <c r="FHA19" s="1"/>
      <c r="FHB19" s="1"/>
      <c r="FHC19" s="1"/>
      <c r="FHD19" s="1"/>
      <c r="FHE19" s="1"/>
      <c r="FHF19" s="1"/>
      <c r="FHG19" s="1"/>
      <c r="FHH19" s="1"/>
      <c r="FHI19" s="1"/>
      <c r="FHJ19" s="1"/>
      <c r="FHK19" s="1"/>
      <c r="FHL19" s="1"/>
      <c r="FHM19" s="1"/>
      <c r="FHN19" s="1"/>
      <c r="FHO19" s="1"/>
      <c r="FHP19" s="1"/>
      <c r="FHQ19" s="1"/>
      <c r="FHR19" s="1"/>
      <c r="FHS19" s="1"/>
      <c r="FHT19" s="1"/>
      <c r="FHU19" s="1"/>
      <c r="FHV19" s="1"/>
      <c r="FHW19" s="1"/>
      <c r="FHX19" s="1"/>
      <c r="FHY19" s="1"/>
      <c r="FHZ19" s="1"/>
      <c r="FIA19" s="1"/>
      <c r="FIB19" s="1"/>
      <c r="FIC19" s="1"/>
      <c r="FID19" s="1"/>
      <c r="FIE19" s="1"/>
      <c r="FIF19" s="1"/>
      <c r="FIG19" s="1"/>
      <c r="FIH19" s="1"/>
      <c r="FII19" s="1"/>
      <c r="FIJ19" s="1"/>
      <c r="FIK19" s="1"/>
      <c r="FIL19" s="1"/>
      <c r="FIM19" s="1"/>
      <c r="FIN19" s="1"/>
      <c r="FIO19" s="1"/>
      <c r="FIP19" s="1"/>
      <c r="FIQ19" s="1"/>
      <c r="FIR19" s="1"/>
      <c r="FIS19" s="1"/>
      <c r="FIT19" s="1"/>
      <c r="FIU19" s="1"/>
      <c r="FIV19" s="1"/>
      <c r="FIW19" s="1"/>
      <c r="FIX19" s="1"/>
      <c r="FIY19" s="1"/>
      <c r="FIZ19" s="1"/>
      <c r="FJA19" s="1"/>
      <c r="FJB19" s="1"/>
      <c r="FJC19" s="1"/>
      <c r="FJD19" s="1"/>
      <c r="FJE19" s="1"/>
      <c r="FJF19" s="1"/>
      <c r="FJG19" s="1"/>
      <c r="FJH19" s="1"/>
      <c r="FJI19" s="1"/>
      <c r="FJJ19" s="1"/>
      <c r="FJK19" s="1"/>
      <c r="FJL19" s="1"/>
      <c r="FJM19" s="1"/>
      <c r="FJN19" s="1"/>
      <c r="FJO19" s="1"/>
      <c r="FJP19" s="1"/>
      <c r="FJQ19" s="1"/>
      <c r="FJR19" s="1"/>
      <c r="FJS19" s="1"/>
      <c r="FJT19" s="1"/>
      <c r="FJU19" s="1"/>
      <c r="FJV19" s="1"/>
      <c r="FJW19" s="1"/>
      <c r="FJX19" s="1"/>
      <c r="FJY19" s="1"/>
      <c r="FJZ19" s="1"/>
      <c r="FKA19" s="1"/>
      <c r="FKB19" s="1"/>
      <c r="FKC19" s="1"/>
      <c r="FKD19" s="1"/>
      <c r="FKE19" s="1"/>
      <c r="FKF19" s="1"/>
      <c r="FKG19" s="1"/>
      <c r="FKH19" s="1"/>
      <c r="FKI19" s="1"/>
      <c r="FKJ19" s="1"/>
      <c r="FKK19" s="1"/>
      <c r="FKL19" s="1"/>
      <c r="FKM19" s="1"/>
      <c r="FKN19" s="1"/>
      <c r="FKO19" s="1"/>
      <c r="FKP19" s="1"/>
      <c r="FKQ19" s="1"/>
      <c r="FKR19" s="1"/>
      <c r="FKS19" s="1"/>
      <c r="FKT19" s="1"/>
      <c r="FKU19" s="1"/>
      <c r="FKV19" s="1"/>
      <c r="FKW19" s="1"/>
      <c r="FKX19" s="1"/>
      <c r="FKY19" s="1"/>
      <c r="FKZ19" s="1"/>
      <c r="FLA19" s="1"/>
      <c r="FLB19" s="1"/>
      <c r="FLC19" s="1"/>
      <c r="FLD19" s="1"/>
      <c r="FLE19" s="1"/>
      <c r="FLF19" s="1"/>
      <c r="FLG19" s="1"/>
      <c r="FLH19" s="1"/>
      <c r="FLI19" s="1"/>
      <c r="FLJ19" s="1"/>
      <c r="FLK19" s="1"/>
      <c r="FLL19" s="1"/>
      <c r="FLM19" s="1"/>
      <c r="FLN19" s="1"/>
      <c r="FLO19" s="1"/>
      <c r="FLP19" s="1"/>
      <c r="FLQ19" s="1"/>
      <c r="FLR19" s="1"/>
      <c r="FLS19" s="1"/>
      <c r="FLT19" s="1"/>
      <c r="FLU19" s="1"/>
      <c r="FLV19" s="1"/>
      <c r="FLW19" s="1"/>
      <c r="FLX19" s="1"/>
      <c r="FLY19" s="1"/>
      <c r="FLZ19" s="1"/>
      <c r="FMA19" s="1"/>
      <c r="FMB19" s="1"/>
      <c r="FMC19" s="1"/>
      <c r="FMD19" s="1"/>
      <c r="FME19" s="1"/>
      <c r="FMF19" s="1"/>
      <c r="FMG19" s="1"/>
      <c r="FMH19" s="1"/>
      <c r="FMI19" s="1"/>
      <c r="FMJ19" s="1"/>
      <c r="FMK19" s="1"/>
      <c r="FML19" s="1"/>
      <c r="FMM19" s="1"/>
      <c r="FMN19" s="1"/>
      <c r="FMO19" s="1"/>
      <c r="FMP19" s="1"/>
      <c r="FMQ19" s="1"/>
      <c r="FMR19" s="1"/>
      <c r="FMS19" s="1"/>
      <c r="FMT19" s="1"/>
      <c r="FMU19" s="1"/>
      <c r="FMV19" s="1"/>
      <c r="FMW19" s="1"/>
      <c r="FMX19" s="1"/>
      <c r="FMY19" s="1"/>
      <c r="FMZ19" s="1"/>
      <c r="FNA19" s="1"/>
      <c r="FNB19" s="1"/>
      <c r="FNC19" s="1"/>
      <c r="FND19" s="1"/>
      <c r="FNE19" s="1"/>
      <c r="FNF19" s="1"/>
      <c r="FNG19" s="1"/>
      <c r="FNH19" s="1"/>
      <c r="FNI19" s="1"/>
      <c r="FNJ19" s="1"/>
      <c r="FNK19" s="1"/>
      <c r="FNL19" s="1"/>
      <c r="FNM19" s="1"/>
      <c r="FNN19" s="1"/>
      <c r="FNO19" s="1"/>
      <c r="FNP19" s="1"/>
      <c r="FNQ19" s="1"/>
      <c r="FNR19" s="1"/>
      <c r="FNS19" s="1"/>
      <c r="FNT19" s="1"/>
      <c r="FNU19" s="1"/>
      <c r="FNV19" s="1"/>
      <c r="FNW19" s="1"/>
      <c r="FNX19" s="1"/>
      <c r="FNY19" s="1"/>
      <c r="FNZ19" s="1"/>
      <c r="FOA19" s="1"/>
      <c r="FOB19" s="1"/>
      <c r="FOC19" s="1"/>
      <c r="FOD19" s="1"/>
      <c r="FOE19" s="1"/>
      <c r="FOF19" s="1"/>
      <c r="FOG19" s="1"/>
      <c r="FOH19" s="1"/>
      <c r="FOI19" s="1"/>
      <c r="FOJ19" s="1"/>
      <c r="FOK19" s="1"/>
      <c r="FOL19" s="1"/>
      <c r="FOM19" s="1"/>
      <c r="FON19" s="1"/>
      <c r="FOO19" s="1"/>
      <c r="FOP19" s="1"/>
      <c r="FOQ19" s="1"/>
      <c r="FOR19" s="1"/>
      <c r="FOS19" s="1"/>
      <c r="FOT19" s="1"/>
      <c r="FOU19" s="1"/>
      <c r="FOV19" s="1"/>
      <c r="FOW19" s="1"/>
      <c r="FOX19" s="1"/>
      <c r="FOY19" s="1"/>
      <c r="FOZ19" s="1"/>
      <c r="FPA19" s="1"/>
      <c r="FPB19" s="1"/>
      <c r="FPC19" s="1"/>
      <c r="FPD19" s="1"/>
      <c r="FPE19" s="1"/>
      <c r="FPF19" s="1"/>
      <c r="FPG19" s="1"/>
      <c r="FPH19" s="1"/>
      <c r="FPI19" s="1"/>
      <c r="FPJ19" s="1"/>
      <c r="FPK19" s="1"/>
      <c r="FPL19" s="1"/>
      <c r="FPM19" s="1"/>
      <c r="FPN19" s="1"/>
      <c r="FPO19" s="1"/>
      <c r="FPP19" s="1"/>
      <c r="FPQ19" s="1"/>
      <c r="FPR19" s="1"/>
      <c r="FPS19" s="1"/>
      <c r="FPT19" s="1"/>
      <c r="FPU19" s="1"/>
      <c r="FPV19" s="1"/>
      <c r="FPW19" s="1"/>
      <c r="FPX19" s="1"/>
      <c r="FPY19" s="1"/>
      <c r="FPZ19" s="1"/>
      <c r="FQA19" s="1"/>
      <c r="FQB19" s="1"/>
      <c r="FQC19" s="1"/>
      <c r="FQD19" s="1"/>
      <c r="FQE19" s="1"/>
      <c r="FQF19" s="1"/>
      <c r="FQG19" s="1"/>
      <c r="FQH19" s="1"/>
      <c r="FQI19" s="1"/>
      <c r="FQJ19" s="1"/>
      <c r="FQK19" s="1"/>
      <c r="FQL19" s="1"/>
      <c r="FQM19" s="1"/>
      <c r="FQN19" s="1"/>
      <c r="FQO19" s="1"/>
      <c r="FQP19" s="1"/>
      <c r="FQQ19" s="1"/>
      <c r="FQR19" s="1"/>
      <c r="FQS19" s="1"/>
      <c r="FQT19" s="1"/>
      <c r="FQU19" s="1"/>
      <c r="FQV19" s="1"/>
      <c r="FQW19" s="1"/>
      <c r="FQX19" s="1"/>
      <c r="FQY19" s="1"/>
      <c r="FQZ19" s="1"/>
      <c r="FRA19" s="1"/>
      <c r="FRB19" s="1"/>
      <c r="FRC19" s="1"/>
      <c r="FRD19" s="1"/>
      <c r="FRE19" s="1"/>
      <c r="FRF19" s="1"/>
      <c r="FRG19" s="1"/>
      <c r="FRH19" s="1"/>
      <c r="FRI19" s="1"/>
      <c r="FRJ19" s="1"/>
      <c r="FRK19" s="1"/>
      <c r="FRL19" s="1"/>
      <c r="FRM19" s="1"/>
      <c r="FRN19" s="1"/>
      <c r="FRO19" s="1"/>
      <c r="FRP19" s="1"/>
      <c r="FRQ19" s="1"/>
      <c r="FRR19" s="1"/>
      <c r="FRS19" s="1"/>
      <c r="FRT19" s="1"/>
      <c r="FRU19" s="1"/>
      <c r="FRV19" s="1"/>
      <c r="FRW19" s="1"/>
      <c r="FRX19" s="1"/>
      <c r="FRY19" s="1"/>
      <c r="FRZ19" s="1"/>
      <c r="FSA19" s="1"/>
      <c r="FSB19" s="1"/>
      <c r="FSC19" s="1"/>
      <c r="FSD19" s="1"/>
      <c r="FSE19" s="1"/>
      <c r="FSF19" s="1"/>
      <c r="FSG19" s="1"/>
      <c r="FSH19" s="1"/>
      <c r="FSI19" s="1"/>
      <c r="FSJ19" s="1"/>
      <c r="FSK19" s="1"/>
      <c r="FSL19" s="1"/>
      <c r="FSM19" s="1"/>
      <c r="FSN19" s="1"/>
      <c r="FSO19" s="1"/>
      <c r="FSP19" s="1"/>
      <c r="FSQ19" s="1"/>
      <c r="FSR19" s="1"/>
      <c r="FSS19" s="1"/>
      <c r="FST19" s="1"/>
      <c r="FSU19" s="1"/>
      <c r="FSV19" s="1"/>
      <c r="FSW19" s="1"/>
      <c r="FSX19" s="1"/>
      <c r="FSY19" s="1"/>
      <c r="FSZ19" s="1"/>
      <c r="FTA19" s="1"/>
      <c r="FTB19" s="1"/>
      <c r="FTC19" s="1"/>
      <c r="FTD19" s="1"/>
      <c r="FTE19" s="1"/>
      <c r="FTF19" s="1"/>
      <c r="FTG19" s="1"/>
      <c r="FTH19" s="1"/>
      <c r="FTI19" s="1"/>
      <c r="FTJ19" s="1"/>
      <c r="FTK19" s="1"/>
      <c r="FTL19" s="1"/>
      <c r="FTM19" s="1"/>
      <c r="FTN19" s="1"/>
      <c r="FTO19" s="1"/>
      <c r="FTP19" s="1"/>
      <c r="FTQ19" s="1"/>
      <c r="FTR19" s="1"/>
      <c r="FTS19" s="1"/>
      <c r="FTT19" s="1"/>
      <c r="FTU19" s="1"/>
      <c r="FTV19" s="1"/>
      <c r="FTW19" s="1"/>
      <c r="FTX19" s="1"/>
      <c r="FTY19" s="1"/>
      <c r="FTZ19" s="1"/>
      <c r="FUA19" s="1"/>
      <c r="FUB19" s="1"/>
      <c r="FUC19" s="1"/>
      <c r="FUD19" s="1"/>
      <c r="FUE19" s="1"/>
      <c r="FUF19" s="1"/>
      <c r="FUG19" s="1"/>
      <c r="FUH19" s="1"/>
      <c r="FUI19" s="1"/>
      <c r="FUJ19" s="1"/>
      <c r="FUK19" s="1"/>
      <c r="FUL19" s="1"/>
      <c r="FUM19" s="1"/>
      <c r="FUN19" s="1"/>
      <c r="FUO19" s="1"/>
      <c r="FUP19" s="1"/>
      <c r="FUQ19" s="1"/>
      <c r="FUR19" s="1"/>
      <c r="FUS19" s="1"/>
      <c r="FUT19" s="1"/>
      <c r="FUU19" s="1"/>
      <c r="FUV19" s="1"/>
      <c r="FUW19" s="1"/>
      <c r="FUX19" s="1"/>
      <c r="FUY19" s="1"/>
      <c r="FUZ19" s="1"/>
      <c r="FVA19" s="1"/>
      <c r="FVB19" s="1"/>
      <c r="FVC19" s="1"/>
      <c r="FVD19" s="1"/>
      <c r="FVE19" s="1"/>
      <c r="FVF19" s="1"/>
      <c r="FVG19" s="1"/>
      <c r="FVH19" s="1"/>
      <c r="FVI19" s="1"/>
      <c r="FVJ19" s="1"/>
      <c r="FVK19" s="1"/>
      <c r="FVL19" s="1"/>
      <c r="FVM19" s="1"/>
      <c r="FVN19" s="1"/>
      <c r="FVO19" s="1"/>
      <c r="FVP19" s="1"/>
      <c r="FVQ19" s="1"/>
      <c r="FVR19" s="1"/>
      <c r="FVS19" s="1"/>
      <c r="FVT19" s="1"/>
      <c r="FVU19" s="1"/>
      <c r="FVV19" s="1"/>
      <c r="FVW19" s="1"/>
      <c r="FVX19" s="1"/>
      <c r="FVY19" s="1"/>
      <c r="FVZ19" s="1"/>
      <c r="FWA19" s="1"/>
      <c r="FWB19" s="1"/>
      <c r="FWC19" s="1"/>
      <c r="FWD19" s="1"/>
      <c r="FWE19" s="1"/>
      <c r="FWF19" s="1"/>
      <c r="FWG19" s="1"/>
      <c r="FWH19" s="1"/>
      <c r="FWI19" s="1"/>
      <c r="FWJ19" s="1"/>
      <c r="FWK19" s="1"/>
      <c r="FWL19" s="1"/>
      <c r="FWM19" s="1"/>
      <c r="FWN19" s="1"/>
      <c r="FWO19" s="1"/>
      <c r="FWP19" s="1"/>
      <c r="FWQ19" s="1"/>
      <c r="FWR19" s="1"/>
      <c r="FWS19" s="1"/>
      <c r="FWT19" s="1"/>
      <c r="FWU19" s="1"/>
      <c r="FWV19" s="1"/>
      <c r="FWW19" s="1"/>
      <c r="FWX19" s="1"/>
      <c r="FWY19" s="1"/>
      <c r="FWZ19" s="1"/>
      <c r="FXA19" s="1"/>
      <c r="FXB19" s="1"/>
      <c r="FXC19" s="1"/>
      <c r="FXD19" s="1"/>
      <c r="FXE19" s="1"/>
      <c r="FXF19" s="1"/>
      <c r="FXG19" s="1"/>
      <c r="FXH19" s="1"/>
      <c r="FXI19" s="1"/>
      <c r="FXJ19" s="1"/>
      <c r="FXK19" s="1"/>
      <c r="FXL19" s="1"/>
      <c r="FXM19" s="1"/>
      <c r="FXN19" s="1"/>
      <c r="FXO19" s="1"/>
      <c r="FXP19" s="1"/>
      <c r="FXQ19" s="1"/>
      <c r="FXR19" s="1"/>
      <c r="FXS19" s="1"/>
      <c r="FXT19" s="1"/>
      <c r="FXU19" s="1"/>
      <c r="FXV19" s="1"/>
      <c r="FXW19" s="1"/>
      <c r="FXX19" s="1"/>
      <c r="FXY19" s="1"/>
      <c r="FXZ19" s="1"/>
      <c r="FYA19" s="1"/>
      <c r="FYB19" s="1"/>
      <c r="FYC19" s="1"/>
      <c r="FYD19" s="1"/>
      <c r="FYE19" s="1"/>
      <c r="FYF19" s="1"/>
      <c r="FYG19" s="1"/>
      <c r="FYH19" s="1"/>
      <c r="FYI19" s="1"/>
      <c r="FYJ19" s="1"/>
      <c r="FYK19" s="1"/>
      <c r="FYL19" s="1"/>
      <c r="FYM19" s="1"/>
      <c r="FYN19" s="1"/>
      <c r="FYO19" s="1"/>
      <c r="FYP19" s="1"/>
      <c r="FYQ19" s="1"/>
      <c r="FYR19" s="1"/>
      <c r="FYS19" s="1"/>
      <c r="FYT19" s="1"/>
      <c r="FYU19" s="1"/>
      <c r="FYV19" s="1"/>
      <c r="FYW19" s="1"/>
      <c r="FYX19" s="1"/>
      <c r="FYY19" s="1"/>
      <c r="FYZ19" s="1"/>
      <c r="FZA19" s="1"/>
      <c r="FZB19" s="1"/>
      <c r="FZC19" s="1"/>
      <c r="FZD19" s="1"/>
      <c r="FZE19" s="1"/>
      <c r="FZF19" s="1"/>
      <c r="FZG19" s="1"/>
      <c r="FZH19" s="1"/>
      <c r="FZI19" s="1"/>
      <c r="FZJ19" s="1"/>
      <c r="FZK19" s="1"/>
      <c r="FZL19" s="1"/>
      <c r="FZM19" s="1"/>
      <c r="FZN19" s="1"/>
      <c r="FZO19" s="1"/>
      <c r="FZP19" s="1"/>
      <c r="FZQ19" s="1"/>
      <c r="FZR19" s="1"/>
      <c r="FZS19" s="1"/>
      <c r="FZT19" s="1"/>
      <c r="FZU19" s="1"/>
      <c r="FZV19" s="1"/>
      <c r="FZW19" s="1"/>
      <c r="FZX19" s="1"/>
      <c r="FZY19" s="1"/>
      <c r="FZZ19" s="1"/>
      <c r="GAA19" s="1"/>
      <c r="GAB19" s="1"/>
      <c r="GAC19" s="1"/>
      <c r="GAD19" s="1"/>
      <c r="GAE19" s="1"/>
      <c r="GAF19" s="1"/>
      <c r="GAG19" s="1"/>
      <c r="GAH19" s="1"/>
      <c r="GAI19" s="1"/>
      <c r="GAJ19" s="1"/>
      <c r="GAK19" s="1"/>
      <c r="GAL19" s="1"/>
      <c r="GAM19" s="1"/>
      <c r="GAN19" s="1"/>
      <c r="GAO19" s="1"/>
      <c r="GAP19" s="1"/>
      <c r="GAQ19" s="1"/>
      <c r="GAR19" s="1"/>
      <c r="GAS19" s="1"/>
      <c r="GAT19" s="1"/>
      <c r="GAU19" s="1"/>
      <c r="GAV19" s="1"/>
      <c r="GAW19" s="1"/>
      <c r="GAX19" s="1"/>
      <c r="GAY19" s="1"/>
      <c r="GAZ19" s="1"/>
      <c r="GBA19" s="1"/>
      <c r="GBB19" s="1"/>
      <c r="GBC19" s="1"/>
      <c r="GBD19" s="1"/>
      <c r="GBE19" s="1"/>
      <c r="GBF19" s="1"/>
      <c r="GBG19" s="1"/>
      <c r="GBH19" s="1"/>
      <c r="GBI19" s="1"/>
      <c r="GBJ19" s="1"/>
      <c r="GBK19" s="1"/>
      <c r="GBL19" s="1"/>
      <c r="GBM19" s="1"/>
      <c r="GBN19" s="1"/>
      <c r="GBO19" s="1"/>
      <c r="GBP19" s="1"/>
      <c r="GBQ19" s="1"/>
      <c r="GBR19" s="1"/>
      <c r="GBS19" s="1"/>
      <c r="GBT19" s="1"/>
      <c r="GBU19" s="1"/>
      <c r="GBV19" s="1"/>
      <c r="GBW19" s="1"/>
      <c r="GBX19" s="1"/>
      <c r="GBY19" s="1"/>
      <c r="GBZ19" s="1"/>
      <c r="GCA19" s="1"/>
      <c r="GCB19" s="1"/>
      <c r="GCC19" s="1"/>
      <c r="GCD19" s="1"/>
      <c r="GCE19" s="1"/>
      <c r="GCF19" s="1"/>
      <c r="GCG19" s="1"/>
      <c r="GCH19" s="1"/>
      <c r="GCI19" s="1"/>
      <c r="GCJ19" s="1"/>
      <c r="GCK19" s="1"/>
      <c r="GCL19" s="1"/>
      <c r="GCM19" s="1"/>
      <c r="GCN19" s="1"/>
      <c r="GCO19" s="1"/>
      <c r="GCP19" s="1"/>
      <c r="GCQ19" s="1"/>
      <c r="GCR19" s="1"/>
      <c r="GCS19" s="1"/>
      <c r="GCT19" s="1"/>
      <c r="GCU19" s="1"/>
      <c r="GCV19" s="1"/>
      <c r="GCW19" s="1"/>
      <c r="GCX19" s="1"/>
      <c r="GCY19" s="1"/>
      <c r="GCZ19" s="1"/>
      <c r="GDA19" s="1"/>
      <c r="GDB19" s="1"/>
      <c r="GDC19" s="1"/>
      <c r="GDD19" s="1"/>
      <c r="GDE19" s="1"/>
      <c r="GDF19" s="1"/>
      <c r="GDG19" s="1"/>
      <c r="GDH19" s="1"/>
      <c r="GDI19" s="1"/>
      <c r="GDJ19" s="1"/>
      <c r="GDK19" s="1"/>
      <c r="GDL19" s="1"/>
      <c r="GDM19" s="1"/>
      <c r="GDN19" s="1"/>
      <c r="GDO19" s="1"/>
      <c r="GDP19" s="1"/>
      <c r="GDQ19" s="1"/>
      <c r="GDR19" s="1"/>
      <c r="GDS19" s="1"/>
      <c r="GDT19" s="1"/>
      <c r="GDU19" s="1"/>
      <c r="GDV19" s="1"/>
      <c r="GDW19" s="1"/>
      <c r="GDX19" s="1"/>
      <c r="GDY19" s="1"/>
      <c r="GDZ19" s="1"/>
      <c r="GEA19" s="1"/>
      <c r="GEB19" s="1"/>
      <c r="GEC19" s="1"/>
      <c r="GED19" s="1"/>
      <c r="GEE19" s="1"/>
      <c r="GEF19" s="1"/>
      <c r="GEG19" s="1"/>
      <c r="GEH19" s="1"/>
      <c r="GEI19" s="1"/>
      <c r="GEJ19" s="1"/>
      <c r="GEK19" s="1"/>
      <c r="GEL19" s="1"/>
      <c r="GEM19" s="1"/>
      <c r="GEN19" s="1"/>
      <c r="GEO19" s="1"/>
      <c r="GEP19" s="1"/>
      <c r="GEQ19" s="1"/>
      <c r="GER19" s="1"/>
      <c r="GES19" s="1"/>
      <c r="GET19" s="1"/>
      <c r="GEU19" s="1"/>
      <c r="GEV19" s="1"/>
      <c r="GEW19" s="1"/>
      <c r="GEX19" s="1"/>
      <c r="GEY19" s="1"/>
      <c r="GEZ19" s="1"/>
      <c r="GFA19" s="1"/>
      <c r="GFB19" s="1"/>
      <c r="GFC19" s="1"/>
      <c r="GFD19" s="1"/>
      <c r="GFE19" s="1"/>
      <c r="GFF19" s="1"/>
      <c r="GFG19" s="1"/>
      <c r="GFH19" s="1"/>
      <c r="GFI19" s="1"/>
      <c r="GFJ19" s="1"/>
      <c r="GFK19" s="1"/>
      <c r="GFL19" s="1"/>
      <c r="GFM19" s="1"/>
      <c r="GFN19" s="1"/>
      <c r="GFO19" s="1"/>
      <c r="GFP19" s="1"/>
      <c r="GFQ19" s="1"/>
      <c r="GFR19" s="1"/>
      <c r="GFS19" s="1"/>
      <c r="GFT19" s="1"/>
      <c r="GFU19" s="1"/>
      <c r="GFV19" s="1"/>
      <c r="GFW19" s="1"/>
      <c r="GFX19" s="1"/>
      <c r="GFY19" s="1"/>
      <c r="GFZ19" s="1"/>
      <c r="GGA19" s="1"/>
      <c r="GGB19" s="1"/>
      <c r="GGC19" s="1"/>
      <c r="GGD19" s="1"/>
      <c r="GGE19" s="1"/>
      <c r="GGF19" s="1"/>
      <c r="GGG19" s="1"/>
      <c r="GGH19" s="1"/>
      <c r="GGI19" s="1"/>
      <c r="GGJ19" s="1"/>
      <c r="GGK19" s="1"/>
      <c r="GGL19" s="1"/>
      <c r="GGM19" s="1"/>
      <c r="GGN19" s="1"/>
      <c r="GGO19" s="1"/>
      <c r="GGP19" s="1"/>
      <c r="GGQ19" s="1"/>
      <c r="GGR19" s="1"/>
      <c r="GGS19" s="1"/>
      <c r="GGT19" s="1"/>
      <c r="GGU19" s="1"/>
      <c r="GGV19" s="1"/>
      <c r="GGW19" s="1"/>
      <c r="GGX19" s="1"/>
      <c r="GGY19" s="1"/>
      <c r="GGZ19" s="1"/>
      <c r="GHA19" s="1"/>
      <c r="GHB19" s="1"/>
      <c r="GHC19" s="1"/>
      <c r="GHD19" s="1"/>
      <c r="GHE19" s="1"/>
      <c r="GHF19" s="1"/>
      <c r="GHG19" s="1"/>
      <c r="GHH19" s="1"/>
      <c r="GHI19" s="1"/>
      <c r="GHJ19" s="1"/>
      <c r="GHK19" s="1"/>
      <c r="GHL19" s="1"/>
      <c r="GHM19" s="1"/>
      <c r="GHN19" s="1"/>
      <c r="GHO19" s="1"/>
      <c r="GHP19" s="1"/>
      <c r="GHQ19" s="1"/>
      <c r="GHR19" s="1"/>
      <c r="GHS19" s="1"/>
      <c r="GHT19" s="1"/>
      <c r="GHU19" s="1"/>
      <c r="GHV19" s="1"/>
      <c r="GHW19" s="1"/>
      <c r="GHX19" s="1"/>
      <c r="GHY19" s="1"/>
      <c r="GHZ19" s="1"/>
      <c r="GIA19" s="1"/>
      <c r="GIB19" s="1"/>
      <c r="GIC19" s="1"/>
      <c r="GID19" s="1"/>
      <c r="GIE19" s="1"/>
      <c r="GIF19" s="1"/>
      <c r="GIG19" s="1"/>
      <c r="GIH19" s="1"/>
      <c r="GII19" s="1"/>
      <c r="GIJ19" s="1"/>
      <c r="GIK19" s="1"/>
      <c r="GIL19" s="1"/>
      <c r="GIM19" s="1"/>
      <c r="GIN19" s="1"/>
      <c r="GIO19" s="1"/>
      <c r="GIP19" s="1"/>
      <c r="GIQ19" s="1"/>
      <c r="GIR19" s="1"/>
      <c r="GIS19" s="1"/>
      <c r="GIT19" s="1"/>
      <c r="GIU19" s="1"/>
      <c r="GIV19" s="1"/>
      <c r="GIW19" s="1"/>
      <c r="GIX19" s="1"/>
      <c r="GIY19" s="1"/>
      <c r="GIZ19" s="1"/>
      <c r="GJA19" s="1"/>
      <c r="GJB19" s="1"/>
      <c r="GJC19" s="1"/>
      <c r="GJD19" s="1"/>
      <c r="GJE19" s="1"/>
      <c r="GJF19" s="1"/>
      <c r="GJG19" s="1"/>
      <c r="GJH19" s="1"/>
      <c r="GJI19" s="1"/>
      <c r="GJJ19" s="1"/>
      <c r="GJK19" s="1"/>
      <c r="GJL19" s="1"/>
      <c r="GJM19" s="1"/>
      <c r="GJN19" s="1"/>
      <c r="GJO19" s="1"/>
      <c r="GJP19" s="1"/>
      <c r="GJQ19" s="1"/>
      <c r="GJR19" s="1"/>
      <c r="GJS19" s="1"/>
      <c r="GJT19" s="1"/>
      <c r="GJU19" s="1"/>
      <c r="GJV19" s="1"/>
      <c r="GJW19" s="1"/>
      <c r="GJX19" s="1"/>
      <c r="GJY19" s="1"/>
      <c r="GJZ19" s="1"/>
      <c r="GKA19" s="1"/>
      <c r="GKB19" s="1"/>
      <c r="GKC19" s="1"/>
      <c r="GKD19" s="1"/>
      <c r="GKE19" s="1"/>
      <c r="GKF19" s="1"/>
      <c r="GKG19" s="1"/>
      <c r="GKH19" s="1"/>
      <c r="GKI19" s="1"/>
      <c r="GKJ19" s="1"/>
      <c r="GKK19" s="1"/>
      <c r="GKL19" s="1"/>
      <c r="GKM19" s="1"/>
      <c r="GKN19" s="1"/>
      <c r="GKO19" s="1"/>
      <c r="GKP19" s="1"/>
      <c r="GKQ19" s="1"/>
      <c r="GKR19" s="1"/>
      <c r="GKS19" s="1"/>
      <c r="GKT19" s="1"/>
      <c r="GKU19" s="1"/>
      <c r="GKV19" s="1"/>
      <c r="GKW19" s="1"/>
      <c r="GKX19" s="1"/>
      <c r="GKY19" s="1"/>
      <c r="GKZ19" s="1"/>
      <c r="GLA19" s="1"/>
      <c r="GLB19" s="1"/>
      <c r="GLC19" s="1"/>
      <c r="GLD19" s="1"/>
      <c r="GLE19" s="1"/>
      <c r="GLF19" s="1"/>
      <c r="GLG19" s="1"/>
      <c r="GLH19" s="1"/>
      <c r="GLI19" s="1"/>
      <c r="GLJ19" s="1"/>
      <c r="GLK19" s="1"/>
      <c r="GLL19" s="1"/>
      <c r="GLM19" s="1"/>
      <c r="GLN19" s="1"/>
      <c r="GLO19" s="1"/>
      <c r="GLP19" s="1"/>
      <c r="GLQ19" s="1"/>
      <c r="GLR19" s="1"/>
      <c r="GLS19" s="1"/>
      <c r="GLT19" s="1"/>
      <c r="GLU19" s="1"/>
      <c r="GLV19" s="1"/>
      <c r="GLW19" s="1"/>
      <c r="GLX19" s="1"/>
      <c r="GLY19" s="1"/>
      <c r="GLZ19" s="1"/>
      <c r="GMA19" s="1"/>
      <c r="GMB19" s="1"/>
      <c r="GMC19" s="1"/>
      <c r="GMD19" s="1"/>
      <c r="GME19" s="1"/>
      <c r="GMF19" s="1"/>
      <c r="GMG19" s="1"/>
      <c r="GMH19" s="1"/>
      <c r="GMI19" s="1"/>
      <c r="GMJ19" s="1"/>
      <c r="GMK19" s="1"/>
      <c r="GML19" s="1"/>
      <c r="GMM19" s="1"/>
      <c r="GMN19" s="1"/>
      <c r="GMO19" s="1"/>
      <c r="GMP19" s="1"/>
      <c r="GMQ19" s="1"/>
      <c r="GMR19" s="1"/>
      <c r="GMS19" s="1"/>
      <c r="GMT19" s="1"/>
      <c r="GMU19" s="1"/>
      <c r="GMV19" s="1"/>
      <c r="GMW19" s="1"/>
      <c r="GMX19" s="1"/>
      <c r="GMY19" s="1"/>
      <c r="GMZ19" s="1"/>
      <c r="GNA19" s="1"/>
      <c r="GNB19" s="1"/>
      <c r="GNC19" s="1"/>
      <c r="GND19" s="1"/>
      <c r="GNE19" s="1"/>
      <c r="GNF19" s="1"/>
      <c r="GNG19" s="1"/>
      <c r="GNH19" s="1"/>
      <c r="GNI19" s="1"/>
      <c r="GNJ19" s="1"/>
      <c r="GNK19" s="1"/>
      <c r="GNL19" s="1"/>
      <c r="GNM19" s="1"/>
      <c r="GNN19" s="1"/>
      <c r="GNO19" s="1"/>
      <c r="GNP19" s="1"/>
      <c r="GNQ19" s="1"/>
      <c r="GNR19" s="1"/>
      <c r="GNS19" s="1"/>
      <c r="GNT19" s="1"/>
      <c r="GNU19" s="1"/>
      <c r="GNV19" s="1"/>
      <c r="GNW19" s="1"/>
      <c r="GNX19" s="1"/>
      <c r="GNY19" s="1"/>
      <c r="GNZ19" s="1"/>
      <c r="GOA19" s="1"/>
      <c r="GOB19" s="1"/>
      <c r="GOC19" s="1"/>
      <c r="GOD19" s="1"/>
      <c r="GOE19" s="1"/>
      <c r="GOF19" s="1"/>
      <c r="GOG19" s="1"/>
      <c r="GOH19" s="1"/>
      <c r="GOI19" s="1"/>
      <c r="GOJ19" s="1"/>
      <c r="GOK19" s="1"/>
      <c r="GOL19" s="1"/>
      <c r="GOM19" s="1"/>
      <c r="GON19" s="1"/>
      <c r="GOO19" s="1"/>
      <c r="GOP19" s="1"/>
      <c r="GOQ19" s="1"/>
      <c r="GOR19" s="1"/>
      <c r="GOS19" s="1"/>
      <c r="GOT19" s="1"/>
      <c r="GOU19" s="1"/>
      <c r="GOV19" s="1"/>
      <c r="GOW19" s="1"/>
      <c r="GOX19" s="1"/>
      <c r="GOY19" s="1"/>
      <c r="GOZ19" s="1"/>
      <c r="GPA19" s="1"/>
      <c r="GPB19" s="1"/>
      <c r="GPC19" s="1"/>
      <c r="GPD19" s="1"/>
      <c r="GPE19" s="1"/>
      <c r="GPF19" s="1"/>
      <c r="GPG19" s="1"/>
      <c r="GPH19" s="1"/>
      <c r="GPI19" s="1"/>
      <c r="GPJ19" s="1"/>
      <c r="GPK19" s="1"/>
      <c r="GPL19" s="1"/>
      <c r="GPM19" s="1"/>
      <c r="GPN19" s="1"/>
      <c r="GPO19" s="1"/>
      <c r="GPP19" s="1"/>
      <c r="GPQ19" s="1"/>
      <c r="GPR19" s="1"/>
      <c r="GPS19" s="1"/>
      <c r="GPT19" s="1"/>
      <c r="GPU19" s="1"/>
      <c r="GPV19" s="1"/>
      <c r="GPW19" s="1"/>
      <c r="GPX19" s="1"/>
      <c r="GPY19" s="1"/>
      <c r="GPZ19" s="1"/>
      <c r="GQA19" s="1"/>
      <c r="GQB19" s="1"/>
      <c r="GQC19" s="1"/>
      <c r="GQD19" s="1"/>
      <c r="GQE19" s="1"/>
      <c r="GQF19" s="1"/>
      <c r="GQG19" s="1"/>
      <c r="GQH19" s="1"/>
      <c r="GQI19" s="1"/>
      <c r="GQJ19" s="1"/>
      <c r="GQK19" s="1"/>
      <c r="GQL19" s="1"/>
      <c r="GQM19" s="1"/>
      <c r="GQN19" s="1"/>
      <c r="GQO19" s="1"/>
      <c r="GQP19" s="1"/>
      <c r="GQQ19" s="1"/>
      <c r="GQR19" s="1"/>
      <c r="GQS19" s="1"/>
      <c r="GQT19" s="1"/>
      <c r="GQU19" s="1"/>
      <c r="GQV19" s="1"/>
      <c r="GQW19" s="1"/>
      <c r="GQX19" s="1"/>
      <c r="GQY19" s="1"/>
      <c r="GQZ19" s="1"/>
      <c r="GRA19" s="1"/>
      <c r="GRB19" s="1"/>
      <c r="GRC19" s="1"/>
      <c r="GRD19" s="1"/>
      <c r="GRE19" s="1"/>
      <c r="GRF19" s="1"/>
      <c r="GRG19" s="1"/>
      <c r="GRH19" s="1"/>
      <c r="GRI19" s="1"/>
      <c r="GRJ19" s="1"/>
      <c r="GRK19" s="1"/>
      <c r="GRL19" s="1"/>
      <c r="GRM19" s="1"/>
      <c r="GRN19" s="1"/>
      <c r="GRO19" s="1"/>
      <c r="GRP19" s="1"/>
      <c r="GRQ19" s="1"/>
      <c r="GRR19" s="1"/>
      <c r="GRS19" s="1"/>
      <c r="GRT19" s="1"/>
      <c r="GRU19" s="1"/>
      <c r="GRV19" s="1"/>
      <c r="GRW19" s="1"/>
      <c r="GRX19" s="1"/>
      <c r="GRY19" s="1"/>
      <c r="GRZ19" s="1"/>
      <c r="GSA19" s="1"/>
      <c r="GSB19" s="1"/>
      <c r="GSC19" s="1"/>
      <c r="GSD19" s="1"/>
      <c r="GSE19" s="1"/>
      <c r="GSF19" s="1"/>
      <c r="GSG19" s="1"/>
      <c r="GSH19" s="1"/>
      <c r="GSI19" s="1"/>
      <c r="GSJ19" s="1"/>
      <c r="GSK19" s="1"/>
      <c r="GSL19" s="1"/>
      <c r="GSM19" s="1"/>
      <c r="GSN19" s="1"/>
      <c r="GSO19" s="1"/>
      <c r="GSP19" s="1"/>
      <c r="GSQ19" s="1"/>
      <c r="GSR19" s="1"/>
      <c r="GSS19" s="1"/>
      <c r="GST19" s="1"/>
      <c r="GSU19" s="1"/>
      <c r="GSV19" s="1"/>
      <c r="GSW19" s="1"/>
      <c r="GSX19" s="1"/>
      <c r="GSY19" s="1"/>
      <c r="GSZ19" s="1"/>
      <c r="GTA19" s="1"/>
      <c r="GTB19" s="1"/>
      <c r="GTC19" s="1"/>
      <c r="GTD19" s="1"/>
      <c r="GTE19" s="1"/>
      <c r="GTF19" s="1"/>
      <c r="GTG19" s="1"/>
      <c r="GTH19" s="1"/>
      <c r="GTI19" s="1"/>
      <c r="GTJ19" s="1"/>
      <c r="GTK19" s="1"/>
      <c r="GTL19" s="1"/>
      <c r="GTM19" s="1"/>
      <c r="GTN19" s="1"/>
      <c r="GTO19" s="1"/>
      <c r="GTP19" s="1"/>
      <c r="GTQ19" s="1"/>
      <c r="GTR19" s="1"/>
      <c r="GTS19" s="1"/>
      <c r="GTT19" s="1"/>
      <c r="GTU19" s="1"/>
      <c r="GTV19" s="1"/>
      <c r="GTW19" s="1"/>
      <c r="GTX19" s="1"/>
      <c r="GTY19" s="1"/>
      <c r="GTZ19" s="1"/>
      <c r="GUA19" s="1"/>
      <c r="GUB19" s="1"/>
      <c r="GUC19" s="1"/>
      <c r="GUD19" s="1"/>
      <c r="GUE19" s="1"/>
      <c r="GUF19" s="1"/>
      <c r="GUG19" s="1"/>
      <c r="GUH19" s="1"/>
      <c r="GUI19" s="1"/>
      <c r="GUJ19" s="1"/>
      <c r="GUK19" s="1"/>
      <c r="GUL19" s="1"/>
      <c r="GUM19" s="1"/>
      <c r="GUN19" s="1"/>
      <c r="GUO19" s="1"/>
      <c r="GUP19" s="1"/>
      <c r="GUQ19" s="1"/>
      <c r="GUR19" s="1"/>
      <c r="GUS19" s="1"/>
      <c r="GUT19" s="1"/>
      <c r="GUU19" s="1"/>
      <c r="GUV19" s="1"/>
      <c r="GUW19" s="1"/>
      <c r="GUX19" s="1"/>
      <c r="GUY19" s="1"/>
      <c r="GUZ19" s="1"/>
      <c r="GVA19" s="1"/>
      <c r="GVB19" s="1"/>
      <c r="GVC19" s="1"/>
      <c r="GVD19" s="1"/>
      <c r="GVE19" s="1"/>
      <c r="GVF19" s="1"/>
      <c r="GVG19" s="1"/>
      <c r="GVH19" s="1"/>
      <c r="GVI19" s="1"/>
      <c r="GVJ19" s="1"/>
      <c r="GVK19" s="1"/>
      <c r="GVL19" s="1"/>
      <c r="GVM19" s="1"/>
      <c r="GVN19" s="1"/>
      <c r="GVO19" s="1"/>
      <c r="GVP19" s="1"/>
      <c r="GVQ19" s="1"/>
      <c r="GVR19" s="1"/>
      <c r="GVS19" s="1"/>
      <c r="GVT19" s="1"/>
      <c r="GVU19" s="1"/>
      <c r="GVV19" s="1"/>
      <c r="GVW19" s="1"/>
      <c r="GVX19" s="1"/>
      <c r="GVY19" s="1"/>
      <c r="GVZ19" s="1"/>
      <c r="GWA19" s="1"/>
      <c r="GWB19" s="1"/>
      <c r="GWC19" s="1"/>
      <c r="GWD19" s="1"/>
      <c r="GWE19" s="1"/>
      <c r="GWF19" s="1"/>
      <c r="GWG19" s="1"/>
      <c r="GWH19" s="1"/>
      <c r="GWI19" s="1"/>
      <c r="GWJ19" s="1"/>
      <c r="GWK19" s="1"/>
      <c r="GWL19" s="1"/>
      <c r="GWM19" s="1"/>
      <c r="GWN19" s="1"/>
      <c r="GWO19" s="1"/>
      <c r="GWP19" s="1"/>
      <c r="GWQ19" s="1"/>
      <c r="GWR19" s="1"/>
      <c r="GWS19" s="1"/>
      <c r="GWT19" s="1"/>
      <c r="GWU19" s="1"/>
      <c r="GWV19" s="1"/>
      <c r="GWW19" s="1"/>
      <c r="GWX19" s="1"/>
      <c r="GWY19" s="1"/>
      <c r="GWZ19" s="1"/>
      <c r="GXA19" s="1"/>
      <c r="GXB19" s="1"/>
      <c r="GXC19" s="1"/>
      <c r="GXD19" s="1"/>
      <c r="GXE19" s="1"/>
      <c r="GXF19" s="1"/>
      <c r="GXG19" s="1"/>
      <c r="GXH19" s="1"/>
      <c r="GXI19" s="1"/>
      <c r="GXJ19" s="1"/>
      <c r="GXK19" s="1"/>
      <c r="GXL19" s="1"/>
      <c r="GXM19" s="1"/>
      <c r="GXN19" s="1"/>
      <c r="GXO19" s="1"/>
      <c r="GXP19" s="1"/>
      <c r="GXQ19" s="1"/>
      <c r="GXR19" s="1"/>
      <c r="GXS19" s="1"/>
      <c r="GXT19" s="1"/>
      <c r="GXU19" s="1"/>
      <c r="GXV19" s="1"/>
      <c r="GXW19" s="1"/>
      <c r="GXX19" s="1"/>
      <c r="GXY19" s="1"/>
      <c r="GXZ19" s="1"/>
      <c r="GYA19" s="1"/>
      <c r="GYB19" s="1"/>
      <c r="GYC19" s="1"/>
      <c r="GYD19" s="1"/>
      <c r="GYE19" s="1"/>
      <c r="GYF19" s="1"/>
      <c r="GYG19" s="1"/>
      <c r="GYH19" s="1"/>
      <c r="GYI19" s="1"/>
      <c r="GYJ19" s="1"/>
      <c r="GYK19" s="1"/>
      <c r="GYL19" s="1"/>
      <c r="GYM19" s="1"/>
      <c r="GYN19" s="1"/>
      <c r="GYO19" s="1"/>
      <c r="GYP19" s="1"/>
      <c r="GYQ19" s="1"/>
      <c r="GYR19" s="1"/>
      <c r="GYS19" s="1"/>
      <c r="GYT19" s="1"/>
      <c r="GYU19" s="1"/>
      <c r="GYV19" s="1"/>
      <c r="GYW19" s="1"/>
      <c r="GYX19" s="1"/>
      <c r="GYY19" s="1"/>
      <c r="GYZ19" s="1"/>
      <c r="GZA19" s="1"/>
      <c r="GZB19" s="1"/>
      <c r="GZC19" s="1"/>
      <c r="GZD19" s="1"/>
      <c r="GZE19" s="1"/>
      <c r="GZF19" s="1"/>
      <c r="GZG19" s="1"/>
      <c r="GZH19" s="1"/>
      <c r="GZI19" s="1"/>
      <c r="GZJ19" s="1"/>
      <c r="GZK19" s="1"/>
      <c r="GZL19" s="1"/>
      <c r="GZM19" s="1"/>
      <c r="GZN19" s="1"/>
      <c r="GZO19" s="1"/>
      <c r="GZP19" s="1"/>
      <c r="GZQ19" s="1"/>
      <c r="GZR19" s="1"/>
      <c r="GZS19" s="1"/>
      <c r="GZT19" s="1"/>
      <c r="GZU19" s="1"/>
      <c r="GZV19" s="1"/>
      <c r="GZW19" s="1"/>
      <c r="GZX19" s="1"/>
      <c r="GZY19" s="1"/>
      <c r="GZZ19" s="1"/>
      <c r="HAA19" s="1"/>
      <c r="HAB19" s="1"/>
      <c r="HAC19" s="1"/>
      <c r="HAD19" s="1"/>
      <c r="HAE19" s="1"/>
      <c r="HAF19" s="1"/>
      <c r="HAG19" s="1"/>
      <c r="HAH19" s="1"/>
      <c r="HAI19" s="1"/>
      <c r="HAJ19" s="1"/>
      <c r="HAK19" s="1"/>
      <c r="HAL19" s="1"/>
      <c r="HAM19" s="1"/>
      <c r="HAN19" s="1"/>
      <c r="HAO19" s="1"/>
      <c r="HAP19" s="1"/>
      <c r="HAQ19" s="1"/>
      <c r="HAR19" s="1"/>
      <c r="HAS19" s="1"/>
      <c r="HAT19" s="1"/>
      <c r="HAU19" s="1"/>
      <c r="HAV19" s="1"/>
      <c r="HAW19" s="1"/>
      <c r="HAX19" s="1"/>
      <c r="HAY19" s="1"/>
      <c r="HAZ19" s="1"/>
      <c r="HBA19" s="1"/>
      <c r="HBB19" s="1"/>
      <c r="HBC19" s="1"/>
      <c r="HBD19" s="1"/>
      <c r="HBE19" s="1"/>
      <c r="HBF19" s="1"/>
      <c r="HBG19" s="1"/>
      <c r="HBH19" s="1"/>
      <c r="HBI19" s="1"/>
      <c r="HBJ19" s="1"/>
      <c r="HBK19" s="1"/>
      <c r="HBL19" s="1"/>
      <c r="HBM19" s="1"/>
      <c r="HBN19" s="1"/>
      <c r="HBO19" s="1"/>
      <c r="HBP19" s="1"/>
      <c r="HBQ19" s="1"/>
      <c r="HBR19" s="1"/>
      <c r="HBS19" s="1"/>
      <c r="HBT19" s="1"/>
      <c r="HBU19" s="1"/>
      <c r="HBV19" s="1"/>
      <c r="HBW19" s="1"/>
      <c r="HBX19" s="1"/>
      <c r="HBY19" s="1"/>
      <c r="HBZ19" s="1"/>
      <c r="HCA19" s="1"/>
      <c r="HCB19" s="1"/>
      <c r="HCC19" s="1"/>
      <c r="HCD19" s="1"/>
      <c r="HCE19" s="1"/>
      <c r="HCF19" s="1"/>
      <c r="HCG19" s="1"/>
      <c r="HCH19" s="1"/>
      <c r="HCI19" s="1"/>
      <c r="HCJ19" s="1"/>
      <c r="HCK19" s="1"/>
      <c r="HCL19" s="1"/>
      <c r="HCM19" s="1"/>
      <c r="HCN19" s="1"/>
      <c r="HCO19" s="1"/>
      <c r="HCP19" s="1"/>
      <c r="HCQ19" s="1"/>
      <c r="HCR19" s="1"/>
      <c r="HCS19" s="1"/>
      <c r="HCT19" s="1"/>
      <c r="HCU19" s="1"/>
      <c r="HCV19" s="1"/>
      <c r="HCW19" s="1"/>
      <c r="HCX19" s="1"/>
      <c r="HCY19" s="1"/>
      <c r="HCZ19" s="1"/>
      <c r="HDA19" s="1"/>
      <c r="HDB19" s="1"/>
      <c r="HDC19" s="1"/>
      <c r="HDD19" s="1"/>
      <c r="HDE19" s="1"/>
      <c r="HDF19" s="1"/>
      <c r="HDG19" s="1"/>
      <c r="HDH19" s="1"/>
      <c r="HDI19" s="1"/>
      <c r="HDJ19" s="1"/>
      <c r="HDK19" s="1"/>
      <c r="HDL19" s="1"/>
      <c r="HDM19" s="1"/>
      <c r="HDN19" s="1"/>
      <c r="HDO19" s="1"/>
      <c r="HDP19" s="1"/>
      <c r="HDQ19" s="1"/>
      <c r="HDR19" s="1"/>
      <c r="HDS19" s="1"/>
      <c r="HDT19" s="1"/>
      <c r="HDU19" s="1"/>
      <c r="HDV19" s="1"/>
      <c r="HDW19" s="1"/>
      <c r="HDX19" s="1"/>
      <c r="HDY19" s="1"/>
      <c r="HDZ19" s="1"/>
      <c r="HEA19" s="1"/>
      <c r="HEB19" s="1"/>
      <c r="HEC19" s="1"/>
      <c r="HED19" s="1"/>
      <c r="HEE19" s="1"/>
      <c r="HEF19" s="1"/>
      <c r="HEG19" s="1"/>
      <c r="HEH19" s="1"/>
      <c r="HEI19" s="1"/>
      <c r="HEJ19" s="1"/>
      <c r="HEK19" s="1"/>
      <c r="HEL19" s="1"/>
      <c r="HEM19" s="1"/>
      <c r="HEN19" s="1"/>
      <c r="HEO19" s="1"/>
      <c r="HEP19" s="1"/>
      <c r="HEQ19" s="1"/>
      <c r="HER19" s="1"/>
      <c r="HES19" s="1"/>
      <c r="HET19" s="1"/>
      <c r="HEU19" s="1"/>
      <c r="HEV19" s="1"/>
      <c r="HEW19" s="1"/>
      <c r="HEX19" s="1"/>
      <c r="HEY19" s="1"/>
      <c r="HEZ19" s="1"/>
      <c r="HFA19" s="1"/>
      <c r="HFB19" s="1"/>
      <c r="HFC19" s="1"/>
      <c r="HFD19" s="1"/>
      <c r="HFE19" s="1"/>
      <c r="HFF19" s="1"/>
      <c r="HFG19" s="1"/>
      <c r="HFH19" s="1"/>
      <c r="HFI19" s="1"/>
      <c r="HFJ19" s="1"/>
      <c r="HFK19" s="1"/>
      <c r="HFL19" s="1"/>
      <c r="HFM19" s="1"/>
      <c r="HFN19" s="1"/>
      <c r="HFO19" s="1"/>
      <c r="HFP19" s="1"/>
      <c r="HFQ19" s="1"/>
      <c r="HFR19" s="1"/>
      <c r="HFS19" s="1"/>
      <c r="HFT19" s="1"/>
      <c r="HFU19" s="1"/>
      <c r="HFV19" s="1"/>
      <c r="HFW19" s="1"/>
      <c r="HFX19" s="1"/>
      <c r="HFY19" s="1"/>
      <c r="HFZ19" s="1"/>
      <c r="HGA19" s="1"/>
      <c r="HGB19" s="1"/>
      <c r="HGC19" s="1"/>
      <c r="HGD19" s="1"/>
      <c r="HGE19" s="1"/>
      <c r="HGF19" s="1"/>
      <c r="HGG19" s="1"/>
      <c r="HGH19" s="1"/>
      <c r="HGI19" s="1"/>
      <c r="HGJ19" s="1"/>
      <c r="HGK19" s="1"/>
      <c r="HGL19" s="1"/>
      <c r="HGM19" s="1"/>
      <c r="HGN19" s="1"/>
      <c r="HGO19" s="1"/>
      <c r="HGP19" s="1"/>
      <c r="HGQ19" s="1"/>
      <c r="HGR19" s="1"/>
      <c r="HGS19" s="1"/>
      <c r="HGT19" s="1"/>
      <c r="HGU19" s="1"/>
      <c r="HGV19" s="1"/>
      <c r="HGW19" s="1"/>
      <c r="HGX19" s="1"/>
      <c r="HGY19" s="1"/>
      <c r="HGZ19" s="1"/>
      <c r="HHA19" s="1"/>
      <c r="HHB19" s="1"/>
      <c r="HHC19" s="1"/>
      <c r="HHD19" s="1"/>
      <c r="HHE19" s="1"/>
      <c r="HHF19" s="1"/>
      <c r="HHG19" s="1"/>
      <c r="HHH19" s="1"/>
      <c r="HHI19" s="1"/>
      <c r="HHJ19" s="1"/>
      <c r="HHK19" s="1"/>
      <c r="HHL19" s="1"/>
      <c r="HHM19" s="1"/>
      <c r="HHN19" s="1"/>
      <c r="HHO19" s="1"/>
      <c r="HHP19" s="1"/>
      <c r="HHQ19" s="1"/>
      <c r="HHR19" s="1"/>
      <c r="HHS19" s="1"/>
      <c r="HHT19" s="1"/>
      <c r="HHU19" s="1"/>
      <c r="HHV19" s="1"/>
      <c r="HHW19" s="1"/>
      <c r="HHX19" s="1"/>
      <c r="HHY19" s="1"/>
      <c r="HHZ19" s="1"/>
      <c r="HIA19" s="1"/>
      <c r="HIB19" s="1"/>
      <c r="HIC19" s="1"/>
      <c r="HID19" s="1"/>
      <c r="HIE19" s="1"/>
      <c r="HIF19" s="1"/>
      <c r="HIG19" s="1"/>
      <c r="HIH19" s="1"/>
      <c r="HII19" s="1"/>
      <c r="HIJ19" s="1"/>
      <c r="HIK19" s="1"/>
      <c r="HIL19" s="1"/>
      <c r="HIM19" s="1"/>
      <c r="HIN19" s="1"/>
      <c r="HIO19" s="1"/>
      <c r="HIP19" s="1"/>
      <c r="HIQ19" s="1"/>
      <c r="HIR19" s="1"/>
      <c r="HIS19" s="1"/>
      <c r="HIT19" s="1"/>
      <c r="HIU19" s="1"/>
      <c r="HIV19" s="1"/>
      <c r="HIW19" s="1"/>
      <c r="HIX19" s="1"/>
      <c r="HIY19" s="1"/>
      <c r="HIZ19" s="1"/>
      <c r="HJA19" s="1"/>
      <c r="HJB19" s="1"/>
      <c r="HJC19" s="1"/>
      <c r="HJD19" s="1"/>
      <c r="HJE19" s="1"/>
      <c r="HJF19" s="1"/>
      <c r="HJG19" s="1"/>
      <c r="HJH19" s="1"/>
      <c r="HJI19" s="1"/>
      <c r="HJJ19" s="1"/>
      <c r="HJK19" s="1"/>
      <c r="HJL19" s="1"/>
      <c r="HJM19" s="1"/>
      <c r="HJN19" s="1"/>
      <c r="HJO19" s="1"/>
      <c r="HJP19" s="1"/>
      <c r="HJQ19" s="1"/>
      <c r="HJR19" s="1"/>
      <c r="HJS19" s="1"/>
      <c r="HJT19" s="1"/>
      <c r="HJU19" s="1"/>
      <c r="HJV19" s="1"/>
      <c r="HJW19" s="1"/>
      <c r="HJX19" s="1"/>
      <c r="HJY19" s="1"/>
      <c r="HJZ19" s="1"/>
      <c r="HKA19" s="1"/>
      <c r="HKB19" s="1"/>
      <c r="HKC19" s="1"/>
      <c r="HKD19" s="1"/>
      <c r="HKE19" s="1"/>
      <c r="HKF19" s="1"/>
      <c r="HKG19" s="1"/>
      <c r="HKH19" s="1"/>
      <c r="HKI19" s="1"/>
      <c r="HKJ19" s="1"/>
      <c r="HKK19" s="1"/>
      <c r="HKL19" s="1"/>
      <c r="HKM19" s="1"/>
      <c r="HKN19" s="1"/>
      <c r="HKO19" s="1"/>
      <c r="HKP19" s="1"/>
      <c r="HKQ19" s="1"/>
      <c r="HKR19" s="1"/>
      <c r="HKS19" s="1"/>
      <c r="HKT19" s="1"/>
      <c r="HKU19" s="1"/>
      <c r="HKV19" s="1"/>
      <c r="HKW19" s="1"/>
      <c r="HKX19" s="1"/>
      <c r="HKY19" s="1"/>
      <c r="HKZ19" s="1"/>
      <c r="HLA19" s="1"/>
      <c r="HLB19" s="1"/>
      <c r="HLC19" s="1"/>
      <c r="HLD19" s="1"/>
      <c r="HLE19" s="1"/>
      <c r="HLF19" s="1"/>
      <c r="HLG19" s="1"/>
      <c r="HLH19" s="1"/>
      <c r="HLI19" s="1"/>
      <c r="HLJ19" s="1"/>
      <c r="HLK19" s="1"/>
      <c r="HLL19" s="1"/>
      <c r="HLM19" s="1"/>
      <c r="HLN19" s="1"/>
      <c r="HLO19" s="1"/>
      <c r="HLP19" s="1"/>
      <c r="HLQ19" s="1"/>
      <c r="HLR19" s="1"/>
      <c r="HLS19" s="1"/>
      <c r="HLT19" s="1"/>
      <c r="HLU19" s="1"/>
      <c r="HLV19" s="1"/>
      <c r="HLW19" s="1"/>
      <c r="HLX19" s="1"/>
      <c r="HLY19" s="1"/>
      <c r="HLZ19" s="1"/>
      <c r="HMA19" s="1"/>
      <c r="HMB19" s="1"/>
      <c r="HMC19" s="1"/>
      <c r="HMD19" s="1"/>
      <c r="HME19" s="1"/>
      <c r="HMF19" s="1"/>
      <c r="HMG19" s="1"/>
      <c r="HMH19" s="1"/>
      <c r="HMI19" s="1"/>
      <c r="HMJ19" s="1"/>
      <c r="HMK19" s="1"/>
      <c r="HML19" s="1"/>
      <c r="HMM19" s="1"/>
      <c r="HMN19" s="1"/>
      <c r="HMO19" s="1"/>
      <c r="HMP19" s="1"/>
      <c r="HMQ19" s="1"/>
      <c r="HMR19" s="1"/>
      <c r="HMS19" s="1"/>
      <c r="HMT19" s="1"/>
      <c r="HMU19" s="1"/>
      <c r="HMV19" s="1"/>
      <c r="HMW19" s="1"/>
      <c r="HMX19" s="1"/>
      <c r="HMY19" s="1"/>
      <c r="HMZ19" s="1"/>
      <c r="HNA19" s="1"/>
      <c r="HNB19" s="1"/>
      <c r="HNC19" s="1"/>
      <c r="HND19" s="1"/>
      <c r="HNE19" s="1"/>
      <c r="HNF19" s="1"/>
      <c r="HNG19" s="1"/>
      <c r="HNH19" s="1"/>
      <c r="HNI19" s="1"/>
      <c r="HNJ19" s="1"/>
      <c r="HNK19" s="1"/>
      <c r="HNL19" s="1"/>
      <c r="HNM19" s="1"/>
      <c r="HNN19" s="1"/>
      <c r="HNO19" s="1"/>
      <c r="HNP19" s="1"/>
      <c r="HNQ19" s="1"/>
      <c r="HNR19" s="1"/>
      <c r="HNS19" s="1"/>
      <c r="HNT19" s="1"/>
      <c r="HNU19" s="1"/>
      <c r="HNV19" s="1"/>
      <c r="HNW19" s="1"/>
      <c r="HNX19" s="1"/>
      <c r="HNY19" s="1"/>
      <c r="HNZ19" s="1"/>
      <c r="HOA19" s="1"/>
      <c r="HOB19" s="1"/>
      <c r="HOC19" s="1"/>
      <c r="HOD19" s="1"/>
      <c r="HOE19" s="1"/>
      <c r="HOF19" s="1"/>
      <c r="HOG19" s="1"/>
      <c r="HOH19" s="1"/>
      <c r="HOI19" s="1"/>
      <c r="HOJ19" s="1"/>
      <c r="HOK19" s="1"/>
      <c r="HOL19" s="1"/>
      <c r="HOM19" s="1"/>
      <c r="HON19" s="1"/>
      <c r="HOO19" s="1"/>
      <c r="HOP19" s="1"/>
      <c r="HOQ19" s="1"/>
      <c r="HOR19" s="1"/>
      <c r="HOS19" s="1"/>
      <c r="HOT19" s="1"/>
      <c r="HOU19" s="1"/>
      <c r="HOV19" s="1"/>
      <c r="HOW19" s="1"/>
      <c r="HOX19" s="1"/>
      <c r="HOY19" s="1"/>
      <c r="HOZ19" s="1"/>
      <c r="HPA19" s="1"/>
      <c r="HPB19" s="1"/>
      <c r="HPC19" s="1"/>
      <c r="HPD19" s="1"/>
      <c r="HPE19" s="1"/>
      <c r="HPF19" s="1"/>
      <c r="HPG19" s="1"/>
      <c r="HPH19" s="1"/>
      <c r="HPI19" s="1"/>
      <c r="HPJ19" s="1"/>
      <c r="HPK19" s="1"/>
      <c r="HPL19" s="1"/>
      <c r="HPM19" s="1"/>
      <c r="HPN19" s="1"/>
      <c r="HPO19" s="1"/>
      <c r="HPP19" s="1"/>
      <c r="HPQ19" s="1"/>
      <c r="HPR19" s="1"/>
      <c r="HPS19" s="1"/>
      <c r="HPT19" s="1"/>
      <c r="HPU19" s="1"/>
      <c r="HPV19" s="1"/>
      <c r="HPW19" s="1"/>
      <c r="HPX19" s="1"/>
      <c r="HPY19" s="1"/>
      <c r="HPZ19" s="1"/>
      <c r="HQA19" s="1"/>
      <c r="HQB19" s="1"/>
      <c r="HQC19" s="1"/>
      <c r="HQD19" s="1"/>
      <c r="HQE19" s="1"/>
      <c r="HQF19" s="1"/>
      <c r="HQG19" s="1"/>
      <c r="HQH19" s="1"/>
      <c r="HQI19" s="1"/>
      <c r="HQJ19" s="1"/>
      <c r="HQK19" s="1"/>
      <c r="HQL19" s="1"/>
      <c r="HQM19" s="1"/>
      <c r="HQN19" s="1"/>
      <c r="HQO19" s="1"/>
      <c r="HQP19" s="1"/>
      <c r="HQQ19" s="1"/>
      <c r="HQR19" s="1"/>
      <c r="HQS19" s="1"/>
      <c r="HQT19" s="1"/>
      <c r="HQU19" s="1"/>
      <c r="HQV19" s="1"/>
      <c r="HQW19" s="1"/>
      <c r="HQX19" s="1"/>
      <c r="HQY19" s="1"/>
      <c r="HQZ19" s="1"/>
      <c r="HRA19" s="1"/>
      <c r="HRB19" s="1"/>
      <c r="HRC19" s="1"/>
      <c r="HRD19" s="1"/>
      <c r="HRE19" s="1"/>
      <c r="HRF19" s="1"/>
      <c r="HRG19" s="1"/>
      <c r="HRH19" s="1"/>
      <c r="HRI19" s="1"/>
      <c r="HRJ19" s="1"/>
      <c r="HRK19" s="1"/>
      <c r="HRL19" s="1"/>
      <c r="HRM19" s="1"/>
      <c r="HRN19" s="1"/>
      <c r="HRO19" s="1"/>
      <c r="HRP19" s="1"/>
      <c r="HRQ19" s="1"/>
      <c r="HRR19" s="1"/>
      <c r="HRS19" s="1"/>
      <c r="HRT19" s="1"/>
      <c r="HRU19" s="1"/>
      <c r="HRV19" s="1"/>
      <c r="HRW19" s="1"/>
      <c r="HRX19" s="1"/>
      <c r="HRY19" s="1"/>
      <c r="HRZ19" s="1"/>
      <c r="HSA19" s="1"/>
      <c r="HSB19" s="1"/>
      <c r="HSC19" s="1"/>
      <c r="HSD19" s="1"/>
      <c r="HSE19" s="1"/>
      <c r="HSF19" s="1"/>
      <c r="HSG19" s="1"/>
      <c r="HSH19" s="1"/>
      <c r="HSI19" s="1"/>
      <c r="HSJ19" s="1"/>
      <c r="HSK19" s="1"/>
      <c r="HSL19" s="1"/>
      <c r="HSM19" s="1"/>
      <c r="HSN19" s="1"/>
      <c r="HSO19" s="1"/>
      <c r="HSP19" s="1"/>
      <c r="HSQ19" s="1"/>
      <c r="HSR19" s="1"/>
      <c r="HSS19" s="1"/>
      <c r="HST19" s="1"/>
      <c r="HSU19" s="1"/>
      <c r="HSV19" s="1"/>
      <c r="HSW19" s="1"/>
      <c r="HSX19" s="1"/>
      <c r="HSY19" s="1"/>
      <c r="HSZ19" s="1"/>
      <c r="HTA19" s="1"/>
      <c r="HTB19" s="1"/>
      <c r="HTC19" s="1"/>
      <c r="HTD19" s="1"/>
      <c r="HTE19" s="1"/>
      <c r="HTF19" s="1"/>
      <c r="HTG19" s="1"/>
      <c r="HTH19" s="1"/>
      <c r="HTI19" s="1"/>
      <c r="HTJ19" s="1"/>
      <c r="HTK19" s="1"/>
      <c r="HTL19" s="1"/>
      <c r="HTM19" s="1"/>
      <c r="HTN19" s="1"/>
      <c r="HTO19" s="1"/>
      <c r="HTP19" s="1"/>
      <c r="HTQ19" s="1"/>
      <c r="HTR19" s="1"/>
      <c r="HTS19" s="1"/>
      <c r="HTT19" s="1"/>
      <c r="HTU19" s="1"/>
      <c r="HTV19" s="1"/>
      <c r="HTW19" s="1"/>
      <c r="HTX19" s="1"/>
      <c r="HTY19" s="1"/>
      <c r="HTZ19" s="1"/>
      <c r="HUA19" s="1"/>
      <c r="HUB19" s="1"/>
      <c r="HUC19" s="1"/>
      <c r="HUD19" s="1"/>
      <c r="HUE19" s="1"/>
      <c r="HUF19" s="1"/>
      <c r="HUG19" s="1"/>
      <c r="HUH19" s="1"/>
      <c r="HUI19" s="1"/>
      <c r="HUJ19" s="1"/>
      <c r="HUK19" s="1"/>
      <c r="HUL19" s="1"/>
      <c r="HUM19" s="1"/>
      <c r="HUN19" s="1"/>
      <c r="HUO19" s="1"/>
      <c r="HUP19" s="1"/>
      <c r="HUQ19" s="1"/>
      <c r="HUR19" s="1"/>
      <c r="HUS19" s="1"/>
      <c r="HUT19" s="1"/>
      <c r="HUU19" s="1"/>
      <c r="HUV19" s="1"/>
      <c r="HUW19" s="1"/>
      <c r="HUX19" s="1"/>
      <c r="HUY19" s="1"/>
      <c r="HUZ19" s="1"/>
      <c r="HVA19" s="1"/>
      <c r="HVB19" s="1"/>
      <c r="HVC19" s="1"/>
      <c r="HVD19" s="1"/>
      <c r="HVE19" s="1"/>
      <c r="HVF19" s="1"/>
      <c r="HVG19" s="1"/>
      <c r="HVH19" s="1"/>
      <c r="HVI19" s="1"/>
      <c r="HVJ19" s="1"/>
      <c r="HVK19" s="1"/>
      <c r="HVL19" s="1"/>
      <c r="HVM19" s="1"/>
      <c r="HVN19" s="1"/>
      <c r="HVO19" s="1"/>
      <c r="HVP19" s="1"/>
      <c r="HVQ19" s="1"/>
      <c r="HVR19" s="1"/>
      <c r="HVS19" s="1"/>
      <c r="HVT19" s="1"/>
      <c r="HVU19" s="1"/>
      <c r="HVV19" s="1"/>
      <c r="HVW19" s="1"/>
      <c r="HVX19" s="1"/>
      <c r="HVY19" s="1"/>
      <c r="HVZ19" s="1"/>
      <c r="HWA19" s="1"/>
      <c r="HWB19" s="1"/>
      <c r="HWC19" s="1"/>
      <c r="HWD19" s="1"/>
      <c r="HWE19" s="1"/>
      <c r="HWF19" s="1"/>
      <c r="HWG19" s="1"/>
      <c r="HWH19" s="1"/>
      <c r="HWI19" s="1"/>
      <c r="HWJ19" s="1"/>
      <c r="HWK19" s="1"/>
      <c r="HWL19" s="1"/>
      <c r="HWM19" s="1"/>
      <c r="HWN19" s="1"/>
      <c r="HWO19" s="1"/>
      <c r="HWP19" s="1"/>
      <c r="HWQ19" s="1"/>
      <c r="HWR19" s="1"/>
      <c r="HWS19" s="1"/>
      <c r="HWT19" s="1"/>
      <c r="HWU19" s="1"/>
      <c r="HWV19" s="1"/>
      <c r="HWW19" s="1"/>
      <c r="HWX19" s="1"/>
      <c r="HWY19" s="1"/>
      <c r="HWZ19" s="1"/>
      <c r="HXA19" s="1"/>
      <c r="HXB19" s="1"/>
      <c r="HXC19" s="1"/>
      <c r="HXD19" s="1"/>
      <c r="HXE19" s="1"/>
      <c r="HXF19" s="1"/>
      <c r="HXG19" s="1"/>
      <c r="HXH19" s="1"/>
      <c r="HXI19" s="1"/>
      <c r="HXJ19" s="1"/>
      <c r="HXK19" s="1"/>
      <c r="HXL19" s="1"/>
      <c r="HXM19" s="1"/>
      <c r="HXN19" s="1"/>
      <c r="HXO19" s="1"/>
      <c r="HXP19" s="1"/>
      <c r="HXQ19" s="1"/>
      <c r="HXR19" s="1"/>
      <c r="HXS19" s="1"/>
      <c r="HXT19" s="1"/>
      <c r="HXU19" s="1"/>
      <c r="HXV19" s="1"/>
      <c r="HXW19" s="1"/>
      <c r="HXX19" s="1"/>
      <c r="HXY19" s="1"/>
      <c r="HXZ19" s="1"/>
      <c r="HYA19" s="1"/>
      <c r="HYB19" s="1"/>
      <c r="HYC19" s="1"/>
      <c r="HYD19" s="1"/>
      <c r="HYE19" s="1"/>
      <c r="HYF19" s="1"/>
      <c r="HYG19" s="1"/>
      <c r="HYH19" s="1"/>
      <c r="HYI19" s="1"/>
      <c r="HYJ19" s="1"/>
      <c r="HYK19" s="1"/>
      <c r="HYL19" s="1"/>
      <c r="HYM19" s="1"/>
      <c r="HYN19" s="1"/>
      <c r="HYO19" s="1"/>
      <c r="HYP19" s="1"/>
      <c r="HYQ19" s="1"/>
      <c r="HYR19" s="1"/>
      <c r="HYS19" s="1"/>
      <c r="HYT19" s="1"/>
      <c r="HYU19" s="1"/>
      <c r="HYV19" s="1"/>
      <c r="HYW19" s="1"/>
      <c r="HYX19" s="1"/>
      <c r="HYY19" s="1"/>
      <c r="HYZ19" s="1"/>
      <c r="HZA19" s="1"/>
      <c r="HZB19" s="1"/>
      <c r="HZC19" s="1"/>
      <c r="HZD19" s="1"/>
      <c r="HZE19" s="1"/>
      <c r="HZF19" s="1"/>
      <c r="HZG19" s="1"/>
      <c r="HZH19" s="1"/>
      <c r="HZI19" s="1"/>
      <c r="HZJ19" s="1"/>
      <c r="HZK19" s="1"/>
      <c r="HZL19" s="1"/>
      <c r="HZM19" s="1"/>
      <c r="HZN19" s="1"/>
      <c r="HZO19" s="1"/>
      <c r="HZP19" s="1"/>
      <c r="HZQ19" s="1"/>
      <c r="HZR19" s="1"/>
      <c r="HZS19" s="1"/>
      <c r="HZT19" s="1"/>
      <c r="HZU19" s="1"/>
      <c r="HZV19" s="1"/>
      <c r="HZW19" s="1"/>
      <c r="HZX19" s="1"/>
      <c r="HZY19" s="1"/>
      <c r="HZZ19" s="1"/>
      <c r="IAA19" s="1"/>
      <c r="IAB19" s="1"/>
      <c r="IAC19" s="1"/>
      <c r="IAD19" s="1"/>
      <c r="IAE19" s="1"/>
      <c r="IAF19" s="1"/>
      <c r="IAG19" s="1"/>
      <c r="IAH19" s="1"/>
      <c r="IAI19" s="1"/>
      <c r="IAJ19" s="1"/>
      <c r="IAK19" s="1"/>
      <c r="IAL19" s="1"/>
      <c r="IAM19" s="1"/>
      <c r="IAN19" s="1"/>
      <c r="IAO19" s="1"/>
      <c r="IAP19" s="1"/>
      <c r="IAQ19" s="1"/>
      <c r="IAR19" s="1"/>
      <c r="IAS19" s="1"/>
      <c r="IAT19" s="1"/>
      <c r="IAU19" s="1"/>
      <c r="IAV19" s="1"/>
      <c r="IAW19" s="1"/>
      <c r="IAX19" s="1"/>
      <c r="IAY19" s="1"/>
      <c r="IAZ19" s="1"/>
      <c r="IBA19" s="1"/>
      <c r="IBB19" s="1"/>
      <c r="IBC19" s="1"/>
      <c r="IBD19" s="1"/>
      <c r="IBE19" s="1"/>
      <c r="IBF19" s="1"/>
      <c r="IBG19" s="1"/>
      <c r="IBH19" s="1"/>
      <c r="IBI19" s="1"/>
      <c r="IBJ19" s="1"/>
      <c r="IBK19" s="1"/>
      <c r="IBL19" s="1"/>
      <c r="IBM19" s="1"/>
      <c r="IBN19" s="1"/>
      <c r="IBO19" s="1"/>
      <c r="IBP19" s="1"/>
      <c r="IBQ19" s="1"/>
      <c r="IBR19" s="1"/>
      <c r="IBS19" s="1"/>
      <c r="IBT19" s="1"/>
      <c r="IBU19" s="1"/>
      <c r="IBV19" s="1"/>
      <c r="IBW19" s="1"/>
      <c r="IBX19" s="1"/>
      <c r="IBY19" s="1"/>
      <c r="IBZ19" s="1"/>
      <c r="ICA19" s="1"/>
      <c r="ICB19" s="1"/>
      <c r="ICC19" s="1"/>
      <c r="ICD19" s="1"/>
      <c r="ICE19" s="1"/>
      <c r="ICF19" s="1"/>
      <c r="ICG19" s="1"/>
      <c r="ICH19" s="1"/>
      <c r="ICI19" s="1"/>
      <c r="ICJ19" s="1"/>
      <c r="ICK19" s="1"/>
      <c r="ICL19" s="1"/>
      <c r="ICM19" s="1"/>
      <c r="ICN19" s="1"/>
      <c r="ICO19" s="1"/>
      <c r="ICP19" s="1"/>
      <c r="ICQ19" s="1"/>
      <c r="ICR19" s="1"/>
      <c r="ICS19" s="1"/>
      <c r="ICT19" s="1"/>
      <c r="ICU19" s="1"/>
      <c r="ICV19" s="1"/>
      <c r="ICW19" s="1"/>
      <c r="ICX19" s="1"/>
      <c r="ICY19" s="1"/>
      <c r="ICZ19" s="1"/>
      <c r="IDA19" s="1"/>
      <c r="IDB19" s="1"/>
      <c r="IDC19" s="1"/>
      <c r="IDD19" s="1"/>
      <c r="IDE19" s="1"/>
      <c r="IDF19" s="1"/>
      <c r="IDG19" s="1"/>
      <c r="IDH19" s="1"/>
      <c r="IDI19" s="1"/>
      <c r="IDJ19" s="1"/>
      <c r="IDK19" s="1"/>
      <c r="IDL19" s="1"/>
      <c r="IDM19" s="1"/>
      <c r="IDN19" s="1"/>
      <c r="IDO19" s="1"/>
      <c r="IDP19" s="1"/>
      <c r="IDQ19" s="1"/>
      <c r="IDR19" s="1"/>
      <c r="IDS19" s="1"/>
      <c r="IDT19" s="1"/>
      <c r="IDU19" s="1"/>
      <c r="IDV19" s="1"/>
      <c r="IDW19" s="1"/>
      <c r="IDX19" s="1"/>
      <c r="IDY19" s="1"/>
      <c r="IDZ19" s="1"/>
      <c r="IEA19" s="1"/>
      <c r="IEB19" s="1"/>
      <c r="IEC19" s="1"/>
      <c r="IED19" s="1"/>
      <c r="IEE19" s="1"/>
      <c r="IEF19" s="1"/>
      <c r="IEG19" s="1"/>
      <c r="IEH19" s="1"/>
      <c r="IEI19" s="1"/>
      <c r="IEJ19" s="1"/>
      <c r="IEK19" s="1"/>
      <c r="IEL19" s="1"/>
      <c r="IEM19" s="1"/>
      <c r="IEN19" s="1"/>
      <c r="IEO19" s="1"/>
      <c r="IEP19" s="1"/>
      <c r="IEQ19" s="1"/>
      <c r="IER19" s="1"/>
      <c r="IES19" s="1"/>
      <c r="IET19" s="1"/>
      <c r="IEU19" s="1"/>
      <c r="IEV19" s="1"/>
      <c r="IEW19" s="1"/>
      <c r="IEX19" s="1"/>
      <c r="IEY19" s="1"/>
      <c r="IEZ19" s="1"/>
      <c r="IFA19" s="1"/>
      <c r="IFB19" s="1"/>
      <c r="IFC19" s="1"/>
      <c r="IFD19" s="1"/>
      <c r="IFE19" s="1"/>
      <c r="IFF19" s="1"/>
      <c r="IFG19" s="1"/>
      <c r="IFH19" s="1"/>
      <c r="IFI19" s="1"/>
      <c r="IFJ19" s="1"/>
      <c r="IFK19" s="1"/>
      <c r="IFL19" s="1"/>
      <c r="IFM19" s="1"/>
      <c r="IFN19" s="1"/>
      <c r="IFO19" s="1"/>
      <c r="IFP19" s="1"/>
      <c r="IFQ19" s="1"/>
      <c r="IFR19" s="1"/>
      <c r="IFS19" s="1"/>
      <c r="IFT19" s="1"/>
      <c r="IFU19" s="1"/>
      <c r="IFV19" s="1"/>
      <c r="IFW19" s="1"/>
      <c r="IFX19" s="1"/>
      <c r="IFY19" s="1"/>
      <c r="IFZ19" s="1"/>
      <c r="IGA19" s="1"/>
      <c r="IGB19" s="1"/>
      <c r="IGC19" s="1"/>
      <c r="IGD19" s="1"/>
      <c r="IGE19" s="1"/>
      <c r="IGF19" s="1"/>
      <c r="IGG19" s="1"/>
      <c r="IGH19" s="1"/>
      <c r="IGI19" s="1"/>
      <c r="IGJ19" s="1"/>
      <c r="IGK19" s="1"/>
      <c r="IGL19" s="1"/>
      <c r="IGM19" s="1"/>
      <c r="IGN19" s="1"/>
      <c r="IGO19" s="1"/>
      <c r="IGP19" s="1"/>
      <c r="IGQ19" s="1"/>
      <c r="IGR19" s="1"/>
      <c r="IGS19" s="1"/>
      <c r="IGT19" s="1"/>
      <c r="IGU19" s="1"/>
      <c r="IGV19" s="1"/>
      <c r="IGW19" s="1"/>
      <c r="IGX19" s="1"/>
      <c r="IGY19" s="1"/>
      <c r="IGZ19" s="1"/>
      <c r="IHA19" s="1"/>
      <c r="IHB19" s="1"/>
      <c r="IHC19" s="1"/>
      <c r="IHD19" s="1"/>
      <c r="IHE19" s="1"/>
      <c r="IHF19" s="1"/>
      <c r="IHG19" s="1"/>
      <c r="IHH19" s="1"/>
      <c r="IHI19" s="1"/>
      <c r="IHJ19" s="1"/>
      <c r="IHK19" s="1"/>
      <c r="IHL19" s="1"/>
      <c r="IHM19" s="1"/>
      <c r="IHN19" s="1"/>
      <c r="IHO19" s="1"/>
      <c r="IHP19" s="1"/>
      <c r="IHQ19" s="1"/>
      <c r="IHR19" s="1"/>
      <c r="IHS19" s="1"/>
      <c r="IHT19" s="1"/>
      <c r="IHU19" s="1"/>
      <c r="IHV19" s="1"/>
      <c r="IHW19" s="1"/>
      <c r="IHX19" s="1"/>
      <c r="IHY19" s="1"/>
      <c r="IHZ19" s="1"/>
      <c r="IIA19" s="1"/>
      <c r="IIB19" s="1"/>
      <c r="IIC19" s="1"/>
      <c r="IID19" s="1"/>
      <c r="IIE19" s="1"/>
      <c r="IIF19" s="1"/>
      <c r="IIG19" s="1"/>
      <c r="IIH19" s="1"/>
      <c r="III19" s="1"/>
      <c r="IIJ19" s="1"/>
      <c r="IIK19" s="1"/>
      <c r="IIL19" s="1"/>
      <c r="IIM19" s="1"/>
      <c r="IIN19" s="1"/>
      <c r="IIO19" s="1"/>
      <c r="IIP19" s="1"/>
      <c r="IIQ19" s="1"/>
      <c r="IIR19" s="1"/>
      <c r="IIS19" s="1"/>
      <c r="IIT19" s="1"/>
      <c r="IIU19" s="1"/>
      <c r="IIV19" s="1"/>
      <c r="IIW19" s="1"/>
      <c r="IIX19" s="1"/>
      <c r="IIY19" s="1"/>
      <c r="IIZ19" s="1"/>
      <c r="IJA19" s="1"/>
      <c r="IJB19" s="1"/>
      <c r="IJC19" s="1"/>
      <c r="IJD19" s="1"/>
      <c r="IJE19" s="1"/>
      <c r="IJF19" s="1"/>
      <c r="IJG19" s="1"/>
      <c r="IJH19" s="1"/>
      <c r="IJI19" s="1"/>
      <c r="IJJ19" s="1"/>
      <c r="IJK19" s="1"/>
      <c r="IJL19" s="1"/>
      <c r="IJM19" s="1"/>
      <c r="IJN19" s="1"/>
      <c r="IJO19" s="1"/>
      <c r="IJP19" s="1"/>
      <c r="IJQ19" s="1"/>
      <c r="IJR19" s="1"/>
      <c r="IJS19" s="1"/>
      <c r="IJT19" s="1"/>
      <c r="IJU19" s="1"/>
      <c r="IJV19" s="1"/>
      <c r="IJW19" s="1"/>
      <c r="IJX19" s="1"/>
      <c r="IJY19" s="1"/>
      <c r="IJZ19" s="1"/>
      <c r="IKA19" s="1"/>
      <c r="IKB19" s="1"/>
      <c r="IKC19" s="1"/>
      <c r="IKD19" s="1"/>
      <c r="IKE19" s="1"/>
      <c r="IKF19" s="1"/>
      <c r="IKG19" s="1"/>
      <c r="IKH19" s="1"/>
      <c r="IKI19" s="1"/>
      <c r="IKJ19" s="1"/>
      <c r="IKK19" s="1"/>
      <c r="IKL19" s="1"/>
      <c r="IKM19" s="1"/>
      <c r="IKN19" s="1"/>
      <c r="IKO19" s="1"/>
      <c r="IKP19" s="1"/>
      <c r="IKQ19" s="1"/>
      <c r="IKR19" s="1"/>
      <c r="IKS19" s="1"/>
      <c r="IKT19" s="1"/>
      <c r="IKU19" s="1"/>
      <c r="IKV19" s="1"/>
      <c r="IKW19" s="1"/>
      <c r="IKX19" s="1"/>
      <c r="IKY19" s="1"/>
      <c r="IKZ19" s="1"/>
      <c r="ILA19" s="1"/>
      <c r="ILB19" s="1"/>
      <c r="ILC19" s="1"/>
      <c r="ILD19" s="1"/>
      <c r="ILE19" s="1"/>
      <c r="ILF19" s="1"/>
      <c r="ILG19" s="1"/>
      <c r="ILH19" s="1"/>
      <c r="ILI19" s="1"/>
      <c r="ILJ19" s="1"/>
      <c r="ILK19" s="1"/>
      <c r="ILL19" s="1"/>
      <c r="ILM19" s="1"/>
      <c r="ILN19" s="1"/>
      <c r="ILO19" s="1"/>
      <c r="ILP19" s="1"/>
      <c r="ILQ19" s="1"/>
      <c r="ILR19" s="1"/>
      <c r="ILS19" s="1"/>
      <c r="ILT19" s="1"/>
      <c r="ILU19" s="1"/>
      <c r="ILV19" s="1"/>
      <c r="ILW19" s="1"/>
      <c r="ILX19" s="1"/>
      <c r="ILY19" s="1"/>
      <c r="ILZ19" s="1"/>
      <c r="IMA19" s="1"/>
      <c r="IMB19" s="1"/>
      <c r="IMC19" s="1"/>
      <c r="IMD19" s="1"/>
      <c r="IME19" s="1"/>
      <c r="IMF19" s="1"/>
      <c r="IMG19" s="1"/>
      <c r="IMH19" s="1"/>
      <c r="IMI19" s="1"/>
      <c r="IMJ19" s="1"/>
      <c r="IMK19" s="1"/>
      <c r="IML19" s="1"/>
      <c r="IMM19" s="1"/>
      <c r="IMN19" s="1"/>
      <c r="IMO19" s="1"/>
      <c r="IMP19" s="1"/>
      <c r="IMQ19" s="1"/>
      <c r="IMR19" s="1"/>
      <c r="IMS19" s="1"/>
      <c r="IMT19" s="1"/>
      <c r="IMU19" s="1"/>
      <c r="IMV19" s="1"/>
      <c r="IMW19" s="1"/>
      <c r="IMX19" s="1"/>
      <c r="IMY19" s="1"/>
      <c r="IMZ19" s="1"/>
      <c r="INA19" s="1"/>
      <c r="INB19" s="1"/>
      <c r="INC19" s="1"/>
      <c r="IND19" s="1"/>
      <c r="INE19" s="1"/>
      <c r="INF19" s="1"/>
      <c r="ING19" s="1"/>
      <c r="INH19" s="1"/>
      <c r="INI19" s="1"/>
      <c r="INJ19" s="1"/>
      <c r="INK19" s="1"/>
      <c r="INL19" s="1"/>
      <c r="INM19" s="1"/>
      <c r="INN19" s="1"/>
      <c r="INO19" s="1"/>
      <c r="INP19" s="1"/>
      <c r="INQ19" s="1"/>
      <c r="INR19" s="1"/>
      <c r="INS19" s="1"/>
      <c r="INT19" s="1"/>
      <c r="INU19" s="1"/>
      <c r="INV19" s="1"/>
      <c r="INW19" s="1"/>
      <c r="INX19" s="1"/>
      <c r="INY19" s="1"/>
      <c r="INZ19" s="1"/>
      <c r="IOA19" s="1"/>
      <c r="IOB19" s="1"/>
      <c r="IOC19" s="1"/>
      <c r="IOD19" s="1"/>
      <c r="IOE19" s="1"/>
      <c r="IOF19" s="1"/>
      <c r="IOG19" s="1"/>
      <c r="IOH19" s="1"/>
      <c r="IOI19" s="1"/>
      <c r="IOJ19" s="1"/>
      <c r="IOK19" s="1"/>
      <c r="IOL19" s="1"/>
      <c r="IOM19" s="1"/>
      <c r="ION19" s="1"/>
      <c r="IOO19" s="1"/>
      <c r="IOP19" s="1"/>
      <c r="IOQ19" s="1"/>
      <c r="IOR19" s="1"/>
      <c r="IOS19" s="1"/>
      <c r="IOT19" s="1"/>
      <c r="IOU19" s="1"/>
      <c r="IOV19" s="1"/>
      <c r="IOW19" s="1"/>
      <c r="IOX19" s="1"/>
      <c r="IOY19" s="1"/>
      <c r="IOZ19" s="1"/>
      <c r="IPA19" s="1"/>
      <c r="IPB19" s="1"/>
      <c r="IPC19" s="1"/>
      <c r="IPD19" s="1"/>
      <c r="IPE19" s="1"/>
      <c r="IPF19" s="1"/>
      <c r="IPG19" s="1"/>
      <c r="IPH19" s="1"/>
      <c r="IPI19" s="1"/>
      <c r="IPJ19" s="1"/>
      <c r="IPK19" s="1"/>
      <c r="IPL19" s="1"/>
      <c r="IPM19" s="1"/>
      <c r="IPN19" s="1"/>
      <c r="IPO19" s="1"/>
      <c r="IPP19" s="1"/>
      <c r="IPQ19" s="1"/>
      <c r="IPR19" s="1"/>
      <c r="IPS19" s="1"/>
      <c r="IPT19" s="1"/>
      <c r="IPU19" s="1"/>
      <c r="IPV19" s="1"/>
      <c r="IPW19" s="1"/>
      <c r="IPX19" s="1"/>
      <c r="IPY19" s="1"/>
      <c r="IPZ19" s="1"/>
      <c r="IQA19" s="1"/>
      <c r="IQB19" s="1"/>
      <c r="IQC19" s="1"/>
      <c r="IQD19" s="1"/>
      <c r="IQE19" s="1"/>
      <c r="IQF19" s="1"/>
      <c r="IQG19" s="1"/>
      <c r="IQH19" s="1"/>
      <c r="IQI19" s="1"/>
      <c r="IQJ19" s="1"/>
      <c r="IQK19" s="1"/>
      <c r="IQL19" s="1"/>
      <c r="IQM19" s="1"/>
      <c r="IQN19" s="1"/>
      <c r="IQO19" s="1"/>
      <c r="IQP19" s="1"/>
      <c r="IQQ19" s="1"/>
      <c r="IQR19" s="1"/>
      <c r="IQS19" s="1"/>
      <c r="IQT19" s="1"/>
      <c r="IQU19" s="1"/>
      <c r="IQV19" s="1"/>
      <c r="IQW19" s="1"/>
      <c r="IQX19" s="1"/>
      <c r="IQY19" s="1"/>
      <c r="IQZ19" s="1"/>
      <c r="IRA19" s="1"/>
      <c r="IRB19" s="1"/>
      <c r="IRC19" s="1"/>
      <c r="IRD19" s="1"/>
      <c r="IRE19" s="1"/>
      <c r="IRF19" s="1"/>
      <c r="IRG19" s="1"/>
      <c r="IRH19" s="1"/>
      <c r="IRI19" s="1"/>
      <c r="IRJ19" s="1"/>
      <c r="IRK19" s="1"/>
      <c r="IRL19" s="1"/>
      <c r="IRM19" s="1"/>
      <c r="IRN19" s="1"/>
      <c r="IRO19" s="1"/>
      <c r="IRP19" s="1"/>
      <c r="IRQ19" s="1"/>
      <c r="IRR19" s="1"/>
      <c r="IRS19" s="1"/>
      <c r="IRT19" s="1"/>
      <c r="IRU19" s="1"/>
      <c r="IRV19" s="1"/>
      <c r="IRW19" s="1"/>
      <c r="IRX19" s="1"/>
      <c r="IRY19" s="1"/>
      <c r="IRZ19" s="1"/>
      <c r="ISA19" s="1"/>
      <c r="ISB19" s="1"/>
      <c r="ISC19" s="1"/>
      <c r="ISD19" s="1"/>
      <c r="ISE19" s="1"/>
      <c r="ISF19" s="1"/>
      <c r="ISG19" s="1"/>
      <c r="ISH19" s="1"/>
      <c r="ISI19" s="1"/>
      <c r="ISJ19" s="1"/>
      <c r="ISK19" s="1"/>
      <c r="ISL19" s="1"/>
      <c r="ISM19" s="1"/>
      <c r="ISN19" s="1"/>
      <c r="ISO19" s="1"/>
      <c r="ISP19" s="1"/>
      <c r="ISQ19" s="1"/>
      <c r="ISR19" s="1"/>
      <c r="ISS19" s="1"/>
      <c r="IST19" s="1"/>
      <c r="ISU19" s="1"/>
      <c r="ISV19" s="1"/>
      <c r="ISW19" s="1"/>
      <c r="ISX19" s="1"/>
      <c r="ISY19" s="1"/>
      <c r="ISZ19" s="1"/>
      <c r="ITA19" s="1"/>
      <c r="ITB19" s="1"/>
      <c r="ITC19" s="1"/>
      <c r="ITD19" s="1"/>
      <c r="ITE19" s="1"/>
      <c r="ITF19" s="1"/>
      <c r="ITG19" s="1"/>
      <c r="ITH19" s="1"/>
      <c r="ITI19" s="1"/>
      <c r="ITJ19" s="1"/>
      <c r="ITK19" s="1"/>
      <c r="ITL19" s="1"/>
      <c r="ITM19" s="1"/>
      <c r="ITN19" s="1"/>
      <c r="ITO19" s="1"/>
      <c r="ITP19" s="1"/>
      <c r="ITQ19" s="1"/>
      <c r="ITR19" s="1"/>
      <c r="ITS19" s="1"/>
      <c r="ITT19" s="1"/>
      <c r="ITU19" s="1"/>
      <c r="ITV19" s="1"/>
      <c r="ITW19" s="1"/>
      <c r="ITX19" s="1"/>
      <c r="ITY19" s="1"/>
      <c r="ITZ19" s="1"/>
      <c r="IUA19" s="1"/>
      <c r="IUB19" s="1"/>
      <c r="IUC19" s="1"/>
      <c r="IUD19" s="1"/>
      <c r="IUE19" s="1"/>
      <c r="IUF19" s="1"/>
      <c r="IUG19" s="1"/>
      <c r="IUH19" s="1"/>
      <c r="IUI19" s="1"/>
      <c r="IUJ19" s="1"/>
      <c r="IUK19" s="1"/>
      <c r="IUL19" s="1"/>
      <c r="IUM19" s="1"/>
      <c r="IUN19" s="1"/>
      <c r="IUO19" s="1"/>
      <c r="IUP19" s="1"/>
      <c r="IUQ19" s="1"/>
      <c r="IUR19" s="1"/>
      <c r="IUS19" s="1"/>
      <c r="IUT19" s="1"/>
      <c r="IUU19" s="1"/>
      <c r="IUV19" s="1"/>
      <c r="IUW19" s="1"/>
      <c r="IUX19" s="1"/>
      <c r="IUY19" s="1"/>
      <c r="IUZ19" s="1"/>
      <c r="IVA19" s="1"/>
      <c r="IVB19" s="1"/>
      <c r="IVC19" s="1"/>
      <c r="IVD19" s="1"/>
      <c r="IVE19" s="1"/>
      <c r="IVF19" s="1"/>
      <c r="IVG19" s="1"/>
      <c r="IVH19" s="1"/>
      <c r="IVI19" s="1"/>
      <c r="IVJ19" s="1"/>
      <c r="IVK19" s="1"/>
      <c r="IVL19" s="1"/>
      <c r="IVM19" s="1"/>
      <c r="IVN19" s="1"/>
      <c r="IVO19" s="1"/>
      <c r="IVP19" s="1"/>
      <c r="IVQ19" s="1"/>
      <c r="IVR19" s="1"/>
      <c r="IVS19" s="1"/>
      <c r="IVT19" s="1"/>
      <c r="IVU19" s="1"/>
      <c r="IVV19" s="1"/>
      <c r="IVW19" s="1"/>
      <c r="IVX19" s="1"/>
      <c r="IVY19" s="1"/>
      <c r="IVZ19" s="1"/>
      <c r="IWA19" s="1"/>
      <c r="IWB19" s="1"/>
      <c r="IWC19" s="1"/>
      <c r="IWD19" s="1"/>
      <c r="IWE19" s="1"/>
      <c r="IWF19" s="1"/>
      <c r="IWG19" s="1"/>
      <c r="IWH19" s="1"/>
      <c r="IWI19" s="1"/>
      <c r="IWJ19" s="1"/>
      <c r="IWK19" s="1"/>
      <c r="IWL19" s="1"/>
      <c r="IWM19" s="1"/>
      <c r="IWN19" s="1"/>
      <c r="IWO19" s="1"/>
      <c r="IWP19" s="1"/>
      <c r="IWQ19" s="1"/>
      <c r="IWR19" s="1"/>
      <c r="IWS19" s="1"/>
      <c r="IWT19" s="1"/>
      <c r="IWU19" s="1"/>
      <c r="IWV19" s="1"/>
      <c r="IWW19" s="1"/>
      <c r="IWX19" s="1"/>
      <c r="IWY19" s="1"/>
      <c r="IWZ19" s="1"/>
      <c r="IXA19" s="1"/>
      <c r="IXB19" s="1"/>
      <c r="IXC19" s="1"/>
      <c r="IXD19" s="1"/>
      <c r="IXE19" s="1"/>
      <c r="IXF19" s="1"/>
      <c r="IXG19" s="1"/>
      <c r="IXH19" s="1"/>
      <c r="IXI19" s="1"/>
      <c r="IXJ19" s="1"/>
      <c r="IXK19" s="1"/>
      <c r="IXL19" s="1"/>
      <c r="IXM19" s="1"/>
      <c r="IXN19" s="1"/>
      <c r="IXO19" s="1"/>
      <c r="IXP19" s="1"/>
      <c r="IXQ19" s="1"/>
      <c r="IXR19" s="1"/>
      <c r="IXS19" s="1"/>
      <c r="IXT19" s="1"/>
      <c r="IXU19" s="1"/>
      <c r="IXV19" s="1"/>
      <c r="IXW19" s="1"/>
      <c r="IXX19" s="1"/>
      <c r="IXY19" s="1"/>
      <c r="IXZ19" s="1"/>
      <c r="IYA19" s="1"/>
      <c r="IYB19" s="1"/>
      <c r="IYC19" s="1"/>
      <c r="IYD19" s="1"/>
      <c r="IYE19" s="1"/>
      <c r="IYF19" s="1"/>
      <c r="IYG19" s="1"/>
      <c r="IYH19" s="1"/>
      <c r="IYI19" s="1"/>
      <c r="IYJ19" s="1"/>
      <c r="IYK19" s="1"/>
      <c r="IYL19" s="1"/>
      <c r="IYM19" s="1"/>
      <c r="IYN19" s="1"/>
      <c r="IYO19" s="1"/>
      <c r="IYP19" s="1"/>
      <c r="IYQ19" s="1"/>
      <c r="IYR19" s="1"/>
      <c r="IYS19" s="1"/>
      <c r="IYT19" s="1"/>
      <c r="IYU19" s="1"/>
      <c r="IYV19" s="1"/>
      <c r="IYW19" s="1"/>
      <c r="IYX19" s="1"/>
      <c r="IYY19" s="1"/>
      <c r="IYZ19" s="1"/>
      <c r="IZA19" s="1"/>
      <c r="IZB19" s="1"/>
      <c r="IZC19" s="1"/>
      <c r="IZD19" s="1"/>
      <c r="IZE19" s="1"/>
      <c r="IZF19" s="1"/>
      <c r="IZG19" s="1"/>
      <c r="IZH19" s="1"/>
      <c r="IZI19" s="1"/>
      <c r="IZJ19" s="1"/>
      <c r="IZK19" s="1"/>
      <c r="IZL19" s="1"/>
      <c r="IZM19" s="1"/>
      <c r="IZN19" s="1"/>
      <c r="IZO19" s="1"/>
      <c r="IZP19" s="1"/>
      <c r="IZQ19" s="1"/>
      <c r="IZR19" s="1"/>
      <c r="IZS19" s="1"/>
      <c r="IZT19" s="1"/>
      <c r="IZU19" s="1"/>
      <c r="IZV19" s="1"/>
      <c r="IZW19" s="1"/>
      <c r="IZX19" s="1"/>
      <c r="IZY19" s="1"/>
      <c r="IZZ19" s="1"/>
      <c r="JAA19" s="1"/>
      <c r="JAB19" s="1"/>
      <c r="JAC19" s="1"/>
      <c r="JAD19" s="1"/>
      <c r="JAE19" s="1"/>
      <c r="JAF19" s="1"/>
      <c r="JAG19" s="1"/>
      <c r="JAH19" s="1"/>
      <c r="JAI19" s="1"/>
      <c r="JAJ19" s="1"/>
      <c r="JAK19" s="1"/>
      <c r="JAL19" s="1"/>
      <c r="JAM19" s="1"/>
      <c r="JAN19" s="1"/>
      <c r="JAO19" s="1"/>
      <c r="JAP19" s="1"/>
      <c r="JAQ19" s="1"/>
      <c r="JAR19" s="1"/>
      <c r="JAS19" s="1"/>
      <c r="JAT19" s="1"/>
      <c r="JAU19" s="1"/>
      <c r="JAV19" s="1"/>
      <c r="JAW19" s="1"/>
      <c r="JAX19" s="1"/>
      <c r="JAY19" s="1"/>
      <c r="JAZ19" s="1"/>
      <c r="JBA19" s="1"/>
      <c r="JBB19" s="1"/>
      <c r="JBC19" s="1"/>
      <c r="JBD19" s="1"/>
      <c r="JBE19" s="1"/>
      <c r="JBF19" s="1"/>
      <c r="JBG19" s="1"/>
      <c r="JBH19" s="1"/>
      <c r="JBI19" s="1"/>
      <c r="JBJ19" s="1"/>
      <c r="JBK19" s="1"/>
      <c r="JBL19" s="1"/>
      <c r="JBM19" s="1"/>
      <c r="JBN19" s="1"/>
      <c r="JBO19" s="1"/>
      <c r="JBP19" s="1"/>
      <c r="JBQ19" s="1"/>
      <c r="JBR19" s="1"/>
      <c r="JBS19" s="1"/>
      <c r="JBT19" s="1"/>
      <c r="JBU19" s="1"/>
      <c r="JBV19" s="1"/>
      <c r="JBW19" s="1"/>
      <c r="JBX19" s="1"/>
      <c r="JBY19" s="1"/>
      <c r="JBZ19" s="1"/>
      <c r="JCA19" s="1"/>
      <c r="JCB19" s="1"/>
      <c r="JCC19" s="1"/>
      <c r="JCD19" s="1"/>
      <c r="JCE19" s="1"/>
      <c r="JCF19" s="1"/>
      <c r="JCG19" s="1"/>
      <c r="JCH19" s="1"/>
      <c r="JCI19" s="1"/>
      <c r="JCJ19" s="1"/>
      <c r="JCK19" s="1"/>
      <c r="JCL19" s="1"/>
      <c r="JCM19" s="1"/>
      <c r="JCN19" s="1"/>
      <c r="JCO19" s="1"/>
      <c r="JCP19" s="1"/>
      <c r="JCQ19" s="1"/>
      <c r="JCR19" s="1"/>
      <c r="JCS19" s="1"/>
      <c r="JCT19" s="1"/>
      <c r="JCU19" s="1"/>
      <c r="JCV19" s="1"/>
      <c r="JCW19" s="1"/>
      <c r="JCX19" s="1"/>
      <c r="JCY19" s="1"/>
      <c r="JCZ19" s="1"/>
      <c r="JDA19" s="1"/>
      <c r="JDB19" s="1"/>
      <c r="JDC19" s="1"/>
      <c r="JDD19" s="1"/>
      <c r="JDE19" s="1"/>
      <c r="JDF19" s="1"/>
      <c r="JDG19" s="1"/>
      <c r="JDH19" s="1"/>
      <c r="JDI19" s="1"/>
      <c r="JDJ19" s="1"/>
      <c r="JDK19" s="1"/>
      <c r="JDL19" s="1"/>
      <c r="JDM19" s="1"/>
      <c r="JDN19" s="1"/>
      <c r="JDO19" s="1"/>
      <c r="JDP19" s="1"/>
      <c r="JDQ19" s="1"/>
      <c r="JDR19" s="1"/>
      <c r="JDS19" s="1"/>
      <c r="JDT19" s="1"/>
      <c r="JDU19" s="1"/>
      <c r="JDV19" s="1"/>
      <c r="JDW19" s="1"/>
      <c r="JDX19" s="1"/>
      <c r="JDY19" s="1"/>
      <c r="JDZ19" s="1"/>
      <c r="JEA19" s="1"/>
      <c r="JEB19" s="1"/>
      <c r="JEC19" s="1"/>
      <c r="JED19" s="1"/>
      <c r="JEE19" s="1"/>
      <c r="JEF19" s="1"/>
      <c r="JEG19" s="1"/>
      <c r="JEH19" s="1"/>
      <c r="JEI19" s="1"/>
      <c r="JEJ19" s="1"/>
      <c r="JEK19" s="1"/>
      <c r="JEL19" s="1"/>
      <c r="JEM19" s="1"/>
      <c r="JEN19" s="1"/>
      <c r="JEO19" s="1"/>
      <c r="JEP19" s="1"/>
      <c r="JEQ19" s="1"/>
      <c r="JER19" s="1"/>
      <c r="JES19" s="1"/>
      <c r="JET19" s="1"/>
      <c r="JEU19" s="1"/>
      <c r="JEV19" s="1"/>
      <c r="JEW19" s="1"/>
      <c r="JEX19" s="1"/>
      <c r="JEY19" s="1"/>
      <c r="JEZ19" s="1"/>
      <c r="JFA19" s="1"/>
      <c r="JFB19" s="1"/>
      <c r="JFC19" s="1"/>
      <c r="JFD19" s="1"/>
      <c r="JFE19" s="1"/>
      <c r="JFF19" s="1"/>
      <c r="JFG19" s="1"/>
      <c r="JFH19" s="1"/>
      <c r="JFI19" s="1"/>
      <c r="JFJ19" s="1"/>
      <c r="JFK19" s="1"/>
      <c r="JFL19" s="1"/>
      <c r="JFM19" s="1"/>
      <c r="JFN19" s="1"/>
      <c r="JFO19" s="1"/>
      <c r="JFP19" s="1"/>
      <c r="JFQ19" s="1"/>
      <c r="JFR19" s="1"/>
      <c r="JFS19" s="1"/>
      <c r="JFT19" s="1"/>
      <c r="JFU19" s="1"/>
      <c r="JFV19" s="1"/>
      <c r="JFW19" s="1"/>
      <c r="JFX19" s="1"/>
      <c r="JFY19" s="1"/>
      <c r="JFZ19" s="1"/>
      <c r="JGA19" s="1"/>
      <c r="JGB19" s="1"/>
      <c r="JGC19" s="1"/>
      <c r="JGD19" s="1"/>
      <c r="JGE19" s="1"/>
      <c r="JGF19" s="1"/>
      <c r="JGG19" s="1"/>
      <c r="JGH19" s="1"/>
      <c r="JGI19" s="1"/>
      <c r="JGJ19" s="1"/>
      <c r="JGK19" s="1"/>
      <c r="JGL19" s="1"/>
      <c r="JGM19" s="1"/>
      <c r="JGN19" s="1"/>
      <c r="JGO19" s="1"/>
      <c r="JGP19" s="1"/>
      <c r="JGQ19" s="1"/>
      <c r="JGR19" s="1"/>
      <c r="JGS19" s="1"/>
      <c r="JGT19" s="1"/>
      <c r="JGU19" s="1"/>
      <c r="JGV19" s="1"/>
      <c r="JGW19" s="1"/>
      <c r="JGX19" s="1"/>
      <c r="JGY19" s="1"/>
      <c r="JGZ19" s="1"/>
      <c r="JHA19" s="1"/>
      <c r="JHB19" s="1"/>
      <c r="JHC19" s="1"/>
      <c r="JHD19" s="1"/>
      <c r="JHE19" s="1"/>
      <c r="JHF19" s="1"/>
      <c r="JHG19" s="1"/>
      <c r="JHH19" s="1"/>
      <c r="JHI19" s="1"/>
      <c r="JHJ19" s="1"/>
      <c r="JHK19" s="1"/>
      <c r="JHL19" s="1"/>
      <c r="JHM19" s="1"/>
      <c r="JHN19" s="1"/>
      <c r="JHO19" s="1"/>
      <c r="JHP19" s="1"/>
      <c r="JHQ19" s="1"/>
      <c r="JHR19" s="1"/>
      <c r="JHS19" s="1"/>
      <c r="JHT19" s="1"/>
      <c r="JHU19" s="1"/>
      <c r="JHV19" s="1"/>
      <c r="JHW19" s="1"/>
      <c r="JHX19" s="1"/>
      <c r="JHY19" s="1"/>
      <c r="JHZ19" s="1"/>
      <c r="JIA19" s="1"/>
      <c r="JIB19" s="1"/>
      <c r="JIC19" s="1"/>
      <c r="JID19" s="1"/>
      <c r="JIE19" s="1"/>
      <c r="JIF19" s="1"/>
      <c r="JIG19" s="1"/>
      <c r="JIH19" s="1"/>
      <c r="JII19" s="1"/>
      <c r="JIJ19" s="1"/>
      <c r="JIK19" s="1"/>
      <c r="JIL19" s="1"/>
      <c r="JIM19" s="1"/>
      <c r="JIN19" s="1"/>
      <c r="JIO19" s="1"/>
      <c r="JIP19" s="1"/>
      <c r="JIQ19" s="1"/>
      <c r="JIR19" s="1"/>
      <c r="JIS19" s="1"/>
      <c r="JIT19" s="1"/>
      <c r="JIU19" s="1"/>
      <c r="JIV19" s="1"/>
      <c r="JIW19" s="1"/>
      <c r="JIX19" s="1"/>
      <c r="JIY19" s="1"/>
      <c r="JIZ19" s="1"/>
      <c r="JJA19" s="1"/>
      <c r="JJB19" s="1"/>
      <c r="JJC19" s="1"/>
      <c r="JJD19" s="1"/>
      <c r="JJE19" s="1"/>
      <c r="JJF19" s="1"/>
      <c r="JJG19" s="1"/>
      <c r="JJH19" s="1"/>
      <c r="JJI19" s="1"/>
      <c r="JJJ19" s="1"/>
      <c r="JJK19" s="1"/>
      <c r="JJL19" s="1"/>
      <c r="JJM19" s="1"/>
      <c r="JJN19" s="1"/>
      <c r="JJO19" s="1"/>
      <c r="JJP19" s="1"/>
      <c r="JJQ19" s="1"/>
      <c r="JJR19" s="1"/>
      <c r="JJS19" s="1"/>
      <c r="JJT19" s="1"/>
      <c r="JJU19" s="1"/>
      <c r="JJV19" s="1"/>
      <c r="JJW19" s="1"/>
      <c r="JJX19" s="1"/>
      <c r="JJY19" s="1"/>
      <c r="JJZ19" s="1"/>
      <c r="JKA19" s="1"/>
      <c r="JKB19" s="1"/>
      <c r="JKC19" s="1"/>
      <c r="JKD19" s="1"/>
      <c r="JKE19" s="1"/>
      <c r="JKF19" s="1"/>
      <c r="JKG19" s="1"/>
      <c r="JKH19" s="1"/>
      <c r="JKI19" s="1"/>
      <c r="JKJ19" s="1"/>
      <c r="JKK19" s="1"/>
      <c r="JKL19" s="1"/>
      <c r="JKM19" s="1"/>
      <c r="JKN19" s="1"/>
      <c r="JKO19" s="1"/>
      <c r="JKP19" s="1"/>
      <c r="JKQ19" s="1"/>
      <c r="JKR19" s="1"/>
      <c r="JKS19" s="1"/>
      <c r="JKT19" s="1"/>
      <c r="JKU19" s="1"/>
      <c r="JKV19" s="1"/>
      <c r="JKW19" s="1"/>
      <c r="JKX19" s="1"/>
      <c r="JKY19" s="1"/>
      <c r="JKZ19" s="1"/>
      <c r="JLA19" s="1"/>
      <c r="JLB19" s="1"/>
      <c r="JLC19" s="1"/>
      <c r="JLD19" s="1"/>
      <c r="JLE19" s="1"/>
      <c r="JLF19" s="1"/>
      <c r="JLG19" s="1"/>
      <c r="JLH19" s="1"/>
      <c r="JLI19" s="1"/>
      <c r="JLJ19" s="1"/>
      <c r="JLK19" s="1"/>
      <c r="JLL19" s="1"/>
      <c r="JLM19" s="1"/>
      <c r="JLN19" s="1"/>
      <c r="JLO19" s="1"/>
      <c r="JLP19" s="1"/>
      <c r="JLQ19" s="1"/>
      <c r="JLR19" s="1"/>
      <c r="JLS19" s="1"/>
      <c r="JLT19" s="1"/>
      <c r="JLU19" s="1"/>
      <c r="JLV19" s="1"/>
      <c r="JLW19" s="1"/>
      <c r="JLX19" s="1"/>
      <c r="JLY19" s="1"/>
      <c r="JLZ19" s="1"/>
      <c r="JMA19" s="1"/>
      <c r="JMB19" s="1"/>
      <c r="JMC19" s="1"/>
      <c r="JMD19" s="1"/>
      <c r="JME19" s="1"/>
      <c r="JMF19" s="1"/>
      <c r="JMG19" s="1"/>
      <c r="JMH19" s="1"/>
      <c r="JMI19" s="1"/>
      <c r="JMJ19" s="1"/>
      <c r="JMK19" s="1"/>
      <c r="JML19" s="1"/>
      <c r="JMM19" s="1"/>
      <c r="JMN19" s="1"/>
      <c r="JMO19" s="1"/>
      <c r="JMP19" s="1"/>
      <c r="JMQ19" s="1"/>
      <c r="JMR19" s="1"/>
      <c r="JMS19" s="1"/>
      <c r="JMT19" s="1"/>
      <c r="JMU19" s="1"/>
      <c r="JMV19" s="1"/>
      <c r="JMW19" s="1"/>
      <c r="JMX19" s="1"/>
      <c r="JMY19" s="1"/>
      <c r="JMZ19" s="1"/>
      <c r="JNA19" s="1"/>
      <c r="JNB19" s="1"/>
      <c r="JNC19" s="1"/>
      <c r="JND19" s="1"/>
      <c r="JNE19" s="1"/>
      <c r="JNF19" s="1"/>
      <c r="JNG19" s="1"/>
      <c r="JNH19" s="1"/>
      <c r="JNI19" s="1"/>
      <c r="JNJ19" s="1"/>
      <c r="JNK19" s="1"/>
      <c r="JNL19" s="1"/>
      <c r="JNM19" s="1"/>
      <c r="JNN19" s="1"/>
      <c r="JNO19" s="1"/>
      <c r="JNP19" s="1"/>
      <c r="JNQ19" s="1"/>
      <c r="JNR19" s="1"/>
      <c r="JNS19" s="1"/>
      <c r="JNT19" s="1"/>
      <c r="JNU19" s="1"/>
      <c r="JNV19" s="1"/>
      <c r="JNW19" s="1"/>
      <c r="JNX19" s="1"/>
      <c r="JNY19" s="1"/>
      <c r="JNZ19" s="1"/>
      <c r="JOA19" s="1"/>
      <c r="JOB19" s="1"/>
      <c r="JOC19" s="1"/>
      <c r="JOD19" s="1"/>
      <c r="JOE19" s="1"/>
      <c r="JOF19" s="1"/>
      <c r="JOG19" s="1"/>
      <c r="JOH19" s="1"/>
      <c r="JOI19" s="1"/>
      <c r="JOJ19" s="1"/>
      <c r="JOK19" s="1"/>
      <c r="JOL19" s="1"/>
      <c r="JOM19" s="1"/>
      <c r="JON19" s="1"/>
      <c r="JOO19" s="1"/>
      <c r="JOP19" s="1"/>
      <c r="JOQ19" s="1"/>
      <c r="JOR19" s="1"/>
      <c r="JOS19" s="1"/>
      <c r="JOT19" s="1"/>
      <c r="JOU19" s="1"/>
      <c r="JOV19" s="1"/>
      <c r="JOW19" s="1"/>
      <c r="JOX19" s="1"/>
      <c r="JOY19" s="1"/>
      <c r="JOZ19" s="1"/>
      <c r="JPA19" s="1"/>
      <c r="JPB19" s="1"/>
      <c r="JPC19" s="1"/>
      <c r="JPD19" s="1"/>
      <c r="JPE19" s="1"/>
      <c r="JPF19" s="1"/>
      <c r="JPG19" s="1"/>
      <c r="JPH19" s="1"/>
      <c r="JPI19" s="1"/>
      <c r="JPJ19" s="1"/>
      <c r="JPK19" s="1"/>
      <c r="JPL19" s="1"/>
      <c r="JPM19" s="1"/>
      <c r="JPN19" s="1"/>
      <c r="JPO19" s="1"/>
      <c r="JPP19" s="1"/>
      <c r="JPQ19" s="1"/>
      <c r="JPR19" s="1"/>
      <c r="JPS19" s="1"/>
      <c r="JPT19" s="1"/>
      <c r="JPU19" s="1"/>
      <c r="JPV19" s="1"/>
      <c r="JPW19" s="1"/>
      <c r="JPX19" s="1"/>
      <c r="JPY19" s="1"/>
      <c r="JPZ19" s="1"/>
      <c r="JQA19" s="1"/>
      <c r="JQB19" s="1"/>
      <c r="JQC19" s="1"/>
      <c r="JQD19" s="1"/>
      <c r="JQE19" s="1"/>
      <c r="JQF19" s="1"/>
      <c r="JQG19" s="1"/>
      <c r="JQH19" s="1"/>
      <c r="JQI19" s="1"/>
      <c r="JQJ19" s="1"/>
      <c r="JQK19" s="1"/>
      <c r="JQL19" s="1"/>
      <c r="JQM19" s="1"/>
      <c r="JQN19" s="1"/>
      <c r="JQO19" s="1"/>
      <c r="JQP19" s="1"/>
      <c r="JQQ19" s="1"/>
      <c r="JQR19" s="1"/>
      <c r="JQS19" s="1"/>
      <c r="JQT19" s="1"/>
      <c r="JQU19" s="1"/>
      <c r="JQV19" s="1"/>
      <c r="JQW19" s="1"/>
      <c r="JQX19" s="1"/>
      <c r="JQY19" s="1"/>
      <c r="JQZ19" s="1"/>
      <c r="JRA19" s="1"/>
      <c r="JRB19" s="1"/>
      <c r="JRC19" s="1"/>
      <c r="JRD19" s="1"/>
      <c r="JRE19" s="1"/>
      <c r="JRF19" s="1"/>
      <c r="JRG19" s="1"/>
      <c r="JRH19" s="1"/>
      <c r="JRI19" s="1"/>
      <c r="JRJ19" s="1"/>
      <c r="JRK19" s="1"/>
      <c r="JRL19" s="1"/>
      <c r="JRM19" s="1"/>
      <c r="JRN19" s="1"/>
      <c r="JRO19" s="1"/>
      <c r="JRP19" s="1"/>
      <c r="JRQ19" s="1"/>
      <c r="JRR19" s="1"/>
      <c r="JRS19" s="1"/>
      <c r="JRT19" s="1"/>
      <c r="JRU19" s="1"/>
      <c r="JRV19" s="1"/>
      <c r="JRW19" s="1"/>
      <c r="JRX19" s="1"/>
      <c r="JRY19" s="1"/>
      <c r="JRZ19" s="1"/>
      <c r="JSA19" s="1"/>
      <c r="JSB19" s="1"/>
      <c r="JSC19" s="1"/>
      <c r="JSD19" s="1"/>
      <c r="JSE19" s="1"/>
      <c r="JSF19" s="1"/>
      <c r="JSG19" s="1"/>
      <c r="JSH19" s="1"/>
      <c r="JSI19" s="1"/>
      <c r="JSJ19" s="1"/>
      <c r="JSK19" s="1"/>
      <c r="JSL19" s="1"/>
      <c r="JSM19" s="1"/>
      <c r="JSN19" s="1"/>
      <c r="JSO19" s="1"/>
      <c r="JSP19" s="1"/>
      <c r="JSQ19" s="1"/>
      <c r="JSR19" s="1"/>
      <c r="JSS19" s="1"/>
      <c r="JST19" s="1"/>
      <c r="JSU19" s="1"/>
      <c r="JSV19" s="1"/>
      <c r="JSW19" s="1"/>
      <c r="JSX19" s="1"/>
      <c r="JSY19" s="1"/>
      <c r="JSZ19" s="1"/>
      <c r="JTA19" s="1"/>
      <c r="JTB19" s="1"/>
      <c r="JTC19" s="1"/>
      <c r="JTD19" s="1"/>
      <c r="JTE19" s="1"/>
      <c r="JTF19" s="1"/>
      <c r="JTG19" s="1"/>
      <c r="JTH19" s="1"/>
      <c r="JTI19" s="1"/>
      <c r="JTJ19" s="1"/>
      <c r="JTK19" s="1"/>
      <c r="JTL19" s="1"/>
      <c r="JTM19" s="1"/>
      <c r="JTN19" s="1"/>
      <c r="JTO19" s="1"/>
      <c r="JTP19" s="1"/>
      <c r="JTQ19" s="1"/>
      <c r="JTR19" s="1"/>
      <c r="JTS19" s="1"/>
      <c r="JTT19" s="1"/>
      <c r="JTU19" s="1"/>
      <c r="JTV19" s="1"/>
      <c r="JTW19" s="1"/>
      <c r="JTX19" s="1"/>
      <c r="JTY19" s="1"/>
      <c r="JTZ19" s="1"/>
      <c r="JUA19" s="1"/>
      <c r="JUB19" s="1"/>
      <c r="JUC19" s="1"/>
      <c r="JUD19" s="1"/>
      <c r="JUE19" s="1"/>
      <c r="JUF19" s="1"/>
      <c r="JUG19" s="1"/>
      <c r="JUH19" s="1"/>
      <c r="JUI19" s="1"/>
      <c r="JUJ19" s="1"/>
      <c r="JUK19" s="1"/>
      <c r="JUL19" s="1"/>
      <c r="JUM19" s="1"/>
      <c r="JUN19" s="1"/>
      <c r="JUO19" s="1"/>
      <c r="JUP19" s="1"/>
      <c r="JUQ19" s="1"/>
      <c r="JUR19" s="1"/>
      <c r="JUS19" s="1"/>
      <c r="JUT19" s="1"/>
      <c r="JUU19" s="1"/>
      <c r="JUV19" s="1"/>
      <c r="JUW19" s="1"/>
      <c r="JUX19" s="1"/>
      <c r="JUY19" s="1"/>
      <c r="JUZ19" s="1"/>
      <c r="JVA19" s="1"/>
      <c r="JVB19" s="1"/>
      <c r="JVC19" s="1"/>
      <c r="JVD19" s="1"/>
      <c r="JVE19" s="1"/>
      <c r="JVF19" s="1"/>
      <c r="JVG19" s="1"/>
      <c r="JVH19" s="1"/>
      <c r="JVI19" s="1"/>
      <c r="JVJ19" s="1"/>
      <c r="JVK19" s="1"/>
      <c r="JVL19" s="1"/>
      <c r="JVM19" s="1"/>
      <c r="JVN19" s="1"/>
      <c r="JVO19" s="1"/>
      <c r="JVP19" s="1"/>
      <c r="JVQ19" s="1"/>
      <c r="JVR19" s="1"/>
      <c r="JVS19" s="1"/>
      <c r="JVT19" s="1"/>
      <c r="JVU19" s="1"/>
      <c r="JVV19" s="1"/>
      <c r="JVW19" s="1"/>
      <c r="JVX19" s="1"/>
      <c r="JVY19" s="1"/>
      <c r="JVZ19" s="1"/>
      <c r="JWA19" s="1"/>
      <c r="JWB19" s="1"/>
      <c r="JWC19" s="1"/>
      <c r="JWD19" s="1"/>
      <c r="JWE19" s="1"/>
      <c r="JWF19" s="1"/>
      <c r="JWG19" s="1"/>
      <c r="JWH19" s="1"/>
      <c r="JWI19" s="1"/>
      <c r="JWJ19" s="1"/>
      <c r="JWK19" s="1"/>
      <c r="JWL19" s="1"/>
      <c r="JWM19" s="1"/>
      <c r="JWN19" s="1"/>
      <c r="JWO19" s="1"/>
      <c r="JWP19" s="1"/>
      <c r="JWQ19" s="1"/>
      <c r="JWR19" s="1"/>
      <c r="JWS19" s="1"/>
      <c r="JWT19" s="1"/>
      <c r="JWU19" s="1"/>
      <c r="JWV19" s="1"/>
      <c r="JWW19" s="1"/>
      <c r="JWX19" s="1"/>
      <c r="JWY19" s="1"/>
      <c r="JWZ19" s="1"/>
      <c r="JXA19" s="1"/>
      <c r="JXB19" s="1"/>
      <c r="JXC19" s="1"/>
      <c r="JXD19" s="1"/>
      <c r="JXE19" s="1"/>
      <c r="JXF19" s="1"/>
      <c r="JXG19" s="1"/>
      <c r="JXH19" s="1"/>
      <c r="JXI19" s="1"/>
      <c r="JXJ19" s="1"/>
      <c r="JXK19" s="1"/>
      <c r="JXL19" s="1"/>
      <c r="JXM19" s="1"/>
      <c r="JXN19" s="1"/>
      <c r="JXO19" s="1"/>
      <c r="JXP19" s="1"/>
      <c r="JXQ19" s="1"/>
      <c r="JXR19" s="1"/>
      <c r="JXS19" s="1"/>
      <c r="JXT19" s="1"/>
      <c r="JXU19" s="1"/>
      <c r="JXV19" s="1"/>
      <c r="JXW19" s="1"/>
      <c r="JXX19" s="1"/>
      <c r="JXY19" s="1"/>
      <c r="JXZ19" s="1"/>
      <c r="JYA19" s="1"/>
      <c r="JYB19" s="1"/>
      <c r="JYC19" s="1"/>
      <c r="JYD19" s="1"/>
      <c r="JYE19" s="1"/>
      <c r="JYF19" s="1"/>
      <c r="JYG19" s="1"/>
      <c r="JYH19" s="1"/>
      <c r="JYI19" s="1"/>
      <c r="JYJ19" s="1"/>
      <c r="JYK19" s="1"/>
      <c r="JYL19" s="1"/>
      <c r="JYM19" s="1"/>
      <c r="JYN19" s="1"/>
      <c r="JYO19" s="1"/>
      <c r="JYP19" s="1"/>
      <c r="JYQ19" s="1"/>
      <c r="JYR19" s="1"/>
      <c r="JYS19" s="1"/>
      <c r="JYT19" s="1"/>
      <c r="JYU19" s="1"/>
      <c r="JYV19" s="1"/>
      <c r="JYW19" s="1"/>
      <c r="JYX19" s="1"/>
      <c r="JYY19" s="1"/>
      <c r="JYZ19" s="1"/>
      <c r="JZA19" s="1"/>
      <c r="JZB19" s="1"/>
      <c r="JZC19" s="1"/>
      <c r="JZD19" s="1"/>
      <c r="JZE19" s="1"/>
      <c r="JZF19" s="1"/>
      <c r="JZG19" s="1"/>
      <c r="JZH19" s="1"/>
      <c r="JZI19" s="1"/>
      <c r="JZJ19" s="1"/>
      <c r="JZK19" s="1"/>
      <c r="JZL19" s="1"/>
      <c r="JZM19" s="1"/>
      <c r="JZN19" s="1"/>
      <c r="JZO19" s="1"/>
      <c r="JZP19" s="1"/>
      <c r="JZQ19" s="1"/>
      <c r="JZR19" s="1"/>
      <c r="JZS19" s="1"/>
      <c r="JZT19" s="1"/>
      <c r="JZU19" s="1"/>
      <c r="JZV19" s="1"/>
      <c r="JZW19" s="1"/>
      <c r="JZX19" s="1"/>
      <c r="JZY19" s="1"/>
      <c r="JZZ19" s="1"/>
      <c r="KAA19" s="1"/>
      <c r="KAB19" s="1"/>
      <c r="KAC19" s="1"/>
      <c r="KAD19" s="1"/>
      <c r="KAE19" s="1"/>
      <c r="KAF19" s="1"/>
      <c r="KAG19" s="1"/>
      <c r="KAH19" s="1"/>
      <c r="KAI19" s="1"/>
      <c r="KAJ19" s="1"/>
      <c r="KAK19" s="1"/>
      <c r="KAL19" s="1"/>
      <c r="KAM19" s="1"/>
      <c r="KAN19" s="1"/>
      <c r="KAO19" s="1"/>
      <c r="KAP19" s="1"/>
      <c r="KAQ19" s="1"/>
      <c r="KAR19" s="1"/>
      <c r="KAS19" s="1"/>
      <c r="KAT19" s="1"/>
      <c r="KAU19" s="1"/>
      <c r="KAV19" s="1"/>
      <c r="KAW19" s="1"/>
      <c r="KAX19" s="1"/>
      <c r="KAY19" s="1"/>
      <c r="KAZ19" s="1"/>
      <c r="KBA19" s="1"/>
      <c r="KBB19" s="1"/>
      <c r="KBC19" s="1"/>
      <c r="KBD19" s="1"/>
      <c r="KBE19" s="1"/>
      <c r="KBF19" s="1"/>
      <c r="KBG19" s="1"/>
      <c r="KBH19" s="1"/>
      <c r="KBI19" s="1"/>
      <c r="KBJ19" s="1"/>
      <c r="KBK19" s="1"/>
      <c r="KBL19" s="1"/>
      <c r="KBM19" s="1"/>
      <c r="KBN19" s="1"/>
      <c r="KBO19" s="1"/>
      <c r="KBP19" s="1"/>
      <c r="KBQ19" s="1"/>
      <c r="KBR19" s="1"/>
      <c r="KBS19" s="1"/>
      <c r="KBT19" s="1"/>
      <c r="KBU19" s="1"/>
      <c r="KBV19" s="1"/>
      <c r="KBW19" s="1"/>
      <c r="KBX19" s="1"/>
      <c r="KBY19" s="1"/>
      <c r="KBZ19" s="1"/>
      <c r="KCA19" s="1"/>
      <c r="KCB19" s="1"/>
      <c r="KCC19" s="1"/>
      <c r="KCD19" s="1"/>
      <c r="KCE19" s="1"/>
      <c r="KCF19" s="1"/>
      <c r="KCG19" s="1"/>
      <c r="KCH19" s="1"/>
      <c r="KCI19" s="1"/>
      <c r="KCJ19" s="1"/>
      <c r="KCK19" s="1"/>
      <c r="KCL19" s="1"/>
      <c r="KCM19" s="1"/>
      <c r="KCN19" s="1"/>
      <c r="KCO19" s="1"/>
      <c r="KCP19" s="1"/>
      <c r="KCQ19" s="1"/>
      <c r="KCR19" s="1"/>
      <c r="KCS19" s="1"/>
      <c r="KCT19" s="1"/>
      <c r="KCU19" s="1"/>
      <c r="KCV19" s="1"/>
      <c r="KCW19" s="1"/>
      <c r="KCX19" s="1"/>
      <c r="KCY19" s="1"/>
      <c r="KCZ19" s="1"/>
      <c r="KDA19" s="1"/>
      <c r="KDB19" s="1"/>
      <c r="KDC19" s="1"/>
      <c r="KDD19" s="1"/>
      <c r="KDE19" s="1"/>
      <c r="KDF19" s="1"/>
      <c r="KDG19" s="1"/>
      <c r="KDH19" s="1"/>
      <c r="KDI19" s="1"/>
      <c r="KDJ19" s="1"/>
      <c r="KDK19" s="1"/>
      <c r="KDL19" s="1"/>
      <c r="KDM19" s="1"/>
      <c r="KDN19" s="1"/>
      <c r="KDO19" s="1"/>
      <c r="KDP19" s="1"/>
      <c r="KDQ19" s="1"/>
      <c r="KDR19" s="1"/>
      <c r="KDS19" s="1"/>
      <c r="KDT19" s="1"/>
      <c r="KDU19" s="1"/>
      <c r="KDV19" s="1"/>
      <c r="KDW19" s="1"/>
      <c r="KDX19" s="1"/>
      <c r="KDY19" s="1"/>
      <c r="KDZ19" s="1"/>
      <c r="KEA19" s="1"/>
      <c r="KEB19" s="1"/>
      <c r="KEC19" s="1"/>
      <c r="KED19" s="1"/>
      <c r="KEE19" s="1"/>
      <c r="KEF19" s="1"/>
      <c r="KEG19" s="1"/>
      <c r="KEH19" s="1"/>
      <c r="KEI19" s="1"/>
      <c r="KEJ19" s="1"/>
      <c r="KEK19" s="1"/>
      <c r="KEL19" s="1"/>
      <c r="KEM19" s="1"/>
      <c r="KEN19" s="1"/>
      <c r="KEO19" s="1"/>
      <c r="KEP19" s="1"/>
      <c r="KEQ19" s="1"/>
      <c r="KER19" s="1"/>
      <c r="KES19" s="1"/>
      <c r="KET19" s="1"/>
      <c r="KEU19" s="1"/>
      <c r="KEV19" s="1"/>
      <c r="KEW19" s="1"/>
      <c r="KEX19" s="1"/>
      <c r="KEY19" s="1"/>
      <c r="KEZ19" s="1"/>
      <c r="KFA19" s="1"/>
      <c r="KFB19" s="1"/>
      <c r="KFC19" s="1"/>
      <c r="KFD19" s="1"/>
      <c r="KFE19" s="1"/>
      <c r="KFF19" s="1"/>
      <c r="KFG19" s="1"/>
      <c r="KFH19" s="1"/>
      <c r="KFI19" s="1"/>
      <c r="KFJ19" s="1"/>
      <c r="KFK19" s="1"/>
      <c r="KFL19" s="1"/>
      <c r="KFM19" s="1"/>
      <c r="KFN19" s="1"/>
      <c r="KFO19" s="1"/>
      <c r="KFP19" s="1"/>
      <c r="KFQ19" s="1"/>
      <c r="KFR19" s="1"/>
      <c r="KFS19" s="1"/>
      <c r="KFT19" s="1"/>
      <c r="KFU19" s="1"/>
      <c r="KFV19" s="1"/>
      <c r="KFW19" s="1"/>
      <c r="KFX19" s="1"/>
      <c r="KFY19" s="1"/>
      <c r="KFZ19" s="1"/>
      <c r="KGA19" s="1"/>
      <c r="KGB19" s="1"/>
      <c r="KGC19" s="1"/>
      <c r="KGD19" s="1"/>
      <c r="KGE19" s="1"/>
      <c r="KGF19" s="1"/>
      <c r="KGG19" s="1"/>
      <c r="KGH19" s="1"/>
      <c r="KGI19" s="1"/>
      <c r="KGJ19" s="1"/>
      <c r="KGK19" s="1"/>
      <c r="KGL19" s="1"/>
      <c r="KGM19" s="1"/>
      <c r="KGN19" s="1"/>
      <c r="KGO19" s="1"/>
      <c r="KGP19" s="1"/>
      <c r="KGQ19" s="1"/>
      <c r="KGR19" s="1"/>
      <c r="KGS19" s="1"/>
      <c r="KGT19" s="1"/>
      <c r="KGU19" s="1"/>
      <c r="KGV19" s="1"/>
      <c r="KGW19" s="1"/>
      <c r="KGX19" s="1"/>
      <c r="KGY19" s="1"/>
      <c r="KGZ19" s="1"/>
      <c r="KHA19" s="1"/>
      <c r="KHB19" s="1"/>
      <c r="KHC19" s="1"/>
      <c r="KHD19" s="1"/>
      <c r="KHE19" s="1"/>
      <c r="KHF19" s="1"/>
      <c r="KHG19" s="1"/>
      <c r="KHH19" s="1"/>
      <c r="KHI19" s="1"/>
      <c r="KHJ19" s="1"/>
      <c r="KHK19" s="1"/>
      <c r="KHL19" s="1"/>
      <c r="KHM19" s="1"/>
      <c r="KHN19" s="1"/>
      <c r="KHO19" s="1"/>
      <c r="KHP19" s="1"/>
      <c r="KHQ19" s="1"/>
      <c r="KHR19" s="1"/>
      <c r="KHS19" s="1"/>
      <c r="KHT19" s="1"/>
      <c r="KHU19" s="1"/>
      <c r="KHV19" s="1"/>
      <c r="KHW19" s="1"/>
      <c r="KHX19" s="1"/>
      <c r="KHY19" s="1"/>
      <c r="KHZ19" s="1"/>
      <c r="KIA19" s="1"/>
      <c r="KIB19" s="1"/>
      <c r="KIC19" s="1"/>
      <c r="KID19" s="1"/>
      <c r="KIE19" s="1"/>
      <c r="KIF19" s="1"/>
      <c r="KIG19" s="1"/>
      <c r="KIH19" s="1"/>
      <c r="KII19" s="1"/>
      <c r="KIJ19" s="1"/>
      <c r="KIK19" s="1"/>
      <c r="KIL19" s="1"/>
      <c r="KIM19" s="1"/>
      <c r="KIN19" s="1"/>
      <c r="KIO19" s="1"/>
      <c r="KIP19" s="1"/>
      <c r="KIQ19" s="1"/>
      <c r="KIR19" s="1"/>
      <c r="KIS19" s="1"/>
      <c r="KIT19" s="1"/>
      <c r="KIU19" s="1"/>
      <c r="KIV19" s="1"/>
      <c r="KIW19" s="1"/>
      <c r="KIX19" s="1"/>
      <c r="KIY19" s="1"/>
      <c r="KIZ19" s="1"/>
      <c r="KJA19" s="1"/>
      <c r="KJB19" s="1"/>
      <c r="KJC19" s="1"/>
      <c r="KJD19" s="1"/>
      <c r="KJE19" s="1"/>
      <c r="KJF19" s="1"/>
      <c r="KJG19" s="1"/>
      <c r="KJH19" s="1"/>
      <c r="KJI19" s="1"/>
      <c r="KJJ19" s="1"/>
      <c r="KJK19" s="1"/>
      <c r="KJL19" s="1"/>
      <c r="KJM19" s="1"/>
      <c r="KJN19" s="1"/>
      <c r="KJO19" s="1"/>
      <c r="KJP19" s="1"/>
      <c r="KJQ19" s="1"/>
      <c r="KJR19" s="1"/>
      <c r="KJS19" s="1"/>
      <c r="KJT19" s="1"/>
      <c r="KJU19" s="1"/>
      <c r="KJV19" s="1"/>
      <c r="KJW19" s="1"/>
      <c r="KJX19" s="1"/>
      <c r="KJY19" s="1"/>
      <c r="KJZ19" s="1"/>
      <c r="KKA19" s="1"/>
      <c r="KKB19" s="1"/>
      <c r="KKC19" s="1"/>
      <c r="KKD19" s="1"/>
      <c r="KKE19" s="1"/>
      <c r="KKF19" s="1"/>
      <c r="KKG19" s="1"/>
      <c r="KKH19" s="1"/>
      <c r="KKI19" s="1"/>
      <c r="KKJ19" s="1"/>
      <c r="KKK19" s="1"/>
      <c r="KKL19" s="1"/>
      <c r="KKM19" s="1"/>
      <c r="KKN19" s="1"/>
      <c r="KKO19" s="1"/>
      <c r="KKP19" s="1"/>
      <c r="KKQ19" s="1"/>
      <c r="KKR19" s="1"/>
      <c r="KKS19" s="1"/>
      <c r="KKT19" s="1"/>
      <c r="KKU19" s="1"/>
      <c r="KKV19" s="1"/>
      <c r="KKW19" s="1"/>
      <c r="KKX19" s="1"/>
      <c r="KKY19" s="1"/>
      <c r="KKZ19" s="1"/>
      <c r="KLA19" s="1"/>
      <c r="KLB19" s="1"/>
      <c r="KLC19" s="1"/>
      <c r="KLD19" s="1"/>
      <c r="KLE19" s="1"/>
      <c r="KLF19" s="1"/>
      <c r="KLG19" s="1"/>
      <c r="KLH19" s="1"/>
      <c r="KLI19" s="1"/>
      <c r="KLJ19" s="1"/>
      <c r="KLK19" s="1"/>
      <c r="KLL19" s="1"/>
      <c r="KLM19" s="1"/>
      <c r="KLN19" s="1"/>
      <c r="KLO19" s="1"/>
      <c r="KLP19" s="1"/>
      <c r="KLQ19" s="1"/>
      <c r="KLR19" s="1"/>
      <c r="KLS19" s="1"/>
      <c r="KLT19" s="1"/>
      <c r="KLU19" s="1"/>
      <c r="KLV19" s="1"/>
      <c r="KLW19" s="1"/>
      <c r="KLX19" s="1"/>
      <c r="KLY19" s="1"/>
      <c r="KLZ19" s="1"/>
      <c r="KMA19" s="1"/>
      <c r="KMB19" s="1"/>
      <c r="KMC19" s="1"/>
      <c r="KMD19" s="1"/>
      <c r="KME19" s="1"/>
      <c r="KMF19" s="1"/>
      <c r="KMG19" s="1"/>
      <c r="KMH19" s="1"/>
      <c r="KMI19" s="1"/>
      <c r="KMJ19" s="1"/>
      <c r="KMK19" s="1"/>
      <c r="KML19" s="1"/>
      <c r="KMM19" s="1"/>
      <c r="KMN19" s="1"/>
      <c r="KMO19" s="1"/>
      <c r="KMP19" s="1"/>
      <c r="KMQ19" s="1"/>
      <c r="KMR19" s="1"/>
      <c r="KMS19" s="1"/>
      <c r="KMT19" s="1"/>
      <c r="KMU19" s="1"/>
      <c r="KMV19" s="1"/>
      <c r="KMW19" s="1"/>
      <c r="KMX19" s="1"/>
      <c r="KMY19" s="1"/>
      <c r="KMZ19" s="1"/>
      <c r="KNA19" s="1"/>
      <c r="KNB19" s="1"/>
      <c r="KNC19" s="1"/>
      <c r="KND19" s="1"/>
      <c r="KNE19" s="1"/>
      <c r="KNF19" s="1"/>
      <c r="KNG19" s="1"/>
      <c r="KNH19" s="1"/>
      <c r="KNI19" s="1"/>
      <c r="KNJ19" s="1"/>
      <c r="KNK19" s="1"/>
      <c r="KNL19" s="1"/>
      <c r="KNM19" s="1"/>
      <c r="KNN19" s="1"/>
      <c r="KNO19" s="1"/>
      <c r="KNP19" s="1"/>
      <c r="KNQ19" s="1"/>
      <c r="KNR19" s="1"/>
      <c r="KNS19" s="1"/>
      <c r="KNT19" s="1"/>
      <c r="KNU19" s="1"/>
      <c r="KNV19" s="1"/>
      <c r="KNW19" s="1"/>
      <c r="KNX19" s="1"/>
      <c r="KNY19" s="1"/>
      <c r="KNZ19" s="1"/>
      <c r="KOA19" s="1"/>
      <c r="KOB19" s="1"/>
      <c r="KOC19" s="1"/>
      <c r="KOD19" s="1"/>
      <c r="KOE19" s="1"/>
      <c r="KOF19" s="1"/>
      <c r="KOG19" s="1"/>
      <c r="KOH19" s="1"/>
      <c r="KOI19" s="1"/>
      <c r="KOJ19" s="1"/>
      <c r="KOK19" s="1"/>
      <c r="KOL19" s="1"/>
      <c r="KOM19" s="1"/>
      <c r="KON19" s="1"/>
      <c r="KOO19" s="1"/>
      <c r="KOP19" s="1"/>
      <c r="KOQ19" s="1"/>
      <c r="KOR19" s="1"/>
      <c r="KOS19" s="1"/>
      <c r="KOT19" s="1"/>
      <c r="KOU19" s="1"/>
      <c r="KOV19" s="1"/>
      <c r="KOW19" s="1"/>
      <c r="KOX19" s="1"/>
      <c r="KOY19" s="1"/>
      <c r="KOZ19" s="1"/>
      <c r="KPA19" s="1"/>
      <c r="KPB19" s="1"/>
      <c r="KPC19" s="1"/>
      <c r="KPD19" s="1"/>
      <c r="KPE19" s="1"/>
      <c r="KPF19" s="1"/>
      <c r="KPG19" s="1"/>
      <c r="KPH19" s="1"/>
      <c r="KPI19" s="1"/>
      <c r="KPJ19" s="1"/>
      <c r="KPK19" s="1"/>
      <c r="KPL19" s="1"/>
      <c r="KPM19" s="1"/>
      <c r="KPN19" s="1"/>
      <c r="KPO19" s="1"/>
      <c r="KPP19" s="1"/>
      <c r="KPQ19" s="1"/>
      <c r="KPR19" s="1"/>
      <c r="KPS19" s="1"/>
      <c r="KPT19" s="1"/>
      <c r="KPU19" s="1"/>
      <c r="KPV19" s="1"/>
      <c r="KPW19" s="1"/>
      <c r="KPX19" s="1"/>
      <c r="KPY19" s="1"/>
      <c r="KPZ19" s="1"/>
      <c r="KQA19" s="1"/>
      <c r="KQB19" s="1"/>
      <c r="KQC19" s="1"/>
      <c r="KQD19" s="1"/>
      <c r="KQE19" s="1"/>
      <c r="KQF19" s="1"/>
      <c r="KQG19" s="1"/>
      <c r="KQH19" s="1"/>
      <c r="KQI19" s="1"/>
      <c r="KQJ19" s="1"/>
      <c r="KQK19" s="1"/>
      <c r="KQL19" s="1"/>
      <c r="KQM19" s="1"/>
      <c r="KQN19" s="1"/>
      <c r="KQO19" s="1"/>
      <c r="KQP19" s="1"/>
      <c r="KQQ19" s="1"/>
      <c r="KQR19" s="1"/>
      <c r="KQS19" s="1"/>
      <c r="KQT19" s="1"/>
      <c r="KQU19" s="1"/>
      <c r="KQV19" s="1"/>
      <c r="KQW19" s="1"/>
      <c r="KQX19" s="1"/>
      <c r="KQY19" s="1"/>
      <c r="KQZ19" s="1"/>
      <c r="KRA19" s="1"/>
      <c r="KRB19" s="1"/>
      <c r="KRC19" s="1"/>
      <c r="KRD19" s="1"/>
      <c r="KRE19" s="1"/>
      <c r="KRF19" s="1"/>
      <c r="KRG19" s="1"/>
      <c r="KRH19" s="1"/>
      <c r="KRI19" s="1"/>
      <c r="KRJ19" s="1"/>
      <c r="KRK19" s="1"/>
      <c r="KRL19" s="1"/>
      <c r="KRM19" s="1"/>
      <c r="KRN19" s="1"/>
      <c r="KRO19" s="1"/>
      <c r="KRP19" s="1"/>
      <c r="KRQ19" s="1"/>
      <c r="KRR19" s="1"/>
      <c r="KRS19" s="1"/>
      <c r="KRT19" s="1"/>
      <c r="KRU19" s="1"/>
      <c r="KRV19" s="1"/>
      <c r="KRW19" s="1"/>
      <c r="KRX19" s="1"/>
      <c r="KRY19" s="1"/>
      <c r="KRZ19" s="1"/>
      <c r="KSA19" s="1"/>
      <c r="KSB19" s="1"/>
      <c r="KSC19" s="1"/>
      <c r="KSD19" s="1"/>
      <c r="KSE19" s="1"/>
      <c r="KSF19" s="1"/>
      <c r="KSG19" s="1"/>
      <c r="KSH19" s="1"/>
      <c r="KSI19" s="1"/>
      <c r="KSJ19" s="1"/>
      <c r="KSK19" s="1"/>
      <c r="KSL19" s="1"/>
      <c r="KSM19" s="1"/>
      <c r="KSN19" s="1"/>
      <c r="KSO19" s="1"/>
      <c r="KSP19" s="1"/>
      <c r="KSQ19" s="1"/>
      <c r="KSR19" s="1"/>
      <c r="KSS19" s="1"/>
      <c r="KST19" s="1"/>
      <c r="KSU19" s="1"/>
      <c r="KSV19" s="1"/>
      <c r="KSW19" s="1"/>
      <c r="KSX19" s="1"/>
      <c r="KSY19" s="1"/>
      <c r="KSZ19" s="1"/>
      <c r="KTA19" s="1"/>
      <c r="KTB19" s="1"/>
      <c r="KTC19" s="1"/>
      <c r="KTD19" s="1"/>
      <c r="KTE19" s="1"/>
      <c r="KTF19" s="1"/>
      <c r="KTG19" s="1"/>
      <c r="KTH19" s="1"/>
      <c r="KTI19" s="1"/>
      <c r="KTJ19" s="1"/>
      <c r="KTK19" s="1"/>
      <c r="KTL19" s="1"/>
      <c r="KTM19" s="1"/>
      <c r="KTN19" s="1"/>
      <c r="KTO19" s="1"/>
      <c r="KTP19" s="1"/>
      <c r="KTQ19" s="1"/>
      <c r="KTR19" s="1"/>
      <c r="KTS19" s="1"/>
      <c r="KTT19" s="1"/>
      <c r="KTU19" s="1"/>
      <c r="KTV19" s="1"/>
      <c r="KTW19" s="1"/>
      <c r="KTX19" s="1"/>
      <c r="KTY19" s="1"/>
      <c r="KTZ19" s="1"/>
      <c r="KUA19" s="1"/>
      <c r="KUB19" s="1"/>
      <c r="KUC19" s="1"/>
      <c r="KUD19" s="1"/>
      <c r="KUE19" s="1"/>
      <c r="KUF19" s="1"/>
      <c r="KUG19" s="1"/>
      <c r="KUH19" s="1"/>
      <c r="KUI19" s="1"/>
      <c r="KUJ19" s="1"/>
      <c r="KUK19" s="1"/>
      <c r="KUL19" s="1"/>
      <c r="KUM19" s="1"/>
      <c r="KUN19" s="1"/>
      <c r="KUO19" s="1"/>
      <c r="KUP19" s="1"/>
      <c r="KUQ19" s="1"/>
      <c r="KUR19" s="1"/>
      <c r="KUS19" s="1"/>
      <c r="KUT19" s="1"/>
      <c r="KUU19" s="1"/>
      <c r="KUV19" s="1"/>
      <c r="KUW19" s="1"/>
      <c r="KUX19" s="1"/>
      <c r="KUY19" s="1"/>
      <c r="KUZ19" s="1"/>
      <c r="KVA19" s="1"/>
      <c r="KVB19" s="1"/>
      <c r="KVC19" s="1"/>
      <c r="KVD19" s="1"/>
      <c r="KVE19" s="1"/>
      <c r="KVF19" s="1"/>
      <c r="KVG19" s="1"/>
      <c r="KVH19" s="1"/>
      <c r="KVI19" s="1"/>
      <c r="KVJ19" s="1"/>
      <c r="KVK19" s="1"/>
      <c r="KVL19" s="1"/>
      <c r="KVM19" s="1"/>
      <c r="KVN19" s="1"/>
      <c r="KVO19" s="1"/>
      <c r="KVP19" s="1"/>
      <c r="KVQ19" s="1"/>
      <c r="KVR19" s="1"/>
      <c r="KVS19" s="1"/>
      <c r="KVT19" s="1"/>
      <c r="KVU19" s="1"/>
      <c r="KVV19" s="1"/>
      <c r="KVW19" s="1"/>
      <c r="KVX19" s="1"/>
      <c r="KVY19" s="1"/>
      <c r="KVZ19" s="1"/>
      <c r="KWA19" s="1"/>
      <c r="KWB19" s="1"/>
      <c r="KWC19" s="1"/>
      <c r="KWD19" s="1"/>
      <c r="KWE19" s="1"/>
      <c r="KWF19" s="1"/>
      <c r="KWG19" s="1"/>
      <c r="KWH19" s="1"/>
      <c r="KWI19" s="1"/>
      <c r="KWJ19" s="1"/>
      <c r="KWK19" s="1"/>
      <c r="KWL19" s="1"/>
      <c r="KWM19" s="1"/>
      <c r="KWN19" s="1"/>
      <c r="KWO19" s="1"/>
      <c r="KWP19" s="1"/>
      <c r="KWQ19" s="1"/>
      <c r="KWR19" s="1"/>
      <c r="KWS19" s="1"/>
      <c r="KWT19" s="1"/>
      <c r="KWU19" s="1"/>
      <c r="KWV19" s="1"/>
      <c r="KWW19" s="1"/>
      <c r="KWX19" s="1"/>
      <c r="KWY19" s="1"/>
      <c r="KWZ19" s="1"/>
      <c r="KXA19" s="1"/>
      <c r="KXB19" s="1"/>
      <c r="KXC19" s="1"/>
      <c r="KXD19" s="1"/>
      <c r="KXE19" s="1"/>
      <c r="KXF19" s="1"/>
      <c r="KXG19" s="1"/>
      <c r="KXH19" s="1"/>
      <c r="KXI19" s="1"/>
      <c r="KXJ19" s="1"/>
      <c r="KXK19" s="1"/>
      <c r="KXL19" s="1"/>
      <c r="KXM19" s="1"/>
      <c r="KXN19" s="1"/>
      <c r="KXO19" s="1"/>
      <c r="KXP19" s="1"/>
      <c r="KXQ19" s="1"/>
      <c r="KXR19" s="1"/>
      <c r="KXS19" s="1"/>
      <c r="KXT19" s="1"/>
      <c r="KXU19" s="1"/>
      <c r="KXV19" s="1"/>
      <c r="KXW19" s="1"/>
      <c r="KXX19" s="1"/>
      <c r="KXY19" s="1"/>
      <c r="KXZ19" s="1"/>
      <c r="KYA19" s="1"/>
      <c r="KYB19" s="1"/>
      <c r="KYC19" s="1"/>
      <c r="KYD19" s="1"/>
      <c r="KYE19" s="1"/>
      <c r="KYF19" s="1"/>
      <c r="KYG19" s="1"/>
      <c r="KYH19" s="1"/>
      <c r="KYI19" s="1"/>
      <c r="KYJ19" s="1"/>
      <c r="KYK19" s="1"/>
      <c r="KYL19" s="1"/>
      <c r="KYM19" s="1"/>
      <c r="KYN19" s="1"/>
      <c r="KYO19" s="1"/>
      <c r="KYP19" s="1"/>
      <c r="KYQ19" s="1"/>
      <c r="KYR19" s="1"/>
      <c r="KYS19" s="1"/>
      <c r="KYT19" s="1"/>
      <c r="KYU19" s="1"/>
      <c r="KYV19" s="1"/>
      <c r="KYW19" s="1"/>
      <c r="KYX19" s="1"/>
      <c r="KYY19" s="1"/>
      <c r="KYZ19" s="1"/>
      <c r="KZA19" s="1"/>
      <c r="KZB19" s="1"/>
      <c r="KZC19" s="1"/>
      <c r="KZD19" s="1"/>
      <c r="KZE19" s="1"/>
      <c r="KZF19" s="1"/>
      <c r="KZG19" s="1"/>
      <c r="KZH19" s="1"/>
      <c r="KZI19" s="1"/>
      <c r="KZJ19" s="1"/>
      <c r="KZK19" s="1"/>
      <c r="KZL19" s="1"/>
      <c r="KZM19" s="1"/>
      <c r="KZN19" s="1"/>
      <c r="KZO19" s="1"/>
      <c r="KZP19" s="1"/>
      <c r="KZQ19" s="1"/>
      <c r="KZR19" s="1"/>
      <c r="KZS19" s="1"/>
      <c r="KZT19" s="1"/>
      <c r="KZU19" s="1"/>
      <c r="KZV19" s="1"/>
      <c r="KZW19" s="1"/>
      <c r="KZX19" s="1"/>
      <c r="KZY19" s="1"/>
      <c r="KZZ19" s="1"/>
      <c r="LAA19" s="1"/>
      <c r="LAB19" s="1"/>
      <c r="LAC19" s="1"/>
      <c r="LAD19" s="1"/>
      <c r="LAE19" s="1"/>
      <c r="LAF19" s="1"/>
      <c r="LAG19" s="1"/>
      <c r="LAH19" s="1"/>
      <c r="LAI19" s="1"/>
      <c r="LAJ19" s="1"/>
      <c r="LAK19" s="1"/>
      <c r="LAL19" s="1"/>
      <c r="LAM19" s="1"/>
      <c r="LAN19" s="1"/>
      <c r="LAO19" s="1"/>
      <c r="LAP19" s="1"/>
      <c r="LAQ19" s="1"/>
      <c r="LAR19" s="1"/>
      <c r="LAS19" s="1"/>
      <c r="LAT19" s="1"/>
      <c r="LAU19" s="1"/>
      <c r="LAV19" s="1"/>
      <c r="LAW19" s="1"/>
      <c r="LAX19" s="1"/>
      <c r="LAY19" s="1"/>
      <c r="LAZ19" s="1"/>
      <c r="LBA19" s="1"/>
      <c r="LBB19" s="1"/>
      <c r="LBC19" s="1"/>
      <c r="LBD19" s="1"/>
      <c r="LBE19" s="1"/>
      <c r="LBF19" s="1"/>
      <c r="LBG19" s="1"/>
      <c r="LBH19" s="1"/>
      <c r="LBI19" s="1"/>
      <c r="LBJ19" s="1"/>
      <c r="LBK19" s="1"/>
      <c r="LBL19" s="1"/>
      <c r="LBM19" s="1"/>
      <c r="LBN19" s="1"/>
      <c r="LBO19" s="1"/>
      <c r="LBP19" s="1"/>
      <c r="LBQ19" s="1"/>
      <c r="LBR19" s="1"/>
      <c r="LBS19" s="1"/>
      <c r="LBT19" s="1"/>
      <c r="LBU19" s="1"/>
      <c r="LBV19" s="1"/>
      <c r="LBW19" s="1"/>
      <c r="LBX19" s="1"/>
      <c r="LBY19" s="1"/>
      <c r="LBZ19" s="1"/>
      <c r="LCA19" s="1"/>
      <c r="LCB19" s="1"/>
      <c r="LCC19" s="1"/>
      <c r="LCD19" s="1"/>
      <c r="LCE19" s="1"/>
      <c r="LCF19" s="1"/>
      <c r="LCG19" s="1"/>
      <c r="LCH19" s="1"/>
      <c r="LCI19" s="1"/>
      <c r="LCJ19" s="1"/>
      <c r="LCK19" s="1"/>
      <c r="LCL19" s="1"/>
      <c r="LCM19" s="1"/>
      <c r="LCN19" s="1"/>
      <c r="LCO19" s="1"/>
      <c r="LCP19" s="1"/>
      <c r="LCQ19" s="1"/>
      <c r="LCR19" s="1"/>
      <c r="LCS19" s="1"/>
      <c r="LCT19" s="1"/>
      <c r="LCU19" s="1"/>
      <c r="LCV19" s="1"/>
      <c r="LCW19" s="1"/>
      <c r="LCX19" s="1"/>
      <c r="LCY19" s="1"/>
      <c r="LCZ19" s="1"/>
      <c r="LDA19" s="1"/>
      <c r="LDB19" s="1"/>
      <c r="LDC19" s="1"/>
      <c r="LDD19" s="1"/>
      <c r="LDE19" s="1"/>
      <c r="LDF19" s="1"/>
      <c r="LDG19" s="1"/>
      <c r="LDH19" s="1"/>
      <c r="LDI19" s="1"/>
      <c r="LDJ19" s="1"/>
      <c r="LDK19" s="1"/>
      <c r="LDL19" s="1"/>
      <c r="LDM19" s="1"/>
      <c r="LDN19" s="1"/>
      <c r="LDO19" s="1"/>
      <c r="LDP19" s="1"/>
      <c r="LDQ19" s="1"/>
      <c r="LDR19" s="1"/>
      <c r="LDS19" s="1"/>
      <c r="LDT19" s="1"/>
      <c r="LDU19" s="1"/>
      <c r="LDV19" s="1"/>
      <c r="LDW19" s="1"/>
      <c r="LDX19" s="1"/>
      <c r="LDY19" s="1"/>
      <c r="LDZ19" s="1"/>
      <c r="LEA19" s="1"/>
      <c r="LEB19" s="1"/>
      <c r="LEC19" s="1"/>
      <c r="LED19" s="1"/>
      <c r="LEE19" s="1"/>
      <c r="LEF19" s="1"/>
      <c r="LEG19" s="1"/>
      <c r="LEH19" s="1"/>
      <c r="LEI19" s="1"/>
      <c r="LEJ19" s="1"/>
      <c r="LEK19" s="1"/>
      <c r="LEL19" s="1"/>
      <c r="LEM19" s="1"/>
      <c r="LEN19" s="1"/>
      <c r="LEO19" s="1"/>
      <c r="LEP19" s="1"/>
      <c r="LEQ19" s="1"/>
      <c r="LER19" s="1"/>
      <c r="LES19" s="1"/>
      <c r="LET19" s="1"/>
      <c r="LEU19" s="1"/>
      <c r="LEV19" s="1"/>
      <c r="LEW19" s="1"/>
      <c r="LEX19" s="1"/>
      <c r="LEY19" s="1"/>
      <c r="LEZ19" s="1"/>
      <c r="LFA19" s="1"/>
      <c r="LFB19" s="1"/>
      <c r="LFC19" s="1"/>
      <c r="LFD19" s="1"/>
      <c r="LFE19" s="1"/>
      <c r="LFF19" s="1"/>
      <c r="LFG19" s="1"/>
      <c r="LFH19" s="1"/>
      <c r="LFI19" s="1"/>
      <c r="LFJ19" s="1"/>
      <c r="LFK19" s="1"/>
      <c r="LFL19" s="1"/>
      <c r="LFM19" s="1"/>
      <c r="LFN19" s="1"/>
      <c r="LFO19" s="1"/>
      <c r="LFP19" s="1"/>
      <c r="LFQ19" s="1"/>
      <c r="LFR19" s="1"/>
      <c r="LFS19" s="1"/>
      <c r="LFT19" s="1"/>
      <c r="LFU19" s="1"/>
      <c r="LFV19" s="1"/>
      <c r="LFW19" s="1"/>
      <c r="LFX19" s="1"/>
      <c r="LFY19" s="1"/>
      <c r="LFZ19" s="1"/>
      <c r="LGA19" s="1"/>
      <c r="LGB19" s="1"/>
      <c r="LGC19" s="1"/>
      <c r="LGD19" s="1"/>
      <c r="LGE19" s="1"/>
      <c r="LGF19" s="1"/>
      <c r="LGG19" s="1"/>
      <c r="LGH19" s="1"/>
      <c r="LGI19" s="1"/>
      <c r="LGJ19" s="1"/>
      <c r="LGK19" s="1"/>
      <c r="LGL19" s="1"/>
      <c r="LGM19" s="1"/>
      <c r="LGN19" s="1"/>
      <c r="LGO19" s="1"/>
      <c r="LGP19" s="1"/>
      <c r="LGQ19" s="1"/>
      <c r="LGR19" s="1"/>
      <c r="LGS19" s="1"/>
      <c r="LGT19" s="1"/>
      <c r="LGU19" s="1"/>
      <c r="LGV19" s="1"/>
      <c r="LGW19" s="1"/>
      <c r="LGX19" s="1"/>
      <c r="LGY19" s="1"/>
      <c r="LGZ19" s="1"/>
      <c r="LHA19" s="1"/>
      <c r="LHB19" s="1"/>
      <c r="LHC19" s="1"/>
      <c r="LHD19" s="1"/>
      <c r="LHE19" s="1"/>
      <c r="LHF19" s="1"/>
      <c r="LHG19" s="1"/>
      <c r="LHH19" s="1"/>
      <c r="LHI19" s="1"/>
      <c r="LHJ19" s="1"/>
      <c r="LHK19" s="1"/>
      <c r="LHL19" s="1"/>
      <c r="LHM19" s="1"/>
      <c r="LHN19" s="1"/>
      <c r="LHO19" s="1"/>
      <c r="LHP19" s="1"/>
      <c r="LHQ19" s="1"/>
      <c r="LHR19" s="1"/>
      <c r="LHS19" s="1"/>
      <c r="LHT19" s="1"/>
      <c r="LHU19" s="1"/>
      <c r="LHV19" s="1"/>
      <c r="LHW19" s="1"/>
      <c r="LHX19" s="1"/>
      <c r="LHY19" s="1"/>
      <c r="LHZ19" s="1"/>
      <c r="LIA19" s="1"/>
      <c r="LIB19" s="1"/>
      <c r="LIC19" s="1"/>
      <c r="LID19" s="1"/>
      <c r="LIE19" s="1"/>
      <c r="LIF19" s="1"/>
      <c r="LIG19" s="1"/>
      <c r="LIH19" s="1"/>
      <c r="LII19" s="1"/>
      <c r="LIJ19" s="1"/>
      <c r="LIK19" s="1"/>
      <c r="LIL19" s="1"/>
      <c r="LIM19" s="1"/>
      <c r="LIN19" s="1"/>
      <c r="LIO19" s="1"/>
      <c r="LIP19" s="1"/>
      <c r="LIQ19" s="1"/>
      <c r="LIR19" s="1"/>
      <c r="LIS19" s="1"/>
      <c r="LIT19" s="1"/>
      <c r="LIU19" s="1"/>
      <c r="LIV19" s="1"/>
      <c r="LIW19" s="1"/>
      <c r="LIX19" s="1"/>
      <c r="LIY19" s="1"/>
      <c r="LIZ19" s="1"/>
      <c r="LJA19" s="1"/>
      <c r="LJB19" s="1"/>
      <c r="LJC19" s="1"/>
      <c r="LJD19" s="1"/>
      <c r="LJE19" s="1"/>
      <c r="LJF19" s="1"/>
      <c r="LJG19" s="1"/>
      <c r="LJH19" s="1"/>
      <c r="LJI19" s="1"/>
      <c r="LJJ19" s="1"/>
      <c r="LJK19" s="1"/>
      <c r="LJL19" s="1"/>
      <c r="LJM19" s="1"/>
      <c r="LJN19" s="1"/>
      <c r="LJO19" s="1"/>
      <c r="LJP19" s="1"/>
      <c r="LJQ19" s="1"/>
      <c r="LJR19" s="1"/>
      <c r="LJS19" s="1"/>
      <c r="LJT19" s="1"/>
      <c r="LJU19" s="1"/>
      <c r="LJV19" s="1"/>
      <c r="LJW19" s="1"/>
      <c r="LJX19" s="1"/>
      <c r="LJY19" s="1"/>
      <c r="LJZ19" s="1"/>
      <c r="LKA19" s="1"/>
      <c r="LKB19" s="1"/>
      <c r="LKC19" s="1"/>
      <c r="LKD19" s="1"/>
      <c r="LKE19" s="1"/>
      <c r="LKF19" s="1"/>
      <c r="LKG19" s="1"/>
      <c r="LKH19" s="1"/>
      <c r="LKI19" s="1"/>
      <c r="LKJ19" s="1"/>
      <c r="LKK19" s="1"/>
      <c r="LKL19" s="1"/>
      <c r="LKM19" s="1"/>
      <c r="LKN19" s="1"/>
      <c r="LKO19" s="1"/>
      <c r="LKP19" s="1"/>
      <c r="LKQ19" s="1"/>
      <c r="LKR19" s="1"/>
      <c r="LKS19" s="1"/>
      <c r="LKT19" s="1"/>
      <c r="LKU19" s="1"/>
      <c r="LKV19" s="1"/>
      <c r="LKW19" s="1"/>
      <c r="LKX19" s="1"/>
      <c r="LKY19" s="1"/>
      <c r="LKZ19" s="1"/>
      <c r="LLA19" s="1"/>
      <c r="LLB19" s="1"/>
      <c r="LLC19" s="1"/>
      <c r="LLD19" s="1"/>
      <c r="LLE19" s="1"/>
      <c r="LLF19" s="1"/>
      <c r="LLG19" s="1"/>
      <c r="LLH19" s="1"/>
      <c r="LLI19" s="1"/>
      <c r="LLJ19" s="1"/>
      <c r="LLK19" s="1"/>
      <c r="LLL19" s="1"/>
      <c r="LLM19" s="1"/>
      <c r="LLN19" s="1"/>
      <c r="LLO19" s="1"/>
      <c r="LLP19" s="1"/>
      <c r="LLQ19" s="1"/>
      <c r="LLR19" s="1"/>
      <c r="LLS19" s="1"/>
      <c r="LLT19" s="1"/>
      <c r="LLU19" s="1"/>
      <c r="LLV19" s="1"/>
      <c r="LLW19" s="1"/>
      <c r="LLX19" s="1"/>
      <c r="LLY19" s="1"/>
      <c r="LLZ19" s="1"/>
      <c r="LMA19" s="1"/>
      <c r="LMB19" s="1"/>
      <c r="LMC19" s="1"/>
      <c r="LMD19" s="1"/>
      <c r="LME19" s="1"/>
      <c r="LMF19" s="1"/>
      <c r="LMG19" s="1"/>
      <c r="LMH19" s="1"/>
      <c r="LMI19" s="1"/>
      <c r="LMJ19" s="1"/>
      <c r="LMK19" s="1"/>
      <c r="LML19" s="1"/>
      <c r="LMM19" s="1"/>
      <c r="LMN19" s="1"/>
      <c r="LMO19" s="1"/>
      <c r="LMP19" s="1"/>
      <c r="LMQ19" s="1"/>
      <c r="LMR19" s="1"/>
      <c r="LMS19" s="1"/>
      <c r="LMT19" s="1"/>
      <c r="LMU19" s="1"/>
      <c r="LMV19" s="1"/>
      <c r="LMW19" s="1"/>
      <c r="LMX19" s="1"/>
      <c r="LMY19" s="1"/>
      <c r="LMZ19" s="1"/>
      <c r="LNA19" s="1"/>
      <c r="LNB19" s="1"/>
      <c r="LNC19" s="1"/>
      <c r="LND19" s="1"/>
      <c r="LNE19" s="1"/>
      <c r="LNF19" s="1"/>
      <c r="LNG19" s="1"/>
      <c r="LNH19" s="1"/>
      <c r="LNI19" s="1"/>
      <c r="LNJ19" s="1"/>
      <c r="LNK19" s="1"/>
      <c r="LNL19" s="1"/>
      <c r="LNM19" s="1"/>
      <c r="LNN19" s="1"/>
      <c r="LNO19" s="1"/>
      <c r="LNP19" s="1"/>
      <c r="LNQ19" s="1"/>
      <c r="LNR19" s="1"/>
      <c r="LNS19" s="1"/>
      <c r="LNT19" s="1"/>
      <c r="LNU19" s="1"/>
      <c r="LNV19" s="1"/>
      <c r="LNW19" s="1"/>
      <c r="LNX19" s="1"/>
      <c r="LNY19" s="1"/>
      <c r="LNZ19" s="1"/>
      <c r="LOA19" s="1"/>
      <c r="LOB19" s="1"/>
      <c r="LOC19" s="1"/>
      <c r="LOD19" s="1"/>
      <c r="LOE19" s="1"/>
      <c r="LOF19" s="1"/>
      <c r="LOG19" s="1"/>
      <c r="LOH19" s="1"/>
      <c r="LOI19" s="1"/>
      <c r="LOJ19" s="1"/>
      <c r="LOK19" s="1"/>
      <c r="LOL19" s="1"/>
      <c r="LOM19" s="1"/>
      <c r="LON19" s="1"/>
      <c r="LOO19" s="1"/>
      <c r="LOP19" s="1"/>
      <c r="LOQ19" s="1"/>
      <c r="LOR19" s="1"/>
      <c r="LOS19" s="1"/>
      <c r="LOT19" s="1"/>
      <c r="LOU19" s="1"/>
      <c r="LOV19" s="1"/>
      <c r="LOW19" s="1"/>
      <c r="LOX19" s="1"/>
      <c r="LOY19" s="1"/>
      <c r="LOZ19" s="1"/>
      <c r="LPA19" s="1"/>
      <c r="LPB19" s="1"/>
      <c r="LPC19" s="1"/>
      <c r="LPD19" s="1"/>
      <c r="LPE19" s="1"/>
      <c r="LPF19" s="1"/>
      <c r="LPG19" s="1"/>
      <c r="LPH19" s="1"/>
      <c r="LPI19" s="1"/>
      <c r="LPJ19" s="1"/>
      <c r="LPK19" s="1"/>
      <c r="LPL19" s="1"/>
      <c r="LPM19" s="1"/>
      <c r="LPN19" s="1"/>
      <c r="LPO19" s="1"/>
      <c r="LPP19" s="1"/>
      <c r="LPQ19" s="1"/>
      <c r="LPR19" s="1"/>
      <c r="LPS19" s="1"/>
      <c r="LPT19" s="1"/>
      <c r="LPU19" s="1"/>
      <c r="LPV19" s="1"/>
      <c r="LPW19" s="1"/>
      <c r="LPX19" s="1"/>
      <c r="LPY19" s="1"/>
      <c r="LPZ19" s="1"/>
      <c r="LQA19" s="1"/>
      <c r="LQB19" s="1"/>
      <c r="LQC19" s="1"/>
      <c r="LQD19" s="1"/>
      <c r="LQE19" s="1"/>
      <c r="LQF19" s="1"/>
      <c r="LQG19" s="1"/>
      <c r="LQH19" s="1"/>
      <c r="LQI19" s="1"/>
      <c r="LQJ19" s="1"/>
      <c r="LQK19" s="1"/>
      <c r="LQL19" s="1"/>
      <c r="LQM19" s="1"/>
      <c r="LQN19" s="1"/>
      <c r="LQO19" s="1"/>
      <c r="LQP19" s="1"/>
      <c r="LQQ19" s="1"/>
      <c r="LQR19" s="1"/>
      <c r="LQS19" s="1"/>
      <c r="LQT19" s="1"/>
      <c r="LQU19" s="1"/>
      <c r="LQV19" s="1"/>
      <c r="LQW19" s="1"/>
      <c r="LQX19" s="1"/>
      <c r="LQY19" s="1"/>
      <c r="LQZ19" s="1"/>
      <c r="LRA19" s="1"/>
      <c r="LRB19" s="1"/>
      <c r="LRC19" s="1"/>
      <c r="LRD19" s="1"/>
      <c r="LRE19" s="1"/>
      <c r="LRF19" s="1"/>
      <c r="LRG19" s="1"/>
      <c r="LRH19" s="1"/>
      <c r="LRI19" s="1"/>
      <c r="LRJ19" s="1"/>
      <c r="LRK19" s="1"/>
      <c r="LRL19" s="1"/>
      <c r="LRM19" s="1"/>
      <c r="LRN19" s="1"/>
      <c r="LRO19" s="1"/>
      <c r="LRP19" s="1"/>
      <c r="LRQ19" s="1"/>
      <c r="LRR19" s="1"/>
      <c r="LRS19" s="1"/>
      <c r="LRT19" s="1"/>
      <c r="LRU19" s="1"/>
      <c r="LRV19" s="1"/>
      <c r="LRW19" s="1"/>
      <c r="LRX19" s="1"/>
      <c r="LRY19" s="1"/>
      <c r="LRZ19" s="1"/>
      <c r="LSA19" s="1"/>
      <c r="LSB19" s="1"/>
      <c r="LSC19" s="1"/>
      <c r="LSD19" s="1"/>
      <c r="LSE19" s="1"/>
      <c r="LSF19" s="1"/>
      <c r="LSG19" s="1"/>
      <c r="LSH19" s="1"/>
      <c r="LSI19" s="1"/>
      <c r="LSJ19" s="1"/>
      <c r="LSK19" s="1"/>
      <c r="LSL19" s="1"/>
      <c r="LSM19" s="1"/>
      <c r="LSN19" s="1"/>
      <c r="LSO19" s="1"/>
      <c r="LSP19" s="1"/>
      <c r="LSQ19" s="1"/>
      <c r="LSR19" s="1"/>
      <c r="LSS19" s="1"/>
      <c r="LST19" s="1"/>
      <c r="LSU19" s="1"/>
      <c r="LSV19" s="1"/>
      <c r="LSW19" s="1"/>
      <c r="LSX19" s="1"/>
      <c r="LSY19" s="1"/>
      <c r="LSZ19" s="1"/>
      <c r="LTA19" s="1"/>
      <c r="LTB19" s="1"/>
      <c r="LTC19" s="1"/>
      <c r="LTD19" s="1"/>
      <c r="LTE19" s="1"/>
      <c r="LTF19" s="1"/>
      <c r="LTG19" s="1"/>
      <c r="LTH19" s="1"/>
      <c r="LTI19" s="1"/>
      <c r="LTJ19" s="1"/>
      <c r="LTK19" s="1"/>
      <c r="LTL19" s="1"/>
      <c r="LTM19" s="1"/>
      <c r="LTN19" s="1"/>
      <c r="LTO19" s="1"/>
      <c r="LTP19" s="1"/>
      <c r="LTQ19" s="1"/>
      <c r="LTR19" s="1"/>
      <c r="LTS19" s="1"/>
      <c r="LTT19" s="1"/>
      <c r="LTU19" s="1"/>
      <c r="LTV19" s="1"/>
      <c r="LTW19" s="1"/>
      <c r="LTX19" s="1"/>
      <c r="LTY19" s="1"/>
      <c r="LTZ19" s="1"/>
      <c r="LUA19" s="1"/>
      <c r="LUB19" s="1"/>
      <c r="LUC19" s="1"/>
      <c r="LUD19" s="1"/>
      <c r="LUE19" s="1"/>
      <c r="LUF19" s="1"/>
      <c r="LUG19" s="1"/>
      <c r="LUH19" s="1"/>
      <c r="LUI19" s="1"/>
      <c r="LUJ19" s="1"/>
      <c r="LUK19" s="1"/>
      <c r="LUL19" s="1"/>
      <c r="LUM19" s="1"/>
      <c r="LUN19" s="1"/>
      <c r="LUO19" s="1"/>
      <c r="LUP19" s="1"/>
      <c r="LUQ19" s="1"/>
      <c r="LUR19" s="1"/>
      <c r="LUS19" s="1"/>
      <c r="LUT19" s="1"/>
      <c r="LUU19" s="1"/>
      <c r="LUV19" s="1"/>
      <c r="LUW19" s="1"/>
      <c r="LUX19" s="1"/>
      <c r="LUY19" s="1"/>
      <c r="LUZ19" s="1"/>
      <c r="LVA19" s="1"/>
      <c r="LVB19" s="1"/>
      <c r="LVC19" s="1"/>
      <c r="LVD19" s="1"/>
      <c r="LVE19" s="1"/>
      <c r="LVF19" s="1"/>
      <c r="LVG19" s="1"/>
      <c r="LVH19" s="1"/>
      <c r="LVI19" s="1"/>
      <c r="LVJ19" s="1"/>
      <c r="LVK19" s="1"/>
      <c r="LVL19" s="1"/>
      <c r="LVM19" s="1"/>
      <c r="LVN19" s="1"/>
      <c r="LVO19" s="1"/>
      <c r="LVP19" s="1"/>
      <c r="LVQ19" s="1"/>
      <c r="LVR19" s="1"/>
      <c r="LVS19" s="1"/>
      <c r="LVT19" s="1"/>
      <c r="LVU19" s="1"/>
      <c r="LVV19" s="1"/>
      <c r="LVW19" s="1"/>
      <c r="LVX19" s="1"/>
      <c r="LVY19" s="1"/>
      <c r="LVZ19" s="1"/>
      <c r="LWA19" s="1"/>
      <c r="LWB19" s="1"/>
      <c r="LWC19" s="1"/>
      <c r="LWD19" s="1"/>
      <c r="LWE19" s="1"/>
      <c r="LWF19" s="1"/>
      <c r="LWG19" s="1"/>
      <c r="LWH19" s="1"/>
      <c r="LWI19" s="1"/>
      <c r="LWJ19" s="1"/>
      <c r="LWK19" s="1"/>
      <c r="LWL19" s="1"/>
      <c r="LWM19" s="1"/>
      <c r="LWN19" s="1"/>
      <c r="LWO19" s="1"/>
      <c r="LWP19" s="1"/>
      <c r="LWQ19" s="1"/>
      <c r="LWR19" s="1"/>
      <c r="LWS19" s="1"/>
      <c r="LWT19" s="1"/>
      <c r="LWU19" s="1"/>
      <c r="LWV19" s="1"/>
      <c r="LWW19" s="1"/>
      <c r="LWX19" s="1"/>
      <c r="LWY19" s="1"/>
      <c r="LWZ19" s="1"/>
      <c r="LXA19" s="1"/>
      <c r="LXB19" s="1"/>
      <c r="LXC19" s="1"/>
      <c r="LXD19" s="1"/>
      <c r="LXE19" s="1"/>
      <c r="LXF19" s="1"/>
      <c r="LXG19" s="1"/>
      <c r="LXH19" s="1"/>
      <c r="LXI19" s="1"/>
      <c r="LXJ19" s="1"/>
      <c r="LXK19" s="1"/>
      <c r="LXL19" s="1"/>
      <c r="LXM19" s="1"/>
      <c r="LXN19" s="1"/>
      <c r="LXO19" s="1"/>
      <c r="LXP19" s="1"/>
      <c r="LXQ19" s="1"/>
      <c r="LXR19" s="1"/>
      <c r="LXS19" s="1"/>
      <c r="LXT19" s="1"/>
      <c r="LXU19" s="1"/>
      <c r="LXV19" s="1"/>
      <c r="LXW19" s="1"/>
      <c r="LXX19" s="1"/>
      <c r="LXY19" s="1"/>
      <c r="LXZ19" s="1"/>
      <c r="LYA19" s="1"/>
      <c r="LYB19" s="1"/>
      <c r="LYC19" s="1"/>
      <c r="LYD19" s="1"/>
      <c r="LYE19" s="1"/>
      <c r="LYF19" s="1"/>
      <c r="LYG19" s="1"/>
      <c r="LYH19" s="1"/>
      <c r="LYI19" s="1"/>
      <c r="LYJ19" s="1"/>
      <c r="LYK19" s="1"/>
      <c r="LYL19" s="1"/>
      <c r="LYM19" s="1"/>
      <c r="LYN19" s="1"/>
      <c r="LYO19" s="1"/>
      <c r="LYP19" s="1"/>
      <c r="LYQ19" s="1"/>
      <c r="LYR19" s="1"/>
      <c r="LYS19" s="1"/>
      <c r="LYT19" s="1"/>
      <c r="LYU19" s="1"/>
      <c r="LYV19" s="1"/>
      <c r="LYW19" s="1"/>
      <c r="LYX19" s="1"/>
      <c r="LYY19" s="1"/>
      <c r="LYZ19" s="1"/>
      <c r="LZA19" s="1"/>
      <c r="LZB19" s="1"/>
      <c r="LZC19" s="1"/>
      <c r="LZD19" s="1"/>
      <c r="LZE19" s="1"/>
      <c r="LZF19" s="1"/>
      <c r="LZG19" s="1"/>
      <c r="LZH19" s="1"/>
      <c r="LZI19" s="1"/>
      <c r="LZJ19" s="1"/>
      <c r="LZK19" s="1"/>
      <c r="LZL19" s="1"/>
      <c r="LZM19" s="1"/>
      <c r="LZN19" s="1"/>
      <c r="LZO19" s="1"/>
      <c r="LZP19" s="1"/>
      <c r="LZQ19" s="1"/>
      <c r="LZR19" s="1"/>
      <c r="LZS19" s="1"/>
      <c r="LZT19" s="1"/>
      <c r="LZU19" s="1"/>
      <c r="LZV19" s="1"/>
      <c r="LZW19" s="1"/>
      <c r="LZX19" s="1"/>
      <c r="LZY19" s="1"/>
      <c r="LZZ19" s="1"/>
      <c r="MAA19" s="1"/>
      <c r="MAB19" s="1"/>
      <c r="MAC19" s="1"/>
      <c r="MAD19" s="1"/>
      <c r="MAE19" s="1"/>
      <c r="MAF19" s="1"/>
      <c r="MAG19" s="1"/>
      <c r="MAH19" s="1"/>
      <c r="MAI19" s="1"/>
      <c r="MAJ19" s="1"/>
      <c r="MAK19" s="1"/>
      <c r="MAL19" s="1"/>
      <c r="MAM19" s="1"/>
      <c r="MAN19" s="1"/>
      <c r="MAO19" s="1"/>
      <c r="MAP19" s="1"/>
      <c r="MAQ19" s="1"/>
      <c r="MAR19" s="1"/>
      <c r="MAS19" s="1"/>
      <c r="MAT19" s="1"/>
      <c r="MAU19" s="1"/>
      <c r="MAV19" s="1"/>
      <c r="MAW19" s="1"/>
      <c r="MAX19" s="1"/>
      <c r="MAY19" s="1"/>
      <c r="MAZ19" s="1"/>
      <c r="MBA19" s="1"/>
      <c r="MBB19" s="1"/>
      <c r="MBC19" s="1"/>
      <c r="MBD19" s="1"/>
      <c r="MBE19" s="1"/>
      <c r="MBF19" s="1"/>
      <c r="MBG19" s="1"/>
      <c r="MBH19" s="1"/>
      <c r="MBI19" s="1"/>
      <c r="MBJ19" s="1"/>
      <c r="MBK19" s="1"/>
      <c r="MBL19" s="1"/>
      <c r="MBM19" s="1"/>
      <c r="MBN19" s="1"/>
      <c r="MBO19" s="1"/>
      <c r="MBP19" s="1"/>
      <c r="MBQ19" s="1"/>
      <c r="MBR19" s="1"/>
      <c r="MBS19" s="1"/>
      <c r="MBT19" s="1"/>
      <c r="MBU19" s="1"/>
      <c r="MBV19" s="1"/>
      <c r="MBW19" s="1"/>
      <c r="MBX19" s="1"/>
      <c r="MBY19" s="1"/>
      <c r="MBZ19" s="1"/>
      <c r="MCA19" s="1"/>
      <c r="MCB19" s="1"/>
      <c r="MCC19" s="1"/>
      <c r="MCD19" s="1"/>
      <c r="MCE19" s="1"/>
      <c r="MCF19" s="1"/>
      <c r="MCG19" s="1"/>
      <c r="MCH19" s="1"/>
      <c r="MCI19" s="1"/>
      <c r="MCJ19" s="1"/>
      <c r="MCK19" s="1"/>
      <c r="MCL19" s="1"/>
      <c r="MCM19" s="1"/>
      <c r="MCN19" s="1"/>
      <c r="MCO19" s="1"/>
      <c r="MCP19" s="1"/>
      <c r="MCQ19" s="1"/>
      <c r="MCR19" s="1"/>
      <c r="MCS19" s="1"/>
      <c r="MCT19" s="1"/>
      <c r="MCU19" s="1"/>
      <c r="MCV19" s="1"/>
      <c r="MCW19" s="1"/>
      <c r="MCX19" s="1"/>
      <c r="MCY19" s="1"/>
      <c r="MCZ19" s="1"/>
      <c r="MDA19" s="1"/>
      <c r="MDB19" s="1"/>
      <c r="MDC19" s="1"/>
      <c r="MDD19" s="1"/>
      <c r="MDE19" s="1"/>
      <c r="MDF19" s="1"/>
      <c r="MDG19" s="1"/>
      <c r="MDH19" s="1"/>
      <c r="MDI19" s="1"/>
      <c r="MDJ19" s="1"/>
      <c r="MDK19" s="1"/>
      <c r="MDL19" s="1"/>
      <c r="MDM19" s="1"/>
      <c r="MDN19" s="1"/>
      <c r="MDO19" s="1"/>
      <c r="MDP19" s="1"/>
      <c r="MDQ19" s="1"/>
      <c r="MDR19" s="1"/>
      <c r="MDS19" s="1"/>
      <c r="MDT19" s="1"/>
      <c r="MDU19" s="1"/>
      <c r="MDV19" s="1"/>
      <c r="MDW19" s="1"/>
      <c r="MDX19" s="1"/>
      <c r="MDY19" s="1"/>
      <c r="MDZ19" s="1"/>
      <c r="MEA19" s="1"/>
      <c r="MEB19" s="1"/>
      <c r="MEC19" s="1"/>
      <c r="MED19" s="1"/>
      <c r="MEE19" s="1"/>
      <c r="MEF19" s="1"/>
      <c r="MEG19" s="1"/>
      <c r="MEH19" s="1"/>
      <c r="MEI19" s="1"/>
      <c r="MEJ19" s="1"/>
      <c r="MEK19" s="1"/>
      <c r="MEL19" s="1"/>
      <c r="MEM19" s="1"/>
      <c r="MEN19" s="1"/>
      <c r="MEO19" s="1"/>
      <c r="MEP19" s="1"/>
      <c r="MEQ19" s="1"/>
      <c r="MER19" s="1"/>
      <c r="MES19" s="1"/>
      <c r="MET19" s="1"/>
      <c r="MEU19" s="1"/>
      <c r="MEV19" s="1"/>
      <c r="MEW19" s="1"/>
      <c r="MEX19" s="1"/>
      <c r="MEY19" s="1"/>
      <c r="MEZ19" s="1"/>
      <c r="MFA19" s="1"/>
      <c r="MFB19" s="1"/>
      <c r="MFC19" s="1"/>
      <c r="MFD19" s="1"/>
      <c r="MFE19" s="1"/>
      <c r="MFF19" s="1"/>
      <c r="MFG19" s="1"/>
      <c r="MFH19" s="1"/>
      <c r="MFI19" s="1"/>
      <c r="MFJ19" s="1"/>
      <c r="MFK19" s="1"/>
      <c r="MFL19" s="1"/>
      <c r="MFM19" s="1"/>
      <c r="MFN19" s="1"/>
      <c r="MFO19" s="1"/>
      <c r="MFP19" s="1"/>
      <c r="MFQ19" s="1"/>
      <c r="MFR19" s="1"/>
      <c r="MFS19" s="1"/>
      <c r="MFT19" s="1"/>
      <c r="MFU19" s="1"/>
      <c r="MFV19" s="1"/>
      <c r="MFW19" s="1"/>
      <c r="MFX19" s="1"/>
      <c r="MFY19" s="1"/>
      <c r="MFZ19" s="1"/>
      <c r="MGA19" s="1"/>
      <c r="MGB19" s="1"/>
      <c r="MGC19" s="1"/>
      <c r="MGD19" s="1"/>
      <c r="MGE19" s="1"/>
      <c r="MGF19" s="1"/>
      <c r="MGG19" s="1"/>
      <c r="MGH19" s="1"/>
      <c r="MGI19" s="1"/>
      <c r="MGJ19" s="1"/>
      <c r="MGK19" s="1"/>
      <c r="MGL19" s="1"/>
      <c r="MGM19" s="1"/>
      <c r="MGN19" s="1"/>
      <c r="MGO19" s="1"/>
      <c r="MGP19" s="1"/>
      <c r="MGQ19" s="1"/>
      <c r="MGR19" s="1"/>
      <c r="MGS19" s="1"/>
      <c r="MGT19" s="1"/>
      <c r="MGU19" s="1"/>
      <c r="MGV19" s="1"/>
      <c r="MGW19" s="1"/>
      <c r="MGX19" s="1"/>
      <c r="MGY19" s="1"/>
      <c r="MGZ19" s="1"/>
      <c r="MHA19" s="1"/>
      <c r="MHB19" s="1"/>
      <c r="MHC19" s="1"/>
      <c r="MHD19" s="1"/>
      <c r="MHE19" s="1"/>
      <c r="MHF19" s="1"/>
      <c r="MHG19" s="1"/>
      <c r="MHH19" s="1"/>
      <c r="MHI19" s="1"/>
      <c r="MHJ19" s="1"/>
      <c r="MHK19" s="1"/>
      <c r="MHL19" s="1"/>
      <c r="MHM19" s="1"/>
      <c r="MHN19" s="1"/>
      <c r="MHO19" s="1"/>
      <c r="MHP19" s="1"/>
      <c r="MHQ19" s="1"/>
      <c r="MHR19" s="1"/>
      <c r="MHS19" s="1"/>
      <c r="MHT19" s="1"/>
      <c r="MHU19" s="1"/>
      <c r="MHV19" s="1"/>
      <c r="MHW19" s="1"/>
      <c r="MHX19" s="1"/>
      <c r="MHY19" s="1"/>
      <c r="MHZ19" s="1"/>
      <c r="MIA19" s="1"/>
      <c r="MIB19" s="1"/>
      <c r="MIC19" s="1"/>
      <c r="MID19" s="1"/>
      <c r="MIE19" s="1"/>
      <c r="MIF19" s="1"/>
      <c r="MIG19" s="1"/>
      <c r="MIH19" s="1"/>
      <c r="MII19" s="1"/>
      <c r="MIJ19" s="1"/>
      <c r="MIK19" s="1"/>
      <c r="MIL19" s="1"/>
      <c r="MIM19" s="1"/>
      <c r="MIN19" s="1"/>
      <c r="MIO19" s="1"/>
      <c r="MIP19" s="1"/>
      <c r="MIQ19" s="1"/>
      <c r="MIR19" s="1"/>
      <c r="MIS19" s="1"/>
      <c r="MIT19" s="1"/>
      <c r="MIU19" s="1"/>
      <c r="MIV19" s="1"/>
      <c r="MIW19" s="1"/>
      <c r="MIX19" s="1"/>
      <c r="MIY19" s="1"/>
      <c r="MIZ19" s="1"/>
      <c r="MJA19" s="1"/>
      <c r="MJB19" s="1"/>
      <c r="MJC19" s="1"/>
      <c r="MJD19" s="1"/>
      <c r="MJE19" s="1"/>
      <c r="MJF19" s="1"/>
      <c r="MJG19" s="1"/>
      <c r="MJH19" s="1"/>
      <c r="MJI19" s="1"/>
      <c r="MJJ19" s="1"/>
      <c r="MJK19" s="1"/>
      <c r="MJL19" s="1"/>
      <c r="MJM19" s="1"/>
      <c r="MJN19" s="1"/>
      <c r="MJO19" s="1"/>
      <c r="MJP19" s="1"/>
      <c r="MJQ19" s="1"/>
      <c r="MJR19" s="1"/>
      <c r="MJS19" s="1"/>
      <c r="MJT19" s="1"/>
      <c r="MJU19" s="1"/>
      <c r="MJV19" s="1"/>
      <c r="MJW19" s="1"/>
      <c r="MJX19" s="1"/>
      <c r="MJY19" s="1"/>
      <c r="MJZ19" s="1"/>
      <c r="MKA19" s="1"/>
      <c r="MKB19" s="1"/>
      <c r="MKC19" s="1"/>
      <c r="MKD19" s="1"/>
      <c r="MKE19" s="1"/>
      <c r="MKF19" s="1"/>
      <c r="MKG19" s="1"/>
      <c r="MKH19" s="1"/>
      <c r="MKI19" s="1"/>
      <c r="MKJ19" s="1"/>
      <c r="MKK19" s="1"/>
      <c r="MKL19" s="1"/>
      <c r="MKM19" s="1"/>
      <c r="MKN19" s="1"/>
      <c r="MKO19" s="1"/>
      <c r="MKP19" s="1"/>
      <c r="MKQ19" s="1"/>
      <c r="MKR19" s="1"/>
      <c r="MKS19" s="1"/>
      <c r="MKT19" s="1"/>
      <c r="MKU19" s="1"/>
      <c r="MKV19" s="1"/>
      <c r="MKW19" s="1"/>
      <c r="MKX19" s="1"/>
      <c r="MKY19" s="1"/>
      <c r="MKZ19" s="1"/>
      <c r="MLA19" s="1"/>
      <c r="MLB19" s="1"/>
      <c r="MLC19" s="1"/>
      <c r="MLD19" s="1"/>
      <c r="MLE19" s="1"/>
      <c r="MLF19" s="1"/>
      <c r="MLG19" s="1"/>
      <c r="MLH19" s="1"/>
      <c r="MLI19" s="1"/>
      <c r="MLJ19" s="1"/>
      <c r="MLK19" s="1"/>
      <c r="MLL19" s="1"/>
      <c r="MLM19" s="1"/>
      <c r="MLN19" s="1"/>
      <c r="MLO19" s="1"/>
      <c r="MLP19" s="1"/>
      <c r="MLQ19" s="1"/>
      <c r="MLR19" s="1"/>
      <c r="MLS19" s="1"/>
      <c r="MLT19" s="1"/>
      <c r="MLU19" s="1"/>
      <c r="MLV19" s="1"/>
      <c r="MLW19" s="1"/>
      <c r="MLX19" s="1"/>
      <c r="MLY19" s="1"/>
      <c r="MLZ19" s="1"/>
      <c r="MMA19" s="1"/>
      <c r="MMB19" s="1"/>
      <c r="MMC19" s="1"/>
      <c r="MMD19" s="1"/>
      <c r="MME19" s="1"/>
      <c r="MMF19" s="1"/>
      <c r="MMG19" s="1"/>
      <c r="MMH19" s="1"/>
      <c r="MMI19" s="1"/>
      <c r="MMJ19" s="1"/>
      <c r="MMK19" s="1"/>
      <c r="MML19" s="1"/>
      <c r="MMM19" s="1"/>
      <c r="MMN19" s="1"/>
      <c r="MMO19" s="1"/>
      <c r="MMP19" s="1"/>
      <c r="MMQ19" s="1"/>
      <c r="MMR19" s="1"/>
      <c r="MMS19" s="1"/>
      <c r="MMT19" s="1"/>
      <c r="MMU19" s="1"/>
      <c r="MMV19" s="1"/>
      <c r="MMW19" s="1"/>
      <c r="MMX19" s="1"/>
      <c r="MMY19" s="1"/>
      <c r="MMZ19" s="1"/>
      <c r="MNA19" s="1"/>
      <c r="MNB19" s="1"/>
      <c r="MNC19" s="1"/>
      <c r="MND19" s="1"/>
      <c r="MNE19" s="1"/>
      <c r="MNF19" s="1"/>
      <c r="MNG19" s="1"/>
      <c r="MNH19" s="1"/>
      <c r="MNI19" s="1"/>
      <c r="MNJ19" s="1"/>
      <c r="MNK19" s="1"/>
      <c r="MNL19" s="1"/>
      <c r="MNM19" s="1"/>
      <c r="MNN19" s="1"/>
      <c r="MNO19" s="1"/>
      <c r="MNP19" s="1"/>
      <c r="MNQ19" s="1"/>
      <c r="MNR19" s="1"/>
      <c r="MNS19" s="1"/>
      <c r="MNT19" s="1"/>
      <c r="MNU19" s="1"/>
      <c r="MNV19" s="1"/>
      <c r="MNW19" s="1"/>
      <c r="MNX19" s="1"/>
      <c r="MNY19" s="1"/>
      <c r="MNZ19" s="1"/>
      <c r="MOA19" s="1"/>
      <c r="MOB19" s="1"/>
      <c r="MOC19" s="1"/>
      <c r="MOD19" s="1"/>
      <c r="MOE19" s="1"/>
      <c r="MOF19" s="1"/>
      <c r="MOG19" s="1"/>
      <c r="MOH19" s="1"/>
      <c r="MOI19" s="1"/>
      <c r="MOJ19" s="1"/>
      <c r="MOK19" s="1"/>
      <c r="MOL19" s="1"/>
      <c r="MOM19" s="1"/>
      <c r="MON19" s="1"/>
      <c r="MOO19" s="1"/>
      <c r="MOP19" s="1"/>
      <c r="MOQ19" s="1"/>
      <c r="MOR19" s="1"/>
      <c r="MOS19" s="1"/>
      <c r="MOT19" s="1"/>
      <c r="MOU19" s="1"/>
      <c r="MOV19" s="1"/>
      <c r="MOW19" s="1"/>
      <c r="MOX19" s="1"/>
      <c r="MOY19" s="1"/>
      <c r="MOZ19" s="1"/>
      <c r="MPA19" s="1"/>
      <c r="MPB19" s="1"/>
      <c r="MPC19" s="1"/>
      <c r="MPD19" s="1"/>
      <c r="MPE19" s="1"/>
      <c r="MPF19" s="1"/>
      <c r="MPG19" s="1"/>
      <c r="MPH19" s="1"/>
      <c r="MPI19" s="1"/>
      <c r="MPJ19" s="1"/>
      <c r="MPK19" s="1"/>
      <c r="MPL19" s="1"/>
      <c r="MPM19" s="1"/>
      <c r="MPN19" s="1"/>
      <c r="MPO19" s="1"/>
      <c r="MPP19" s="1"/>
      <c r="MPQ19" s="1"/>
      <c r="MPR19" s="1"/>
      <c r="MPS19" s="1"/>
      <c r="MPT19" s="1"/>
      <c r="MPU19" s="1"/>
      <c r="MPV19" s="1"/>
      <c r="MPW19" s="1"/>
      <c r="MPX19" s="1"/>
      <c r="MPY19" s="1"/>
      <c r="MPZ19" s="1"/>
      <c r="MQA19" s="1"/>
      <c r="MQB19" s="1"/>
      <c r="MQC19" s="1"/>
      <c r="MQD19" s="1"/>
      <c r="MQE19" s="1"/>
      <c r="MQF19" s="1"/>
      <c r="MQG19" s="1"/>
      <c r="MQH19" s="1"/>
      <c r="MQI19" s="1"/>
      <c r="MQJ19" s="1"/>
      <c r="MQK19" s="1"/>
      <c r="MQL19" s="1"/>
      <c r="MQM19" s="1"/>
      <c r="MQN19" s="1"/>
      <c r="MQO19" s="1"/>
      <c r="MQP19" s="1"/>
      <c r="MQQ19" s="1"/>
      <c r="MQR19" s="1"/>
      <c r="MQS19" s="1"/>
      <c r="MQT19" s="1"/>
      <c r="MQU19" s="1"/>
      <c r="MQV19" s="1"/>
      <c r="MQW19" s="1"/>
      <c r="MQX19" s="1"/>
      <c r="MQY19" s="1"/>
      <c r="MQZ19" s="1"/>
      <c r="MRA19" s="1"/>
      <c r="MRB19" s="1"/>
      <c r="MRC19" s="1"/>
      <c r="MRD19" s="1"/>
      <c r="MRE19" s="1"/>
      <c r="MRF19" s="1"/>
      <c r="MRG19" s="1"/>
      <c r="MRH19" s="1"/>
      <c r="MRI19" s="1"/>
      <c r="MRJ19" s="1"/>
      <c r="MRK19" s="1"/>
      <c r="MRL19" s="1"/>
      <c r="MRM19" s="1"/>
      <c r="MRN19" s="1"/>
      <c r="MRO19" s="1"/>
      <c r="MRP19" s="1"/>
      <c r="MRQ19" s="1"/>
      <c r="MRR19" s="1"/>
      <c r="MRS19" s="1"/>
      <c r="MRT19" s="1"/>
      <c r="MRU19" s="1"/>
      <c r="MRV19" s="1"/>
      <c r="MRW19" s="1"/>
      <c r="MRX19" s="1"/>
      <c r="MRY19" s="1"/>
      <c r="MRZ19" s="1"/>
      <c r="MSA19" s="1"/>
      <c r="MSB19" s="1"/>
      <c r="MSC19" s="1"/>
      <c r="MSD19" s="1"/>
      <c r="MSE19" s="1"/>
      <c r="MSF19" s="1"/>
      <c r="MSG19" s="1"/>
      <c r="MSH19" s="1"/>
      <c r="MSI19" s="1"/>
      <c r="MSJ19" s="1"/>
      <c r="MSK19" s="1"/>
      <c r="MSL19" s="1"/>
      <c r="MSM19" s="1"/>
      <c r="MSN19" s="1"/>
      <c r="MSO19" s="1"/>
      <c r="MSP19" s="1"/>
      <c r="MSQ19" s="1"/>
      <c r="MSR19" s="1"/>
      <c r="MSS19" s="1"/>
      <c r="MST19" s="1"/>
      <c r="MSU19" s="1"/>
      <c r="MSV19" s="1"/>
      <c r="MSW19" s="1"/>
      <c r="MSX19" s="1"/>
      <c r="MSY19" s="1"/>
      <c r="MSZ19" s="1"/>
      <c r="MTA19" s="1"/>
      <c r="MTB19" s="1"/>
      <c r="MTC19" s="1"/>
      <c r="MTD19" s="1"/>
      <c r="MTE19" s="1"/>
      <c r="MTF19" s="1"/>
      <c r="MTG19" s="1"/>
      <c r="MTH19" s="1"/>
      <c r="MTI19" s="1"/>
      <c r="MTJ19" s="1"/>
      <c r="MTK19" s="1"/>
      <c r="MTL19" s="1"/>
      <c r="MTM19" s="1"/>
      <c r="MTN19" s="1"/>
      <c r="MTO19" s="1"/>
      <c r="MTP19" s="1"/>
      <c r="MTQ19" s="1"/>
      <c r="MTR19" s="1"/>
      <c r="MTS19" s="1"/>
      <c r="MTT19" s="1"/>
      <c r="MTU19" s="1"/>
      <c r="MTV19" s="1"/>
      <c r="MTW19" s="1"/>
      <c r="MTX19" s="1"/>
      <c r="MTY19" s="1"/>
      <c r="MTZ19" s="1"/>
      <c r="MUA19" s="1"/>
      <c r="MUB19" s="1"/>
      <c r="MUC19" s="1"/>
      <c r="MUD19" s="1"/>
      <c r="MUE19" s="1"/>
      <c r="MUF19" s="1"/>
      <c r="MUG19" s="1"/>
      <c r="MUH19" s="1"/>
      <c r="MUI19" s="1"/>
      <c r="MUJ19" s="1"/>
      <c r="MUK19" s="1"/>
      <c r="MUL19" s="1"/>
      <c r="MUM19" s="1"/>
      <c r="MUN19" s="1"/>
      <c r="MUO19" s="1"/>
      <c r="MUP19" s="1"/>
      <c r="MUQ19" s="1"/>
      <c r="MUR19" s="1"/>
      <c r="MUS19" s="1"/>
      <c r="MUT19" s="1"/>
      <c r="MUU19" s="1"/>
      <c r="MUV19" s="1"/>
      <c r="MUW19" s="1"/>
      <c r="MUX19" s="1"/>
      <c r="MUY19" s="1"/>
      <c r="MUZ19" s="1"/>
      <c r="MVA19" s="1"/>
      <c r="MVB19" s="1"/>
      <c r="MVC19" s="1"/>
      <c r="MVD19" s="1"/>
      <c r="MVE19" s="1"/>
      <c r="MVF19" s="1"/>
      <c r="MVG19" s="1"/>
      <c r="MVH19" s="1"/>
      <c r="MVI19" s="1"/>
      <c r="MVJ19" s="1"/>
      <c r="MVK19" s="1"/>
      <c r="MVL19" s="1"/>
      <c r="MVM19" s="1"/>
      <c r="MVN19" s="1"/>
      <c r="MVO19" s="1"/>
      <c r="MVP19" s="1"/>
      <c r="MVQ19" s="1"/>
      <c r="MVR19" s="1"/>
      <c r="MVS19" s="1"/>
      <c r="MVT19" s="1"/>
      <c r="MVU19" s="1"/>
      <c r="MVV19" s="1"/>
      <c r="MVW19" s="1"/>
      <c r="MVX19" s="1"/>
      <c r="MVY19" s="1"/>
      <c r="MVZ19" s="1"/>
      <c r="MWA19" s="1"/>
      <c r="MWB19" s="1"/>
      <c r="MWC19" s="1"/>
      <c r="MWD19" s="1"/>
      <c r="MWE19" s="1"/>
      <c r="MWF19" s="1"/>
      <c r="MWG19" s="1"/>
      <c r="MWH19" s="1"/>
      <c r="MWI19" s="1"/>
      <c r="MWJ19" s="1"/>
      <c r="MWK19" s="1"/>
      <c r="MWL19" s="1"/>
      <c r="MWM19" s="1"/>
      <c r="MWN19" s="1"/>
      <c r="MWO19" s="1"/>
      <c r="MWP19" s="1"/>
      <c r="MWQ19" s="1"/>
      <c r="MWR19" s="1"/>
      <c r="MWS19" s="1"/>
      <c r="MWT19" s="1"/>
      <c r="MWU19" s="1"/>
      <c r="MWV19" s="1"/>
      <c r="MWW19" s="1"/>
      <c r="MWX19" s="1"/>
      <c r="MWY19" s="1"/>
      <c r="MWZ19" s="1"/>
      <c r="MXA19" s="1"/>
      <c r="MXB19" s="1"/>
      <c r="MXC19" s="1"/>
      <c r="MXD19" s="1"/>
      <c r="MXE19" s="1"/>
      <c r="MXF19" s="1"/>
      <c r="MXG19" s="1"/>
      <c r="MXH19" s="1"/>
      <c r="MXI19" s="1"/>
      <c r="MXJ19" s="1"/>
      <c r="MXK19" s="1"/>
      <c r="MXL19" s="1"/>
      <c r="MXM19" s="1"/>
      <c r="MXN19" s="1"/>
      <c r="MXO19" s="1"/>
      <c r="MXP19" s="1"/>
      <c r="MXQ19" s="1"/>
      <c r="MXR19" s="1"/>
      <c r="MXS19" s="1"/>
      <c r="MXT19" s="1"/>
      <c r="MXU19" s="1"/>
      <c r="MXV19" s="1"/>
      <c r="MXW19" s="1"/>
      <c r="MXX19" s="1"/>
      <c r="MXY19" s="1"/>
      <c r="MXZ19" s="1"/>
      <c r="MYA19" s="1"/>
      <c r="MYB19" s="1"/>
      <c r="MYC19" s="1"/>
      <c r="MYD19" s="1"/>
      <c r="MYE19" s="1"/>
      <c r="MYF19" s="1"/>
      <c r="MYG19" s="1"/>
      <c r="MYH19" s="1"/>
      <c r="MYI19" s="1"/>
      <c r="MYJ19" s="1"/>
      <c r="MYK19" s="1"/>
      <c r="MYL19" s="1"/>
      <c r="MYM19" s="1"/>
      <c r="MYN19" s="1"/>
      <c r="MYO19" s="1"/>
      <c r="MYP19" s="1"/>
      <c r="MYQ19" s="1"/>
      <c r="MYR19" s="1"/>
      <c r="MYS19" s="1"/>
      <c r="MYT19" s="1"/>
      <c r="MYU19" s="1"/>
      <c r="MYV19" s="1"/>
      <c r="MYW19" s="1"/>
      <c r="MYX19" s="1"/>
      <c r="MYY19" s="1"/>
      <c r="MYZ19" s="1"/>
      <c r="MZA19" s="1"/>
      <c r="MZB19" s="1"/>
      <c r="MZC19" s="1"/>
      <c r="MZD19" s="1"/>
      <c r="MZE19" s="1"/>
      <c r="MZF19" s="1"/>
      <c r="MZG19" s="1"/>
      <c r="MZH19" s="1"/>
      <c r="MZI19" s="1"/>
      <c r="MZJ19" s="1"/>
      <c r="MZK19" s="1"/>
      <c r="MZL19" s="1"/>
      <c r="MZM19" s="1"/>
      <c r="MZN19" s="1"/>
      <c r="MZO19" s="1"/>
      <c r="MZP19" s="1"/>
      <c r="MZQ19" s="1"/>
      <c r="MZR19" s="1"/>
      <c r="MZS19" s="1"/>
      <c r="MZT19" s="1"/>
      <c r="MZU19" s="1"/>
      <c r="MZV19" s="1"/>
      <c r="MZW19" s="1"/>
      <c r="MZX19" s="1"/>
      <c r="MZY19" s="1"/>
      <c r="MZZ19" s="1"/>
      <c r="NAA19" s="1"/>
      <c r="NAB19" s="1"/>
      <c r="NAC19" s="1"/>
      <c r="NAD19" s="1"/>
      <c r="NAE19" s="1"/>
      <c r="NAF19" s="1"/>
      <c r="NAG19" s="1"/>
      <c r="NAH19" s="1"/>
      <c r="NAI19" s="1"/>
      <c r="NAJ19" s="1"/>
      <c r="NAK19" s="1"/>
      <c r="NAL19" s="1"/>
      <c r="NAM19" s="1"/>
      <c r="NAN19" s="1"/>
      <c r="NAO19" s="1"/>
      <c r="NAP19" s="1"/>
      <c r="NAQ19" s="1"/>
      <c r="NAR19" s="1"/>
      <c r="NAS19" s="1"/>
      <c r="NAT19" s="1"/>
      <c r="NAU19" s="1"/>
      <c r="NAV19" s="1"/>
      <c r="NAW19" s="1"/>
      <c r="NAX19" s="1"/>
      <c r="NAY19" s="1"/>
      <c r="NAZ19" s="1"/>
      <c r="NBA19" s="1"/>
      <c r="NBB19" s="1"/>
      <c r="NBC19" s="1"/>
      <c r="NBD19" s="1"/>
      <c r="NBE19" s="1"/>
      <c r="NBF19" s="1"/>
      <c r="NBG19" s="1"/>
      <c r="NBH19" s="1"/>
      <c r="NBI19" s="1"/>
      <c r="NBJ19" s="1"/>
      <c r="NBK19" s="1"/>
      <c r="NBL19" s="1"/>
      <c r="NBM19" s="1"/>
      <c r="NBN19" s="1"/>
      <c r="NBO19" s="1"/>
      <c r="NBP19" s="1"/>
      <c r="NBQ19" s="1"/>
      <c r="NBR19" s="1"/>
      <c r="NBS19" s="1"/>
      <c r="NBT19" s="1"/>
      <c r="NBU19" s="1"/>
      <c r="NBV19" s="1"/>
      <c r="NBW19" s="1"/>
      <c r="NBX19" s="1"/>
      <c r="NBY19" s="1"/>
      <c r="NBZ19" s="1"/>
      <c r="NCA19" s="1"/>
      <c r="NCB19" s="1"/>
      <c r="NCC19" s="1"/>
      <c r="NCD19" s="1"/>
      <c r="NCE19" s="1"/>
      <c r="NCF19" s="1"/>
      <c r="NCG19" s="1"/>
      <c r="NCH19" s="1"/>
      <c r="NCI19" s="1"/>
      <c r="NCJ19" s="1"/>
      <c r="NCK19" s="1"/>
      <c r="NCL19" s="1"/>
      <c r="NCM19" s="1"/>
      <c r="NCN19" s="1"/>
      <c r="NCO19" s="1"/>
      <c r="NCP19" s="1"/>
      <c r="NCQ19" s="1"/>
      <c r="NCR19" s="1"/>
      <c r="NCS19" s="1"/>
      <c r="NCT19" s="1"/>
      <c r="NCU19" s="1"/>
      <c r="NCV19" s="1"/>
      <c r="NCW19" s="1"/>
      <c r="NCX19" s="1"/>
      <c r="NCY19" s="1"/>
      <c r="NCZ19" s="1"/>
      <c r="NDA19" s="1"/>
      <c r="NDB19" s="1"/>
      <c r="NDC19" s="1"/>
      <c r="NDD19" s="1"/>
      <c r="NDE19" s="1"/>
      <c r="NDF19" s="1"/>
      <c r="NDG19" s="1"/>
      <c r="NDH19" s="1"/>
      <c r="NDI19" s="1"/>
      <c r="NDJ19" s="1"/>
      <c r="NDK19" s="1"/>
      <c r="NDL19" s="1"/>
      <c r="NDM19" s="1"/>
      <c r="NDN19" s="1"/>
      <c r="NDO19" s="1"/>
      <c r="NDP19" s="1"/>
      <c r="NDQ19" s="1"/>
      <c r="NDR19" s="1"/>
      <c r="NDS19" s="1"/>
      <c r="NDT19" s="1"/>
      <c r="NDU19" s="1"/>
      <c r="NDV19" s="1"/>
      <c r="NDW19" s="1"/>
      <c r="NDX19" s="1"/>
      <c r="NDY19" s="1"/>
      <c r="NDZ19" s="1"/>
      <c r="NEA19" s="1"/>
      <c r="NEB19" s="1"/>
      <c r="NEC19" s="1"/>
      <c r="NED19" s="1"/>
      <c r="NEE19" s="1"/>
      <c r="NEF19" s="1"/>
      <c r="NEG19" s="1"/>
      <c r="NEH19" s="1"/>
      <c r="NEI19" s="1"/>
      <c r="NEJ19" s="1"/>
      <c r="NEK19" s="1"/>
      <c r="NEL19" s="1"/>
      <c r="NEM19" s="1"/>
      <c r="NEN19" s="1"/>
      <c r="NEO19" s="1"/>
      <c r="NEP19" s="1"/>
      <c r="NEQ19" s="1"/>
      <c r="NER19" s="1"/>
      <c r="NES19" s="1"/>
      <c r="NET19" s="1"/>
      <c r="NEU19" s="1"/>
      <c r="NEV19" s="1"/>
      <c r="NEW19" s="1"/>
      <c r="NEX19" s="1"/>
      <c r="NEY19" s="1"/>
      <c r="NEZ19" s="1"/>
      <c r="NFA19" s="1"/>
      <c r="NFB19" s="1"/>
      <c r="NFC19" s="1"/>
      <c r="NFD19" s="1"/>
      <c r="NFE19" s="1"/>
      <c r="NFF19" s="1"/>
      <c r="NFG19" s="1"/>
      <c r="NFH19" s="1"/>
      <c r="NFI19" s="1"/>
      <c r="NFJ19" s="1"/>
      <c r="NFK19" s="1"/>
      <c r="NFL19" s="1"/>
      <c r="NFM19" s="1"/>
      <c r="NFN19" s="1"/>
      <c r="NFO19" s="1"/>
      <c r="NFP19" s="1"/>
      <c r="NFQ19" s="1"/>
      <c r="NFR19" s="1"/>
      <c r="NFS19" s="1"/>
      <c r="NFT19" s="1"/>
      <c r="NFU19" s="1"/>
      <c r="NFV19" s="1"/>
      <c r="NFW19" s="1"/>
      <c r="NFX19" s="1"/>
      <c r="NFY19" s="1"/>
      <c r="NFZ19" s="1"/>
      <c r="NGA19" s="1"/>
      <c r="NGB19" s="1"/>
      <c r="NGC19" s="1"/>
      <c r="NGD19" s="1"/>
      <c r="NGE19" s="1"/>
      <c r="NGF19" s="1"/>
      <c r="NGG19" s="1"/>
      <c r="NGH19" s="1"/>
      <c r="NGI19" s="1"/>
      <c r="NGJ19" s="1"/>
      <c r="NGK19" s="1"/>
      <c r="NGL19" s="1"/>
      <c r="NGM19" s="1"/>
      <c r="NGN19" s="1"/>
      <c r="NGO19" s="1"/>
      <c r="NGP19" s="1"/>
      <c r="NGQ19" s="1"/>
      <c r="NGR19" s="1"/>
      <c r="NGS19" s="1"/>
      <c r="NGT19" s="1"/>
      <c r="NGU19" s="1"/>
      <c r="NGV19" s="1"/>
      <c r="NGW19" s="1"/>
      <c r="NGX19" s="1"/>
      <c r="NGY19" s="1"/>
      <c r="NGZ19" s="1"/>
      <c r="NHA19" s="1"/>
      <c r="NHB19" s="1"/>
      <c r="NHC19" s="1"/>
      <c r="NHD19" s="1"/>
      <c r="NHE19" s="1"/>
      <c r="NHF19" s="1"/>
      <c r="NHG19" s="1"/>
      <c r="NHH19" s="1"/>
      <c r="NHI19" s="1"/>
      <c r="NHJ19" s="1"/>
      <c r="NHK19" s="1"/>
      <c r="NHL19" s="1"/>
      <c r="NHM19" s="1"/>
      <c r="NHN19" s="1"/>
      <c r="NHO19" s="1"/>
      <c r="NHP19" s="1"/>
      <c r="NHQ19" s="1"/>
      <c r="NHR19" s="1"/>
      <c r="NHS19" s="1"/>
      <c r="NHT19" s="1"/>
      <c r="NHU19" s="1"/>
      <c r="NHV19" s="1"/>
      <c r="NHW19" s="1"/>
      <c r="NHX19" s="1"/>
      <c r="NHY19" s="1"/>
      <c r="NHZ19" s="1"/>
      <c r="NIA19" s="1"/>
      <c r="NIB19" s="1"/>
      <c r="NIC19" s="1"/>
      <c r="NID19" s="1"/>
      <c r="NIE19" s="1"/>
      <c r="NIF19" s="1"/>
      <c r="NIG19" s="1"/>
      <c r="NIH19" s="1"/>
      <c r="NII19" s="1"/>
      <c r="NIJ19" s="1"/>
      <c r="NIK19" s="1"/>
      <c r="NIL19" s="1"/>
      <c r="NIM19" s="1"/>
      <c r="NIN19" s="1"/>
      <c r="NIO19" s="1"/>
      <c r="NIP19" s="1"/>
      <c r="NIQ19" s="1"/>
      <c r="NIR19" s="1"/>
      <c r="NIS19" s="1"/>
      <c r="NIT19" s="1"/>
      <c r="NIU19" s="1"/>
      <c r="NIV19" s="1"/>
      <c r="NIW19" s="1"/>
      <c r="NIX19" s="1"/>
      <c r="NIY19" s="1"/>
      <c r="NIZ19" s="1"/>
      <c r="NJA19" s="1"/>
      <c r="NJB19" s="1"/>
      <c r="NJC19" s="1"/>
      <c r="NJD19" s="1"/>
      <c r="NJE19" s="1"/>
      <c r="NJF19" s="1"/>
      <c r="NJG19" s="1"/>
      <c r="NJH19" s="1"/>
      <c r="NJI19" s="1"/>
      <c r="NJJ19" s="1"/>
      <c r="NJK19" s="1"/>
      <c r="NJL19" s="1"/>
      <c r="NJM19" s="1"/>
      <c r="NJN19" s="1"/>
      <c r="NJO19" s="1"/>
      <c r="NJP19" s="1"/>
      <c r="NJQ19" s="1"/>
      <c r="NJR19" s="1"/>
      <c r="NJS19" s="1"/>
      <c r="NJT19" s="1"/>
      <c r="NJU19" s="1"/>
      <c r="NJV19" s="1"/>
      <c r="NJW19" s="1"/>
      <c r="NJX19" s="1"/>
      <c r="NJY19" s="1"/>
      <c r="NJZ19" s="1"/>
      <c r="NKA19" s="1"/>
      <c r="NKB19" s="1"/>
      <c r="NKC19" s="1"/>
      <c r="NKD19" s="1"/>
      <c r="NKE19" s="1"/>
      <c r="NKF19" s="1"/>
      <c r="NKG19" s="1"/>
      <c r="NKH19" s="1"/>
      <c r="NKI19" s="1"/>
      <c r="NKJ19" s="1"/>
      <c r="NKK19" s="1"/>
      <c r="NKL19" s="1"/>
      <c r="NKM19" s="1"/>
      <c r="NKN19" s="1"/>
      <c r="NKO19" s="1"/>
      <c r="NKP19" s="1"/>
      <c r="NKQ19" s="1"/>
      <c r="NKR19" s="1"/>
      <c r="NKS19" s="1"/>
      <c r="NKT19" s="1"/>
      <c r="NKU19" s="1"/>
      <c r="NKV19" s="1"/>
      <c r="NKW19" s="1"/>
      <c r="NKX19" s="1"/>
      <c r="NKY19" s="1"/>
      <c r="NKZ19" s="1"/>
      <c r="NLA19" s="1"/>
      <c r="NLB19" s="1"/>
      <c r="NLC19" s="1"/>
      <c r="NLD19" s="1"/>
      <c r="NLE19" s="1"/>
      <c r="NLF19" s="1"/>
      <c r="NLG19" s="1"/>
      <c r="NLH19" s="1"/>
      <c r="NLI19" s="1"/>
      <c r="NLJ19" s="1"/>
      <c r="NLK19" s="1"/>
      <c r="NLL19" s="1"/>
      <c r="NLM19" s="1"/>
      <c r="NLN19" s="1"/>
      <c r="NLO19" s="1"/>
      <c r="NLP19" s="1"/>
      <c r="NLQ19" s="1"/>
      <c r="NLR19" s="1"/>
      <c r="NLS19" s="1"/>
      <c r="NLT19" s="1"/>
      <c r="NLU19" s="1"/>
      <c r="NLV19" s="1"/>
      <c r="NLW19" s="1"/>
      <c r="NLX19" s="1"/>
      <c r="NLY19" s="1"/>
      <c r="NLZ19" s="1"/>
      <c r="NMA19" s="1"/>
      <c r="NMB19" s="1"/>
      <c r="NMC19" s="1"/>
      <c r="NMD19" s="1"/>
      <c r="NME19" s="1"/>
      <c r="NMF19" s="1"/>
      <c r="NMG19" s="1"/>
      <c r="NMH19" s="1"/>
      <c r="NMI19" s="1"/>
      <c r="NMJ19" s="1"/>
      <c r="NMK19" s="1"/>
      <c r="NML19" s="1"/>
      <c r="NMM19" s="1"/>
      <c r="NMN19" s="1"/>
      <c r="NMO19" s="1"/>
      <c r="NMP19" s="1"/>
      <c r="NMQ19" s="1"/>
      <c r="NMR19" s="1"/>
      <c r="NMS19" s="1"/>
      <c r="NMT19" s="1"/>
      <c r="NMU19" s="1"/>
      <c r="NMV19" s="1"/>
      <c r="NMW19" s="1"/>
      <c r="NMX19" s="1"/>
      <c r="NMY19" s="1"/>
      <c r="NMZ19" s="1"/>
      <c r="NNA19" s="1"/>
      <c r="NNB19" s="1"/>
      <c r="NNC19" s="1"/>
      <c r="NND19" s="1"/>
      <c r="NNE19" s="1"/>
      <c r="NNF19" s="1"/>
      <c r="NNG19" s="1"/>
      <c r="NNH19" s="1"/>
      <c r="NNI19" s="1"/>
      <c r="NNJ19" s="1"/>
      <c r="NNK19" s="1"/>
      <c r="NNL19" s="1"/>
      <c r="NNM19" s="1"/>
      <c r="NNN19" s="1"/>
      <c r="NNO19" s="1"/>
      <c r="NNP19" s="1"/>
      <c r="NNQ19" s="1"/>
      <c r="NNR19" s="1"/>
      <c r="NNS19" s="1"/>
      <c r="NNT19" s="1"/>
      <c r="NNU19" s="1"/>
      <c r="NNV19" s="1"/>
      <c r="NNW19" s="1"/>
      <c r="NNX19" s="1"/>
      <c r="NNY19" s="1"/>
      <c r="NNZ19" s="1"/>
      <c r="NOA19" s="1"/>
      <c r="NOB19" s="1"/>
      <c r="NOC19" s="1"/>
      <c r="NOD19" s="1"/>
      <c r="NOE19" s="1"/>
      <c r="NOF19" s="1"/>
      <c r="NOG19" s="1"/>
      <c r="NOH19" s="1"/>
      <c r="NOI19" s="1"/>
      <c r="NOJ19" s="1"/>
      <c r="NOK19" s="1"/>
      <c r="NOL19" s="1"/>
      <c r="NOM19" s="1"/>
      <c r="NON19" s="1"/>
      <c r="NOO19" s="1"/>
      <c r="NOP19" s="1"/>
      <c r="NOQ19" s="1"/>
      <c r="NOR19" s="1"/>
      <c r="NOS19" s="1"/>
      <c r="NOT19" s="1"/>
      <c r="NOU19" s="1"/>
      <c r="NOV19" s="1"/>
      <c r="NOW19" s="1"/>
      <c r="NOX19" s="1"/>
      <c r="NOY19" s="1"/>
      <c r="NOZ19" s="1"/>
      <c r="NPA19" s="1"/>
      <c r="NPB19" s="1"/>
      <c r="NPC19" s="1"/>
      <c r="NPD19" s="1"/>
      <c r="NPE19" s="1"/>
      <c r="NPF19" s="1"/>
      <c r="NPG19" s="1"/>
      <c r="NPH19" s="1"/>
      <c r="NPI19" s="1"/>
      <c r="NPJ19" s="1"/>
      <c r="NPK19" s="1"/>
      <c r="NPL19" s="1"/>
      <c r="NPM19" s="1"/>
      <c r="NPN19" s="1"/>
      <c r="NPO19" s="1"/>
      <c r="NPP19" s="1"/>
      <c r="NPQ19" s="1"/>
      <c r="NPR19" s="1"/>
      <c r="NPS19" s="1"/>
      <c r="NPT19" s="1"/>
      <c r="NPU19" s="1"/>
      <c r="NPV19" s="1"/>
      <c r="NPW19" s="1"/>
      <c r="NPX19" s="1"/>
      <c r="NPY19" s="1"/>
      <c r="NPZ19" s="1"/>
      <c r="NQA19" s="1"/>
      <c r="NQB19" s="1"/>
      <c r="NQC19" s="1"/>
      <c r="NQD19" s="1"/>
      <c r="NQE19" s="1"/>
      <c r="NQF19" s="1"/>
      <c r="NQG19" s="1"/>
      <c r="NQH19" s="1"/>
      <c r="NQI19" s="1"/>
      <c r="NQJ19" s="1"/>
      <c r="NQK19" s="1"/>
      <c r="NQL19" s="1"/>
      <c r="NQM19" s="1"/>
      <c r="NQN19" s="1"/>
      <c r="NQO19" s="1"/>
      <c r="NQP19" s="1"/>
      <c r="NQQ19" s="1"/>
      <c r="NQR19" s="1"/>
      <c r="NQS19" s="1"/>
      <c r="NQT19" s="1"/>
      <c r="NQU19" s="1"/>
      <c r="NQV19" s="1"/>
      <c r="NQW19" s="1"/>
      <c r="NQX19" s="1"/>
      <c r="NQY19" s="1"/>
      <c r="NQZ19" s="1"/>
      <c r="NRA19" s="1"/>
      <c r="NRB19" s="1"/>
      <c r="NRC19" s="1"/>
      <c r="NRD19" s="1"/>
      <c r="NRE19" s="1"/>
      <c r="NRF19" s="1"/>
      <c r="NRG19" s="1"/>
      <c r="NRH19" s="1"/>
      <c r="NRI19" s="1"/>
      <c r="NRJ19" s="1"/>
      <c r="NRK19" s="1"/>
      <c r="NRL19" s="1"/>
      <c r="NRM19" s="1"/>
      <c r="NRN19" s="1"/>
      <c r="NRO19" s="1"/>
      <c r="NRP19" s="1"/>
      <c r="NRQ19" s="1"/>
      <c r="NRR19" s="1"/>
      <c r="NRS19" s="1"/>
      <c r="NRT19" s="1"/>
      <c r="NRU19" s="1"/>
      <c r="NRV19" s="1"/>
      <c r="NRW19" s="1"/>
      <c r="NRX19" s="1"/>
      <c r="NRY19" s="1"/>
      <c r="NRZ19" s="1"/>
      <c r="NSA19" s="1"/>
      <c r="NSB19" s="1"/>
      <c r="NSC19" s="1"/>
      <c r="NSD19" s="1"/>
      <c r="NSE19" s="1"/>
      <c r="NSF19" s="1"/>
      <c r="NSG19" s="1"/>
      <c r="NSH19" s="1"/>
      <c r="NSI19" s="1"/>
      <c r="NSJ19" s="1"/>
      <c r="NSK19" s="1"/>
      <c r="NSL19" s="1"/>
      <c r="NSM19" s="1"/>
      <c r="NSN19" s="1"/>
      <c r="NSO19" s="1"/>
      <c r="NSP19" s="1"/>
      <c r="NSQ19" s="1"/>
      <c r="NSR19" s="1"/>
      <c r="NSS19" s="1"/>
      <c r="NST19" s="1"/>
      <c r="NSU19" s="1"/>
      <c r="NSV19" s="1"/>
      <c r="NSW19" s="1"/>
      <c r="NSX19" s="1"/>
      <c r="NSY19" s="1"/>
      <c r="NSZ19" s="1"/>
      <c r="NTA19" s="1"/>
      <c r="NTB19" s="1"/>
      <c r="NTC19" s="1"/>
      <c r="NTD19" s="1"/>
      <c r="NTE19" s="1"/>
      <c r="NTF19" s="1"/>
      <c r="NTG19" s="1"/>
      <c r="NTH19" s="1"/>
      <c r="NTI19" s="1"/>
      <c r="NTJ19" s="1"/>
      <c r="NTK19" s="1"/>
      <c r="NTL19" s="1"/>
      <c r="NTM19" s="1"/>
      <c r="NTN19" s="1"/>
      <c r="NTO19" s="1"/>
      <c r="NTP19" s="1"/>
      <c r="NTQ19" s="1"/>
      <c r="NTR19" s="1"/>
      <c r="NTS19" s="1"/>
      <c r="NTT19" s="1"/>
      <c r="NTU19" s="1"/>
      <c r="NTV19" s="1"/>
      <c r="NTW19" s="1"/>
      <c r="NTX19" s="1"/>
      <c r="NTY19" s="1"/>
      <c r="NTZ19" s="1"/>
      <c r="NUA19" s="1"/>
      <c r="NUB19" s="1"/>
      <c r="NUC19" s="1"/>
      <c r="NUD19" s="1"/>
      <c r="NUE19" s="1"/>
      <c r="NUF19" s="1"/>
      <c r="NUG19" s="1"/>
      <c r="NUH19" s="1"/>
      <c r="NUI19" s="1"/>
      <c r="NUJ19" s="1"/>
      <c r="NUK19" s="1"/>
      <c r="NUL19" s="1"/>
      <c r="NUM19" s="1"/>
      <c r="NUN19" s="1"/>
      <c r="NUO19" s="1"/>
      <c r="NUP19" s="1"/>
      <c r="NUQ19" s="1"/>
      <c r="NUR19" s="1"/>
      <c r="NUS19" s="1"/>
      <c r="NUT19" s="1"/>
      <c r="NUU19" s="1"/>
      <c r="NUV19" s="1"/>
      <c r="NUW19" s="1"/>
      <c r="NUX19" s="1"/>
      <c r="NUY19" s="1"/>
      <c r="NUZ19" s="1"/>
      <c r="NVA19" s="1"/>
      <c r="NVB19" s="1"/>
      <c r="NVC19" s="1"/>
      <c r="NVD19" s="1"/>
      <c r="NVE19" s="1"/>
      <c r="NVF19" s="1"/>
      <c r="NVG19" s="1"/>
      <c r="NVH19" s="1"/>
      <c r="NVI19" s="1"/>
      <c r="NVJ19" s="1"/>
      <c r="NVK19" s="1"/>
      <c r="NVL19" s="1"/>
      <c r="NVM19" s="1"/>
      <c r="NVN19" s="1"/>
      <c r="NVO19" s="1"/>
      <c r="NVP19" s="1"/>
      <c r="NVQ19" s="1"/>
      <c r="NVR19" s="1"/>
      <c r="NVS19" s="1"/>
      <c r="NVT19" s="1"/>
      <c r="NVU19" s="1"/>
      <c r="NVV19" s="1"/>
      <c r="NVW19" s="1"/>
      <c r="NVX19" s="1"/>
      <c r="NVY19" s="1"/>
      <c r="NVZ19" s="1"/>
      <c r="NWA19" s="1"/>
      <c r="NWB19" s="1"/>
      <c r="NWC19" s="1"/>
      <c r="NWD19" s="1"/>
      <c r="NWE19" s="1"/>
      <c r="NWF19" s="1"/>
      <c r="NWG19" s="1"/>
      <c r="NWH19" s="1"/>
      <c r="NWI19" s="1"/>
      <c r="NWJ19" s="1"/>
      <c r="NWK19" s="1"/>
      <c r="NWL19" s="1"/>
      <c r="NWM19" s="1"/>
      <c r="NWN19" s="1"/>
      <c r="NWO19" s="1"/>
      <c r="NWP19" s="1"/>
      <c r="NWQ19" s="1"/>
      <c r="NWR19" s="1"/>
      <c r="NWS19" s="1"/>
      <c r="NWT19" s="1"/>
      <c r="NWU19" s="1"/>
      <c r="NWV19" s="1"/>
      <c r="NWW19" s="1"/>
      <c r="NWX19" s="1"/>
      <c r="NWY19" s="1"/>
      <c r="NWZ19" s="1"/>
      <c r="NXA19" s="1"/>
      <c r="NXB19" s="1"/>
      <c r="NXC19" s="1"/>
      <c r="NXD19" s="1"/>
      <c r="NXE19" s="1"/>
      <c r="NXF19" s="1"/>
      <c r="NXG19" s="1"/>
      <c r="NXH19" s="1"/>
      <c r="NXI19" s="1"/>
      <c r="NXJ19" s="1"/>
      <c r="NXK19" s="1"/>
      <c r="NXL19" s="1"/>
      <c r="NXM19" s="1"/>
      <c r="NXN19" s="1"/>
      <c r="NXO19" s="1"/>
      <c r="NXP19" s="1"/>
      <c r="NXQ19" s="1"/>
      <c r="NXR19" s="1"/>
      <c r="NXS19" s="1"/>
      <c r="NXT19" s="1"/>
      <c r="NXU19" s="1"/>
      <c r="NXV19" s="1"/>
      <c r="NXW19" s="1"/>
      <c r="NXX19" s="1"/>
      <c r="NXY19" s="1"/>
      <c r="NXZ19" s="1"/>
      <c r="NYA19" s="1"/>
      <c r="NYB19" s="1"/>
      <c r="NYC19" s="1"/>
      <c r="NYD19" s="1"/>
      <c r="NYE19" s="1"/>
      <c r="NYF19" s="1"/>
      <c r="NYG19" s="1"/>
      <c r="NYH19" s="1"/>
      <c r="NYI19" s="1"/>
      <c r="NYJ19" s="1"/>
      <c r="NYK19" s="1"/>
      <c r="NYL19" s="1"/>
      <c r="NYM19" s="1"/>
      <c r="NYN19" s="1"/>
      <c r="NYO19" s="1"/>
      <c r="NYP19" s="1"/>
      <c r="NYQ19" s="1"/>
      <c r="NYR19" s="1"/>
      <c r="NYS19" s="1"/>
      <c r="NYT19" s="1"/>
      <c r="NYU19" s="1"/>
      <c r="NYV19" s="1"/>
      <c r="NYW19" s="1"/>
      <c r="NYX19" s="1"/>
      <c r="NYY19" s="1"/>
      <c r="NYZ19" s="1"/>
      <c r="NZA19" s="1"/>
      <c r="NZB19" s="1"/>
      <c r="NZC19" s="1"/>
      <c r="NZD19" s="1"/>
      <c r="NZE19" s="1"/>
      <c r="NZF19" s="1"/>
      <c r="NZG19" s="1"/>
      <c r="NZH19" s="1"/>
      <c r="NZI19" s="1"/>
      <c r="NZJ19" s="1"/>
      <c r="NZK19" s="1"/>
      <c r="NZL19" s="1"/>
      <c r="NZM19" s="1"/>
      <c r="NZN19" s="1"/>
      <c r="NZO19" s="1"/>
      <c r="NZP19" s="1"/>
      <c r="NZQ19" s="1"/>
      <c r="NZR19" s="1"/>
      <c r="NZS19" s="1"/>
      <c r="NZT19" s="1"/>
      <c r="NZU19" s="1"/>
      <c r="NZV19" s="1"/>
      <c r="NZW19" s="1"/>
      <c r="NZX19" s="1"/>
      <c r="NZY19" s="1"/>
      <c r="NZZ19" s="1"/>
      <c r="OAA19" s="1"/>
      <c r="OAB19" s="1"/>
      <c r="OAC19" s="1"/>
      <c r="OAD19" s="1"/>
      <c r="OAE19" s="1"/>
      <c r="OAF19" s="1"/>
      <c r="OAG19" s="1"/>
      <c r="OAH19" s="1"/>
      <c r="OAI19" s="1"/>
      <c r="OAJ19" s="1"/>
      <c r="OAK19" s="1"/>
      <c r="OAL19" s="1"/>
      <c r="OAM19" s="1"/>
      <c r="OAN19" s="1"/>
      <c r="OAO19" s="1"/>
      <c r="OAP19" s="1"/>
      <c r="OAQ19" s="1"/>
      <c r="OAR19" s="1"/>
      <c r="OAS19" s="1"/>
      <c r="OAT19" s="1"/>
      <c r="OAU19" s="1"/>
      <c r="OAV19" s="1"/>
      <c r="OAW19" s="1"/>
      <c r="OAX19" s="1"/>
      <c r="OAY19" s="1"/>
      <c r="OAZ19" s="1"/>
      <c r="OBA19" s="1"/>
      <c r="OBB19" s="1"/>
      <c r="OBC19" s="1"/>
      <c r="OBD19" s="1"/>
      <c r="OBE19" s="1"/>
      <c r="OBF19" s="1"/>
      <c r="OBG19" s="1"/>
      <c r="OBH19" s="1"/>
      <c r="OBI19" s="1"/>
      <c r="OBJ19" s="1"/>
      <c r="OBK19" s="1"/>
      <c r="OBL19" s="1"/>
      <c r="OBM19" s="1"/>
      <c r="OBN19" s="1"/>
      <c r="OBO19" s="1"/>
      <c r="OBP19" s="1"/>
      <c r="OBQ19" s="1"/>
      <c r="OBR19" s="1"/>
      <c r="OBS19" s="1"/>
      <c r="OBT19" s="1"/>
      <c r="OBU19" s="1"/>
      <c r="OBV19" s="1"/>
      <c r="OBW19" s="1"/>
      <c r="OBX19" s="1"/>
      <c r="OBY19" s="1"/>
      <c r="OBZ19" s="1"/>
      <c r="OCA19" s="1"/>
      <c r="OCB19" s="1"/>
      <c r="OCC19" s="1"/>
      <c r="OCD19" s="1"/>
      <c r="OCE19" s="1"/>
      <c r="OCF19" s="1"/>
      <c r="OCG19" s="1"/>
      <c r="OCH19" s="1"/>
      <c r="OCI19" s="1"/>
      <c r="OCJ19" s="1"/>
      <c r="OCK19" s="1"/>
      <c r="OCL19" s="1"/>
      <c r="OCM19" s="1"/>
      <c r="OCN19" s="1"/>
      <c r="OCO19" s="1"/>
      <c r="OCP19" s="1"/>
      <c r="OCQ19" s="1"/>
      <c r="OCR19" s="1"/>
      <c r="OCS19" s="1"/>
      <c r="OCT19" s="1"/>
      <c r="OCU19" s="1"/>
      <c r="OCV19" s="1"/>
      <c r="OCW19" s="1"/>
      <c r="OCX19" s="1"/>
      <c r="OCY19" s="1"/>
      <c r="OCZ19" s="1"/>
      <c r="ODA19" s="1"/>
      <c r="ODB19" s="1"/>
      <c r="ODC19" s="1"/>
      <c r="ODD19" s="1"/>
      <c r="ODE19" s="1"/>
      <c r="ODF19" s="1"/>
      <c r="ODG19" s="1"/>
      <c r="ODH19" s="1"/>
      <c r="ODI19" s="1"/>
      <c r="ODJ19" s="1"/>
      <c r="ODK19" s="1"/>
      <c r="ODL19" s="1"/>
      <c r="ODM19" s="1"/>
      <c r="ODN19" s="1"/>
      <c r="ODO19" s="1"/>
      <c r="ODP19" s="1"/>
      <c r="ODQ19" s="1"/>
      <c r="ODR19" s="1"/>
      <c r="ODS19" s="1"/>
      <c r="ODT19" s="1"/>
      <c r="ODU19" s="1"/>
      <c r="ODV19" s="1"/>
      <c r="ODW19" s="1"/>
      <c r="ODX19" s="1"/>
      <c r="ODY19" s="1"/>
      <c r="ODZ19" s="1"/>
      <c r="OEA19" s="1"/>
      <c r="OEB19" s="1"/>
      <c r="OEC19" s="1"/>
      <c r="OED19" s="1"/>
      <c r="OEE19" s="1"/>
      <c r="OEF19" s="1"/>
      <c r="OEG19" s="1"/>
      <c r="OEH19" s="1"/>
      <c r="OEI19" s="1"/>
      <c r="OEJ19" s="1"/>
      <c r="OEK19" s="1"/>
      <c r="OEL19" s="1"/>
      <c r="OEM19" s="1"/>
      <c r="OEN19" s="1"/>
      <c r="OEO19" s="1"/>
      <c r="OEP19" s="1"/>
      <c r="OEQ19" s="1"/>
      <c r="OER19" s="1"/>
      <c r="OES19" s="1"/>
      <c r="OET19" s="1"/>
      <c r="OEU19" s="1"/>
      <c r="OEV19" s="1"/>
      <c r="OEW19" s="1"/>
      <c r="OEX19" s="1"/>
      <c r="OEY19" s="1"/>
      <c r="OEZ19" s="1"/>
      <c r="OFA19" s="1"/>
      <c r="OFB19" s="1"/>
      <c r="OFC19" s="1"/>
      <c r="OFD19" s="1"/>
      <c r="OFE19" s="1"/>
      <c r="OFF19" s="1"/>
      <c r="OFG19" s="1"/>
      <c r="OFH19" s="1"/>
      <c r="OFI19" s="1"/>
      <c r="OFJ19" s="1"/>
      <c r="OFK19" s="1"/>
      <c r="OFL19" s="1"/>
      <c r="OFM19" s="1"/>
      <c r="OFN19" s="1"/>
      <c r="OFO19" s="1"/>
      <c r="OFP19" s="1"/>
      <c r="OFQ19" s="1"/>
      <c r="OFR19" s="1"/>
      <c r="OFS19" s="1"/>
      <c r="OFT19" s="1"/>
      <c r="OFU19" s="1"/>
      <c r="OFV19" s="1"/>
      <c r="OFW19" s="1"/>
      <c r="OFX19" s="1"/>
      <c r="OFY19" s="1"/>
      <c r="OFZ19" s="1"/>
      <c r="OGA19" s="1"/>
      <c r="OGB19" s="1"/>
      <c r="OGC19" s="1"/>
      <c r="OGD19" s="1"/>
      <c r="OGE19" s="1"/>
      <c r="OGF19" s="1"/>
      <c r="OGG19" s="1"/>
      <c r="OGH19" s="1"/>
      <c r="OGI19" s="1"/>
      <c r="OGJ19" s="1"/>
      <c r="OGK19" s="1"/>
      <c r="OGL19" s="1"/>
      <c r="OGM19" s="1"/>
      <c r="OGN19" s="1"/>
      <c r="OGO19" s="1"/>
      <c r="OGP19" s="1"/>
      <c r="OGQ19" s="1"/>
      <c r="OGR19" s="1"/>
      <c r="OGS19" s="1"/>
      <c r="OGT19" s="1"/>
      <c r="OGU19" s="1"/>
      <c r="OGV19" s="1"/>
      <c r="OGW19" s="1"/>
      <c r="OGX19" s="1"/>
      <c r="OGY19" s="1"/>
      <c r="OGZ19" s="1"/>
      <c r="OHA19" s="1"/>
      <c r="OHB19" s="1"/>
      <c r="OHC19" s="1"/>
      <c r="OHD19" s="1"/>
      <c r="OHE19" s="1"/>
      <c r="OHF19" s="1"/>
      <c r="OHG19" s="1"/>
      <c r="OHH19" s="1"/>
      <c r="OHI19" s="1"/>
      <c r="OHJ19" s="1"/>
      <c r="OHK19" s="1"/>
      <c r="OHL19" s="1"/>
      <c r="OHM19" s="1"/>
      <c r="OHN19" s="1"/>
      <c r="OHO19" s="1"/>
      <c r="OHP19" s="1"/>
      <c r="OHQ19" s="1"/>
      <c r="OHR19" s="1"/>
      <c r="OHS19" s="1"/>
      <c r="OHT19" s="1"/>
      <c r="OHU19" s="1"/>
      <c r="OHV19" s="1"/>
      <c r="OHW19" s="1"/>
      <c r="OHX19" s="1"/>
      <c r="OHY19" s="1"/>
      <c r="OHZ19" s="1"/>
      <c r="OIA19" s="1"/>
      <c r="OIB19" s="1"/>
      <c r="OIC19" s="1"/>
      <c r="OID19" s="1"/>
      <c r="OIE19" s="1"/>
      <c r="OIF19" s="1"/>
      <c r="OIG19" s="1"/>
      <c r="OIH19" s="1"/>
      <c r="OII19" s="1"/>
      <c r="OIJ19" s="1"/>
      <c r="OIK19" s="1"/>
      <c r="OIL19" s="1"/>
      <c r="OIM19" s="1"/>
      <c r="OIN19" s="1"/>
      <c r="OIO19" s="1"/>
      <c r="OIP19" s="1"/>
      <c r="OIQ19" s="1"/>
      <c r="OIR19" s="1"/>
      <c r="OIS19" s="1"/>
      <c r="OIT19" s="1"/>
      <c r="OIU19" s="1"/>
      <c r="OIV19" s="1"/>
      <c r="OIW19" s="1"/>
      <c r="OIX19" s="1"/>
      <c r="OIY19" s="1"/>
      <c r="OIZ19" s="1"/>
      <c r="OJA19" s="1"/>
      <c r="OJB19" s="1"/>
      <c r="OJC19" s="1"/>
      <c r="OJD19" s="1"/>
      <c r="OJE19" s="1"/>
      <c r="OJF19" s="1"/>
      <c r="OJG19" s="1"/>
      <c r="OJH19" s="1"/>
      <c r="OJI19" s="1"/>
      <c r="OJJ19" s="1"/>
      <c r="OJK19" s="1"/>
      <c r="OJL19" s="1"/>
      <c r="OJM19" s="1"/>
      <c r="OJN19" s="1"/>
      <c r="OJO19" s="1"/>
      <c r="OJP19" s="1"/>
      <c r="OJQ19" s="1"/>
      <c r="OJR19" s="1"/>
      <c r="OJS19" s="1"/>
      <c r="OJT19" s="1"/>
      <c r="OJU19" s="1"/>
      <c r="OJV19" s="1"/>
      <c r="OJW19" s="1"/>
      <c r="OJX19" s="1"/>
      <c r="OJY19" s="1"/>
      <c r="OJZ19" s="1"/>
      <c r="OKA19" s="1"/>
      <c r="OKB19" s="1"/>
      <c r="OKC19" s="1"/>
      <c r="OKD19" s="1"/>
      <c r="OKE19" s="1"/>
      <c r="OKF19" s="1"/>
      <c r="OKG19" s="1"/>
      <c r="OKH19" s="1"/>
      <c r="OKI19" s="1"/>
      <c r="OKJ19" s="1"/>
      <c r="OKK19" s="1"/>
      <c r="OKL19" s="1"/>
      <c r="OKM19" s="1"/>
      <c r="OKN19" s="1"/>
      <c r="OKO19" s="1"/>
      <c r="OKP19" s="1"/>
      <c r="OKQ19" s="1"/>
      <c r="OKR19" s="1"/>
      <c r="OKS19" s="1"/>
      <c r="OKT19" s="1"/>
      <c r="OKU19" s="1"/>
      <c r="OKV19" s="1"/>
      <c r="OKW19" s="1"/>
      <c r="OKX19" s="1"/>
      <c r="OKY19" s="1"/>
      <c r="OKZ19" s="1"/>
      <c r="OLA19" s="1"/>
      <c r="OLB19" s="1"/>
      <c r="OLC19" s="1"/>
      <c r="OLD19" s="1"/>
      <c r="OLE19" s="1"/>
      <c r="OLF19" s="1"/>
      <c r="OLG19" s="1"/>
      <c r="OLH19" s="1"/>
      <c r="OLI19" s="1"/>
      <c r="OLJ19" s="1"/>
      <c r="OLK19" s="1"/>
      <c r="OLL19" s="1"/>
      <c r="OLM19" s="1"/>
      <c r="OLN19" s="1"/>
      <c r="OLO19" s="1"/>
      <c r="OLP19" s="1"/>
      <c r="OLQ19" s="1"/>
      <c r="OLR19" s="1"/>
      <c r="OLS19" s="1"/>
      <c r="OLT19" s="1"/>
      <c r="OLU19" s="1"/>
      <c r="OLV19" s="1"/>
      <c r="OLW19" s="1"/>
      <c r="OLX19" s="1"/>
      <c r="OLY19" s="1"/>
      <c r="OLZ19" s="1"/>
      <c r="OMA19" s="1"/>
      <c r="OMB19" s="1"/>
      <c r="OMC19" s="1"/>
      <c r="OMD19" s="1"/>
      <c r="OME19" s="1"/>
      <c r="OMF19" s="1"/>
      <c r="OMG19" s="1"/>
      <c r="OMH19" s="1"/>
      <c r="OMI19" s="1"/>
      <c r="OMJ19" s="1"/>
      <c r="OMK19" s="1"/>
      <c r="OML19" s="1"/>
      <c r="OMM19" s="1"/>
      <c r="OMN19" s="1"/>
      <c r="OMO19" s="1"/>
      <c r="OMP19" s="1"/>
      <c r="OMQ19" s="1"/>
      <c r="OMR19" s="1"/>
      <c r="OMS19" s="1"/>
      <c r="OMT19" s="1"/>
      <c r="OMU19" s="1"/>
      <c r="OMV19" s="1"/>
      <c r="OMW19" s="1"/>
      <c r="OMX19" s="1"/>
      <c r="OMY19" s="1"/>
      <c r="OMZ19" s="1"/>
      <c r="ONA19" s="1"/>
      <c r="ONB19" s="1"/>
      <c r="ONC19" s="1"/>
      <c r="OND19" s="1"/>
      <c r="ONE19" s="1"/>
      <c r="ONF19" s="1"/>
      <c r="ONG19" s="1"/>
      <c r="ONH19" s="1"/>
      <c r="ONI19" s="1"/>
      <c r="ONJ19" s="1"/>
      <c r="ONK19" s="1"/>
      <c r="ONL19" s="1"/>
      <c r="ONM19" s="1"/>
      <c r="ONN19" s="1"/>
      <c r="ONO19" s="1"/>
      <c r="ONP19" s="1"/>
      <c r="ONQ19" s="1"/>
      <c r="ONR19" s="1"/>
      <c r="ONS19" s="1"/>
      <c r="ONT19" s="1"/>
      <c r="ONU19" s="1"/>
      <c r="ONV19" s="1"/>
      <c r="ONW19" s="1"/>
      <c r="ONX19" s="1"/>
      <c r="ONY19" s="1"/>
      <c r="ONZ19" s="1"/>
      <c r="OOA19" s="1"/>
      <c r="OOB19" s="1"/>
      <c r="OOC19" s="1"/>
      <c r="OOD19" s="1"/>
      <c r="OOE19" s="1"/>
      <c r="OOF19" s="1"/>
      <c r="OOG19" s="1"/>
      <c r="OOH19" s="1"/>
      <c r="OOI19" s="1"/>
      <c r="OOJ19" s="1"/>
      <c r="OOK19" s="1"/>
      <c r="OOL19" s="1"/>
      <c r="OOM19" s="1"/>
      <c r="OON19" s="1"/>
      <c r="OOO19" s="1"/>
      <c r="OOP19" s="1"/>
      <c r="OOQ19" s="1"/>
      <c r="OOR19" s="1"/>
      <c r="OOS19" s="1"/>
      <c r="OOT19" s="1"/>
      <c r="OOU19" s="1"/>
      <c r="OOV19" s="1"/>
      <c r="OOW19" s="1"/>
      <c r="OOX19" s="1"/>
      <c r="OOY19" s="1"/>
      <c r="OOZ19" s="1"/>
      <c r="OPA19" s="1"/>
      <c r="OPB19" s="1"/>
      <c r="OPC19" s="1"/>
      <c r="OPD19" s="1"/>
      <c r="OPE19" s="1"/>
      <c r="OPF19" s="1"/>
      <c r="OPG19" s="1"/>
      <c r="OPH19" s="1"/>
      <c r="OPI19" s="1"/>
      <c r="OPJ19" s="1"/>
      <c r="OPK19" s="1"/>
      <c r="OPL19" s="1"/>
      <c r="OPM19" s="1"/>
      <c r="OPN19" s="1"/>
      <c r="OPO19" s="1"/>
      <c r="OPP19" s="1"/>
      <c r="OPQ19" s="1"/>
      <c r="OPR19" s="1"/>
      <c r="OPS19" s="1"/>
      <c r="OPT19" s="1"/>
      <c r="OPU19" s="1"/>
      <c r="OPV19" s="1"/>
      <c r="OPW19" s="1"/>
      <c r="OPX19" s="1"/>
      <c r="OPY19" s="1"/>
      <c r="OPZ19" s="1"/>
      <c r="OQA19" s="1"/>
      <c r="OQB19" s="1"/>
      <c r="OQC19" s="1"/>
      <c r="OQD19" s="1"/>
      <c r="OQE19" s="1"/>
      <c r="OQF19" s="1"/>
      <c r="OQG19" s="1"/>
      <c r="OQH19" s="1"/>
      <c r="OQI19" s="1"/>
      <c r="OQJ19" s="1"/>
      <c r="OQK19" s="1"/>
      <c r="OQL19" s="1"/>
      <c r="OQM19" s="1"/>
      <c r="OQN19" s="1"/>
      <c r="OQO19" s="1"/>
      <c r="OQP19" s="1"/>
      <c r="OQQ19" s="1"/>
      <c r="OQR19" s="1"/>
      <c r="OQS19" s="1"/>
      <c r="OQT19" s="1"/>
      <c r="OQU19" s="1"/>
      <c r="OQV19" s="1"/>
      <c r="OQW19" s="1"/>
      <c r="OQX19" s="1"/>
      <c r="OQY19" s="1"/>
      <c r="OQZ19" s="1"/>
      <c r="ORA19" s="1"/>
      <c r="ORB19" s="1"/>
      <c r="ORC19" s="1"/>
      <c r="ORD19" s="1"/>
      <c r="ORE19" s="1"/>
      <c r="ORF19" s="1"/>
      <c r="ORG19" s="1"/>
      <c r="ORH19" s="1"/>
      <c r="ORI19" s="1"/>
      <c r="ORJ19" s="1"/>
      <c r="ORK19" s="1"/>
      <c r="ORL19" s="1"/>
      <c r="ORM19" s="1"/>
      <c r="ORN19" s="1"/>
      <c r="ORO19" s="1"/>
      <c r="ORP19" s="1"/>
      <c r="ORQ19" s="1"/>
      <c r="ORR19" s="1"/>
      <c r="ORS19" s="1"/>
      <c r="ORT19" s="1"/>
      <c r="ORU19" s="1"/>
      <c r="ORV19" s="1"/>
      <c r="ORW19" s="1"/>
      <c r="ORX19" s="1"/>
      <c r="ORY19" s="1"/>
      <c r="ORZ19" s="1"/>
      <c r="OSA19" s="1"/>
      <c r="OSB19" s="1"/>
      <c r="OSC19" s="1"/>
      <c r="OSD19" s="1"/>
      <c r="OSE19" s="1"/>
      <c r="OSF19" s="1"/>
      <c r="OSG19" s="1"/>
      <c r="OSH19" s="1"/>
      <c r="OSI19" s="1"/>
      <c r="OSJ19" s="1"/>
      <c r="OSK19" s="1"/>
      <c r="OSL19" s="1"/>
      <c r="OSM19" s="1"/>
      <c r="OSN19" s="1"/>
      <c r="OSO19" s="1"/>
      <c r="OSP19" s="1"/>
      <c r="OSQ19" s="1"/>
      <c r="OSR19" s="1"/>
      <c r="OSS19" s="1"/>
      <c r="OST19" s="1"/>
      <c r="OSU19" s="1"/>
      <c r="OSV19" s="1"/>
      <c r="OSW19" s="1"/>
      <c r="OSX19" s="1"/>
      <c r="OSY19" s="1"/>
      <c r="OSZ19" s="1"/>
      <c r="OTA19" s="1"/>
      <c r="OTB19" s="1"/>
      <c r="OTC19" s="1"/>
      <c r="OTD19" s="1"/>
      <c r="OTE19" s="1"/>
      <c r="OTF19" s="1"/>
      <c r="OTG19" s="1"/>
      <c r="OTH19" s="1"/>
      <c r="OTI19" s="1"/>
      <c r="OTJ19" s="1"/>
      <c r="OTK19" s="1"/>
      <c r="OTL19" s="1"/>
      <c r="OTM19" s="1"/>
      <c r="OTN19" s="1"/>
      <c r="OTO19" s="1"/>
      <c r="OTP19" s="1"/>
      <c r="OTQ19" s="1"/>
      <c r="OTR19" s="1"/>
      <c r="OTS19" s="1"/>
      <c r="OTT19" s="1"/>
      <c r="OTU19" s="1"/>
      <c r="OTV19" s="1"/>
      <c r="OTW19" s="1"/>
      <c r="OTX19" s="1"/>
      <c r="OTY19" s="1"/>
      <c r="OTZ19" s="1"/>
      <c r="OUA19" s="1"/>
      <c r="OUB19" s="1"/>
      <c r="OUC19" s="1"/>
      <c r="OUD19" s="1"/>
      <c r="OUE19" s="1"/>
      <c r="OUF19" s="1"/>
      <c r="OUG19" s="1"/>
      <c r="OUH19" s="1"/>
      <c r="OUI19" s="1"/>
      <c r="OUJ19" s="1"/>
      <c r="OUK19" s="1"/>
      <c r="OUL19" s="1"/>
      <c r="OUM19" s="1"/>
      <c r="OUN19" s="1"/>
      <c r="OUO19" s="1"/>
      <c r="OUP19" s="1"/>
      <c r="OUQ19" s="1"/>
      <c r="OUR19" s="1"/>
      <c r="OUS19" s="1"/>
      <c r="OUT19" s="1"/>
      <c r="OUU19" s="1"/>
      <c r="OUV19" s="1"/>
      <c r="OUW19" s="1"/>
      <c r="OUX19" s="1"/>
      <c r="OUY19" s="1"/>
      <c r="OUZ19" s="1"/>
      <c r="OVA19" s="1"/>
      <c r="OVB19" s="1"/>
      <c r="OVC19" s="1"/>
      <c r="OVD19" s="1"/>
      <c r="OVE19" s="1"/>
      <c r="OVF19" s="1"/>
      <c r="OVG19" s="1"/>
      <c r="OVH19" s="1"/>
      <c r="OVI19" s="1"/>
      <c r="OVJ19" s="1"/>
      <c r="OVK19" s="1"/>
      <c r="OVL19" s="1"/>
      <c r="OVM19" s="1"/>
      <c r="OVN19" s="1"/>
      <c r="OVO19" s="1"/>
      <c r="OVP19" s="1"/>
      <c r="OVQ19" s="1"/>
      <c r="OVR19" s="1"/>
      <c r="OVS19" s="1"/>
      <c r="OVT19" s="1"/>
      <c r="OVU19" s="1"/>
      <c r="OVV19" s="1"/>
      <c r="OVW19" s="1"/>
      <c r="OVX19" s="1"/>
      <c r="OVY19" s="1"/>
      <c r="OVZ19" s="1"/>
      <c r="OWA19" s="1"/>
      <c r="OWB19" s="1"/>
      <c r="OWC19" s="1"/>
      <c r="OWD19" s="1"/>
      <c r="OWE19" s="1"/>
      <c r="OWF19" s="1"/>
      <c r="OWG19" s="1"/>
      <c r="OWH19" s="1"/>
      <c r="OWI19" s="1"/>
      <c r="OWJ19" s="1"/>
      <c r="OWK19" s="1"/>
      <c r="OWL19" s="1"/>
      <c r="OWM19" s="1"/>
      <c r="OWN19" s="1"/>
      <c r="OWO19" s="1"/>
      <c r="OWP19" s="1"/>
      <c r="OWQ19" s="1"/>
      <c r="OWR19" s="1"/>
      <c r="OWS19" s="1"/>
      <c r="OWT19" s="1"/>
      <c r="OWU19" s="1"/>
      <c r="OWV19" s="1"/>
      <c r="OWW19" s="1"/>
      <c r="OWX19" s="1"/>
      <c r="OWY19" s="1"/>
      <c r="OWZ19" s="1"/>
      <c r="OXA19" s="1"/>
      <c r="OXB19" s="1"/>
      <c r="OXC19" s="1"/>
      <c r="OXD19" s="1"/>
      <c r="OXE19" s="1"/>
      <c r="OXF19" s="1"/>
      <c r="OXG19" s="1"/>
      <c r="OXH19" s="1"/>
      <c r="OXI19" s="1"/>
      <c r="OXJ19" s="1"/>
      <c r="OXK19" s="1"/>
      <c r="OXL19" s="1"/>
      <c r="OXM19" s="1"/>
      <c r="OXN19" s="1"/>
      <c r="OXO19" s="1"/>
      <c r="OXP19" s="1"/>
      <c r="OXQ19" s="1"/>
      <c r="OXR19" s="1"/>
      <c r="OXS19" s="1"/>
      <c r="OXT19" s="1"/>
      <c r="OXU19" s="1"/>
      <c r="OXV19" s="1"/>
      <c r="OXW19" s="1"/>
      <c r="OXX19" s="1"/>
      <c r="OXY19" s="1"/>
      <c r="OXZ19" s="1"/>
      <c r="OYA19" s="1"/>
      <c r="OYB19" s="1"/>
      <c r="OYC19" s="1"/>
      <c r="OYD19" s="1"/>
      <c r="OYE19" s="1"/>
      <c r="OYF19" s="1"/>
      <c r="OYG19" s="1"/>
      <c r="OYH19" s="1"/>
      <c r="OYI19" s="1"/>
      <c r="OYJ19" s="1"/>
      <c r="OYK19" s="1"/>
      <c r="OYL19" s="1"/>
      <c r="OYM19" s="1"/>
      <c r="OYN19" s="1"/>
      <c r="OYO19" s="1"/>
      <c r="OYP19" s="1"/>
      <c r="OYQ19" s="1"/>
      <c r="OYR19" s="1"/>
      <c r="OYS19" s="1"/>
      <c r="OYT19" s="1"/>
      <c r="OYU19" s="1"/>
      <c r="OYV19" s="1"/>
      <c r="OYW19" s="1"/>
      <c r="OYX19" s="1"/>
      <c r="OYY19" s="1"/>
      <c r="OYZ19" s="1"/>
      <c r="OZA19" s="1"/>
      <c r="OZB19" s="1"/>
      <c r="OZC19" s="1"/>
      <c r="OZD19" s="1"/>
      <c r="OZE19" s="1"/>
      <c r="OZF19" s="1"/>
      <c r="OZG19" s="1"/>
      <c r="OZH19" s="1"/>
      <c r="OZI19" s="1"/>
      <c r="OZJ19" s="1"/>
      <c r="OZK19" s="1"/>
      <c r="OZL19" s="1"/>
      <c r="OZM19" s="1"/>
      <c r="OZN19" s="1"/>
      <c r="OZO19" s="1"/>
      <c r="OZP19" s="1"/>
      <c r="OZQ19" s="1"/>
      <c r="OZR19" s="1"/>
      <c r="OZS19" s="1"/>
      <c r="OZT19" s="1"/>
      <c r="OZU19" s="1"/>
      <c r="OZV19" s="1"/>
      <c r="OZW19" s="1"/>
      <c r="OZX19" s="1"/>
      <c r="OZY19" s="1"/>
      <c r="OZZ19" s="1"/>
      <c r="PAA19" s="1"/>
      <c r="PAB19" s="1"/>
      <c r="PAC19" s="1"/>
      <c r="PAD19" s="1"/>
      <c r="PAE19" s="1"/>
      <c r="PAF19" s="1"/>
      <c r="PAG19" s="1"/>
      <c r="PAH19" s="1"/>
      <c r="PAI19" s="1"/>
      <c r="PAJ19" s="1"/>
      <c r="PAK19" s="1"/>
      <c r="PAL19" s="1"/>
      <c r="PAM19" s="1"/>
      <c r="PAN19" s="1"/>
      <c r="PAO19" s="1"/>
      <c r="PAP19" s="1"/>
      <c r="PAQ19" s="1"/>
      <c r="PAR19" s="1"/>
      <c r="PAS19" s="1"/>
      <c r="PAT19" s="1"/>
      <c r="PAU19" s="1"/>
      <c r="PAV19" s="1"/>
      <c r="PAW19" s="1"/>
      <c r="PAX19" s="1"/>
      <c r="PAY19" s="1"/>
      <c r="PAZ19" s="1"/>
      <c r="PBA19" s="1"/>
      <c r="PBB19" s="1"/>
      <c r="PBC19" s="1"/>
      <c r="PBD19" s="1"/>
      <c r="PBE19" s="1"/>
      <c r="PBF19" s="1"/>
      <c r="PBG19" s="1"/>
      <c r="PBH19" s="1"/>
      <c r="PBI19" s="1"/>
      <c r="PBJ19" s="1"/>
      <c r="PBK19" s="1"/>
      <c r="PBL19" s="1"/>
      <c r="PBM19" s="1"/>
      <c r="PBN19" s="1"/>
      <c r="PBO19" s="1"/>
      <c r="PBP19" s="1"/>
      <c r="PBQ19" s="1"/>
      <c r="PBR19" s="1"/>
      <c r="PBS19" s="1"/>
      <c r="PBT19" s="1"/>
      <c r="PBU19" s="1"/>
      <c r="PBV19" s="1"/>
      <c r="PBW19" s="1"/>
      <c r="PBX19" s="1"/>
      <c r="PBY19" s="1"/>
      <c r="PBZ19" s="1"/>
      <c r="PCA19" s="1"/>
      <c r="PCB19" s="1"/>
      <c r="PCC19" s="1"/>
      <c r="PCD19" s="1"/>
      <c r="PCE19" s="1"/>
      <c r="PCF19" s="1"/>
      <c r="PCG19" s="1"/>
      <c r="PCH19" s="1"/>
      <c r="PCI19" s="1"/>
      <c r="PCJ19" s="1"/>
      <c r="PCK19" s="1"/>
      <c r="PCL19" s="1"/>
      <c r="PCM19" s="1"/>
      <c r="PCN19" s="1"/>
      <c r="PCO19" s="1"/>
      <c r="PCP19" s="1"/>
      <c r="PCQ19" s="1"/>
      <c r="PCR19" s="1"/>
      <c r="PCS19" s="1"/>
      <c r="PCT19" s="1"/>
      <c r="PCU19" s="1"/>
      <c r="PCV19" s="1"/>
      <c r="PCW19" s="1"/>
      <c r="PCX19" s="1"/>
      <c r="PCY19" s="1"/>
      <c r="PCZ19" s="1"/>
      <c r="PDA19" s="1"/>
      <c r="PDB19" s="1"/>
      <c r="PDC19" s="1"/>
      <c r="PDD19" s="1"/>
      <c r="PDE19" s="1"/>
      <c r="PDF19" s="1"/>
      <c r="PDG19" s="1"/>
      <c r="PDH19" s="1"/>
      <c r="PDI19" s="1"/>
      <c r="PDJ19" s="1"/>
      <c r="PDK19" s="1"/>
      <c r="PDL19" s="1"/>
      <c r="PDM19" s="1"/>
      <c r="PDN19" s="1"/>
      <c r="PDO19" s="1"/>
      <c r="PDP19" s="1"/>
      <c r="PDQ19" s="1"/>
      <c r="PDR19" s="1"/>
      <c r="PDS19" s="1"/>
      <c r="PDT19" s="1"/>
      <c r="PDU19" s="1"/>
      <c r="PDV19" s="1"/>
      <c r="PDW19" s="1"/>
      <c r="PDX19" s="1"/>
      <c r="PDY19" s="1"/>
      <c r="PDZ19" s="1"/>
      <c r="PEA19" s="1"/>
      <c r="PEB19" s="1"/>
      <c r="PEC19" s="1"/>
      <c r="PED19" s="1"/>
      <c r="PEE19" s="1"/>
      <c r="PEF19" s="1"/>
      <c r="PEG19" s="1"/>
      <c r="PEH19" s="1"/>
      <c r="PEI19" s="1"/>
      <c r="PEJ19" s="1"/>
      <c r="PEK19" s="1"/>
      <c r="PEL19" s="1"/>
      <c r="PEM19" s="1"/>
      <c r="PEN19" s="1"/>
      <c r="PEO19" s="1"/>
      <c r="PEP19" s="1"/>
      <c r="PEQ19" s="1"/>
      <c r="PER19" s="1"/>
      <c r="PES19" s="1"/>
      <c r="PET19" s="1"/>
      <c r="PEU19" s="1"/>
      <c r="PEV19" s="1"/>
      <c r="PEW19" s="1"/>
      <c r="PEX19" s="1"/>
      <c r="PEY19" s="1"/>
      <c r="PEZ19" s="1"/>
      <c r="PFA19" s="1"/>
      <c r="PFB19" s="1"/>
      <c r="PFC19" s="1"/>
      <c r="PFD19" s="1"/>
      <c r="PFE19" s="1"/>
      <c r="PFF19" s="1"/>
      <c r="PFG19" s="1"/>
      <c r="PFH19" s="1"/>
      <c r="PFI19" s="1"/>
      <c r="PFJ19" s="1"/>
      <c r="PFK19" s="1"/>
      <c r="PFL19" s="1"/>
      <c r="PFM19" s="1"/>
      <c r="PFN19" s="1"/>
      <c r="PFO19" s="1"/>
      <c r="PFP19" s="1"/>
      <c r="PFQ19" s="1"/>
      <c r="PFR19" s="1"/>
      <c r="PFS19" s="1"/>
      <c r="PFT19" s="1"/>
      <c r="PFU19" s="1"/>
      <c r="PFV19" s="1"/>
      <c r="PFW19" s="1"/>
      <c r="PFX19" s="1"/>
      <c r="PFY19" s="1"/>
      <c r="PFZ19" s="1"/>
      <c r="PGA19" s="1"/>
      <c r="PGB19" s="1"/>
      <c r="PGC19" s="1"/>
      <c r="PGD19" s="1"/>
      <c r="PGE19" s="1"/>
      <c r="PGF19" s="1"/>
      <c r="PGG19" s="1"/>
      <c r="PGH19" s="1"/>
      <c r="PGI19" s="1"/>
      <c r="PGJ19" s="1"/>
      <c r="PGK19" s="1"/>
      <c r="PGL19" s="1"/>
      <c r="PGM19" s="1"/>
      <c r="PGN19" s="1"/>
      <c r="PGO19" s="1"/>
      <c r="PGP19" s="1"/>
      <c r="PGQ19" s="1"/>
      <c r="PGR19" s="1"/>
      <c r="PGS19" s="1"/>
      <c r="PGT19" s="1"/>
      <c r="PGU19" s="1"/>
      <c r="PGV19" s="1"/>
      <c r="PGW19" s="1"/>
      <c r="PGX19" s="1"/>
      <c r="PGY19" s="1"/>
      <c r="PGZ19" s="1"/>
      <c r="PHA19" s="1"/>
      <c r="PHB19" s="1"/>
      <c r="PHC19" s="1"/>
      <c r="PHD19" s="1"/>
      <c r="PHE19" s="1"/>
      <c r="PHF19" s="1"/>
      <c r="PHG19" s="1"/>
      <c r="PHH19" s="1"/>
      <c r="PHI19" s="1"/>
      <c r="PHJ19" s="1"/>
      <c r="PHK19" s="1"/>
      <c r="PHL19" s="1"/>
      <c r="PHM19" s="1"/>
      <c r="PHN19" s="1"/>
      <c r="PHO19" s="1"/>
      <c r="PHP19" s="1"/>
      <c r="PHQ19" s="1"/>
      <c r="PHR19" s="1"/>
      <c r="PHS19" s="1"/>
      <c r="PHT19" s="1"/>
      <c r="PHU19" s="1"/>
      <c r="PHV19" s="1"/>
      <c r="PHW19" s="1"/>
      <c r="PHX19" s="1"/>
      <c r="PHY19" s="1"/>
      <c r="PHZ19" s="1"/>
      <c r="PIA19" s="1"/>
      <c r="PIB19" s="1"/>
      <c r="PIC19" s="1"/>
      <c r="PID19" s="1"/>
      <c r="PIE19" s="1"/>
      <c r="PIF19" s="1"/>
      <c r="PIG19" s="1"/>
      <c r="PIH19" s="1"/>
      <c r="PII19" s="1"/>
      <c r="PIJ19" s="1"/>
      <c r="PIK19" s="1"/>
      <c r="PIL19" s="1"/>
      <c r="PIM19" s="1"/>
      <c r="PIN19" s="1"/>
      <c r="PIO19" s="1"/>
      <c r="PIP19" s="1"/>
      <c r="PIQ19" s="1"/>
      <c r="PIR19" s="1"/>
      <c r="PIS19" s="1"/>
      <c r="PIT19" s="1"/>
      <c r="PIU19" s="1"/>
      <c r="PIV19" s="1"/>
      <c r="PIW19" s="1"/>
      <c r="PIX19" s="1"/>
      <c r="PIY19" s="1"/>
      <c r="PIZ19" s="1"/>
      <c r="PJA19" s="1"/>
      <c r="PJB19" s="1"/>
      <c r="PJC19" s="1"/>
      <c r="PJD19" s="1"/>
      <c r="PJE19" s="1"/>
      <c r="PJF19" s="1"/>
      <c r="PJG19" s="1"/>
      <c r="PJH19" s="1"/>
      <c r="PJI19" s="1"/>
      <c r="PJJ19" s="1"/>
      <c r="PJK19" s="1"/>
      <c r="PJL19" s="1"/>
      <c r="PJM19" s="1"/>
      <c r="PJN19" s="1"/>
      <c r="PJO19" s="1"/>
      <c r="PJP19" s="1"/>
      <c r="PJQ19" s="1"/>
      <c r="PJR19" s="1"/>
      <c r="PJS19" s="1"/>
      <c r="PJT19" s="1"/>
      <c r="PJU19" s="1"/>
      <c r="PJV19" s="1"/>
      <c r="PJW19" s="1"/>
      <c r="PJX19" s="1"/>
      <c r="PJY19" s="1"/>
      <c r="PJZ19" s="1"/>
      <c r="PKA19" s="1"/>
      <c r="PKB19" s="1"/>
      <c r="PKC19" s="1"/>
      <c r="PKD19" s="1"/>
      <c r="PKE19" s="1"/>
      <c r="PKF19" s="1"/>
      <c r="PKG19" s="1"/>
      <c r="PKH19" s="1"/>
      <c r="PKI19" s="1"/>
      <c r="PKJ19" s="1"/>
      <c r="PKK19" s="1"/>
      <c r="PKL19" s="1"/>
      <c r="PKM19" s="1"/>
      <c r="PKN19" s="1"/>
      <c r="PKO19" s="1"/>
      <c r="PKP19" s="1"/>
      <c r="PKQ19" s="1"/>
      <c r="PKR19" s="1"/>
      <c r="PKS19" s="1"/>
      <c r="PKT19" s="1"/>
      <c r="PKU19" s="1"/>
      <c r="PKV19" s="1"/>
      <c r="PKW19" s="1"/>
      <c r="PKX19" s="1"/>
      <c r="PKY19" s="1"/>
      <c r="PKZ19" s="1"/>
      <c r="PLA19" s="1"/>
      <c r="PLB19" s="1"/>
      <c r="PLC19" s="1"/>
      <c r="PLD19" s="1"/>
      <c r="PLE19" s="1"/>
      <c r="PLF19" s="1"/>
      <c r="PLG19" s="1"/>
      <c r="PLH19" s="1"/>
      <c r="PLI19" s="1"/>
      <c r="PLJ19" s="1"/>
      <c r="PLK19" s="1"/>
      <c r="PLL19" s="1"/>
      <c r="PLM19" s="1"/>
      <c r="PLN19" s="1"/>
      <c r="PLO19" s="1"/>
      <c r="PLP19" s="1"/>
      <c r="PLQ19" s="1"/>
      <c r="PLR19" s="1"/>
      <c r="PLS19" s="1"/>
      <c r="PLT19" s="1"/>
      <c r="PLU19" s="1"/>
      <c r="PLV19" s="1"/>
      <c r="PLW19" s="1"/>
      <c r="PLX19" s="1"/>
      <c r="PLY19" s="1"/>
      <c r="PLZ19" s="1"/>
      <c r="PMA19" s="1"/>
      <c r="PMB19" s="1"/>
      <c r="PMC19" s="1"/>
      <c r="PMD19" s="1"/>
      <c r="PME19" s="1"/>
      <c r="PMF19" s="1"/>
      <c r="PMG19" s="1"/>
      <c r="PMH19" s="1"/>
      <c r="PMI19" s="1"/>
      <c r="PMJ19" s="1"/>
      <c r="PMK19" s="1"/>
      <c r="PML19" s="1"/>
      <c r="PMM19" s="1"/>
      <c r="PMN19" s="1"/>
      <c r="PMO19" s="1"/>
      <c r="PMP19" s="1"/>
      <c r="PMQ19" s="1"/>
      <c r="PMR19" s="1"/>
      <c r="PMS19" s="1"/>
      <c r="PMT19" s="1"/>
      <c r="PMU19" s="1"/>
      <c r="PMV19" s="1"/>
      <c r="PMW19" s="1"/>
      <c r="PMX19" s="1"/>
      <c r="PMY19" s="1"/>
      <c r="PMZ19" s="1"/>
      <c r="PNA19" s="1"/>
      <c r="PNB19" s="1"/>
      <c r="PNC19" s="1"/>
      <c r="PND19" s="1"/>
      <c r="PNE19" s="1"/>
      <c r="PNF19" s="1"/>
      <c r="PNG19" s="1"/>
      <c r="PNH19" s="1"/>
      <c r="PNI19" s="1"/>
      <c r="PNJ19" s="1"/>
      <c r="PNK19" s="1"/>
      <c r="PNL19" s="1"/>
      <c r="PNM19" s="1"/>
      <c r="PNN19" s="1"/>
      <c r="PNO19" s="1"/>
      <c r="PNP19" s="1"/>
      <c r="PNQ19" s="1"/>
      <c r="PNR19" s="1"/>
      <c r="PNS19" s="1"/>
      <c r="PNT19" s="1"/>
      <c r="PNU19" s="1"/>
      <c r="PNV19" s="1"/>
      <c r="PNW19" s="1"/>
      <c r="PNX19" s="1"/>
      <c r="PNY19" s="1"/>
      <c r="PNZ19" s="1"/>
      <c r="POA19" s="1"/>
      <c r="POB19" s="1"/>
      <c r="POC19" s="1"/>
      <c r="POD19" s="1"/>
      <c r="POE19" s="1"/>
      <c r="POF19" s="1"/>
      <c r="POG19" s="1"/>
      <c r="POH19" s="1"/>
      <c r="POI19" s="1"/>
      <c r="POJ19" s="1"/>
      <c r="POK19" s="1"/>
      <c r="POL19" s="1"/>
      <c r="POM19" s="1"/>
      <c r="PON19" s="1"/>
      <c r="POO19" s="1"/>
      <c r="POP19" s="1"/>
      <c r="POQ19" s="1"/>
      <c r="POR19" s="1"/>
      <c r="POS19" s="1"/>
      <c r="POT19" s="1"/>
      <c r="POU19" s="1"/>
      <c r="POV19" s="1"/>
      <c r="POW19" s="1"/>
      <c r="POX19" s="1"/>
      <c r="POY19" s="1"/>
      <c r="POZ19" s="1"/>
      <c r="PPA19" s="1"/>
      <c r="PPB19" s="1"/>
      <c r="PPC19" s="1"/>
      <c r="PPD19" s="1"/>
      <c r="PPE19" s="1"/>
      <c r="PPF19" s="1"/>
      <c r="PPG19" s="1"/>
      <c r="PPH19" s="1"/>
      <c r="PPI19" s="1"/>
      <c r="PPJ19" s="1"/>
      <c r="PPK19" s="1"/>
      <c r="PPL19" s="1"/>
      <c r="PPM19" s="1"/>
      <c r="PPN19" s="1"/>
      <c r="PPO19" s="1"/>
      <c r="PPP19" s="1"/>
      <c r="PPQ19" s="1"/>
      <c r="PPR19" s="1"/>
      <c r="PPS19" s="1"/>
      <c r="PPT19" s="1"/>
      <c r="PPU19" s="1"/>
      <c r="PPV19" s="1"/>
      <c r="PPW19" s="1"/>
      <c r="PPX19" s="1"/>
      <c r="PPY19" s="1"/>
      <c r="PPZ19" s="1"/>
      <c r="PQA19" s="1"/>
      <c r="PQB19" s="1"/>
      <c r="PQC19" s="1"/>
      <c r="PQD19" s="1"/>
      <c r="PQE19" s="1"/>
      <c r="PQF19" s="1"/>
      <c r="PQG19" s="1"/>
      <c r="PQH19" s="1"/>
      <c r="PQI19" s="1"/>
      <c r="PQJ19" s="1"/>
      <c r="PQK19" s="1"/>
      <c r="PQL19" s="1"/>
      <c r="PQM19" s="1"/>
      <c r="PQN19" s="1"/>
      <c r="PQO19" s="1"/>
      <c r="PQP19" s="1"/>
      <c r="PQQ19" s="1"/>
      <c r="PQR19" s="1"/>
      <c r="PQS19" s="1"/>
      <c r="PQT19" s="1"/>
      <c r="PQU19" s="1"/>
      <c r="PQV19" s="1"/>
      <c r="PQW19" s="1"/>
      <c r="PQX19" s="1"/>
      <c r="PQY19" s="1"/>
      <c r="PQZ19" s="1"/>
      <c r="PRA19" s="1"/>
      <c r="PRB19" s="1"/>
      <c r="PRC19" s="1"/>
      <c r="PRD19" s="1"/>
      <c r="PRE19" s="1"/>
      <c r="PRF19" s="1"/>
      <c r="PRG19" s="1"/>
      <c r="PRH19" s="1"/>
      <c r="PRI19" s="1"/>
      <c r="PRJ19" s="1"/>
      <c r="PRK19" s="1"/>
      <c r="PRL19" s="1"/>
      <c r="PRM19" s="1"/>
      <c r="PRN19" s="1"/>
      <c r="PRO19" s="1"/>
      <c r="PRP19" s="1"/>
      <c r="PRQ19" s="1"/>
      <c r="PRR19" s="1"/>
      <c r="PRS19" s="1"/>
      <c r="PRT19" s="1"/>
      <c r="PRU19" s="1"/>
      <c r="PRV19" s="1"/>
      <c r="PRW19" s="1"/>
      <c r="PRX19" s="1"/>
      <c r="PRY19" s="1"/>
      <c r="PRZ19" s="1"/>
      <c r="PSA19" s="1"/>
      <c r="PSB19" s="1"/>
      <c r="PSC19" s="1"/>
      <c r="PSD19" s="1"/>
      <c r="PSE19" s="1"/>
      <c r="PSF19" s="1"/>
      <c r="PSG19" s="1"/>
      <c r="PSH19" s="1"/>
      <c r="PSI19" s="1"/>
      <c r="PSJ19" s="1"/>
      <c r="PSK19" s="1"/>
      <c r="PSL19" s="1"/>
      <c r="PSM19" s="1"/>
      <c r="PSN19" s="1"/>
      <c r="PSO19" s="1"/>
      <c r="PSP19" s="1"/>
      <c r="PSQ19" s="1"/>
      <c r="PSR19" s="1"/>
      <c r="PSS19" s="1"/>
      <c r="PST19" s="1"/>
      <c r="PSU19" s="1"/>
      <c r="PSV19" s="1"/>
      <c r="PSW19" s="1"/>
      <c r="PSX19" s="1"/>
      <c r="PSY19" s="1"/>
      <c r="PSZ19" s="1"/>
      <c r="PTA19" s="1"/>
      <c r="PTB19" s="1"/>
      <c r="PTC19" s="1"/>
      <c r="PTD19" s="1"/>
      <c r="PTE19" s="1"/>
      <c r="PTF19" s="1"/>
      <c r="PTG19" s="1"/>
      <c r="PTH19" s="1"/>
      <c r="PTI19" s="1"/>
      <c r="PTJ19" s="1"/>
      <c r="PTK19" s="1"/>
      <c r="PTL19" s="1"/>
      <c r="PTM19" s="1"/>
      <c r="PTN19" s="1"/>
      <c r="PTO19" s="1"/>
      <c r="PTP19" s="1"/>
      <c r="PTQ19" s="1"/>
      <c r="PTR19" s="1"/>
      <c r="PTS19" s="1"/>
      <c r="PTT19" s="1"/>
      <c r="PTU19" s="1"/>
      <c r="PTV19" s="1"/>
      <c r="PTW19" s="1"/>
      <c r="PTX19" s="1"/>
      <c r="PTY19" s="1"/>
      <c r="PTZ19" s="1"/>
      <c r="PUA19" s="1"/>
      <c r="PUB19" s="1"/>
      <c r="PUC19" s="1"/>
      <c r="PUD19" s="1"/>
      <c r="PUE19" s="1"/>
      <c r="PUF19" s="1"/>
      <c r="PUG19" s="1"/>
      <c r="PUH19" s="1"/>
      <c r="PUI19" s="1"/>
      <c r="PUJ19" s="1"/>
      <c r="PUK19" s="1"/>
      <c r="PUL19" s="1"/>
      <c r="PUM19" s="1"/>
      <c r="PUN19" s="1"/>
      <c r="PUO19" s="1"/>
      <c r="PUP19" s="1"/>
      <c r="PUQ19" s="1"/>
      <c r="PUR19" s="1"/>
      <c r="PUS19" s="1"/>
      <c r="PUT19" s="1"/>
      <c r="PUU19" s="1"/>
      <c r="PUV19" s="1"/>
      <c r="PUW19" s="1"/>
      <c r="PUX19" s="1"/>
      <c r="PUY19" s="1"/>
      <c r="PUZ19" s="1"/>
      <c r="PVA19" s="1"/>
      <c r="PVB19" s="1"/>
      <c r="PVC19" s="1"/>
      <c r="PVD19" s="1"/>
      <c r="PVE19" s="1"/>
      <c r="PVF19" s="1"/>
      <c r="PVG19" s="1"/>
      <c r="PVH19" s="1"/>
      <c r="PVI19" s="1"/>
      <c r="PVJ19" s="1"/>
      <c r="PVK19" s="1"/>
      <c r="PVL19" s="1"/>
      <c r="PVM19" s="1"/>
      <c r="PVN19" s="1"/>
      <c r="PVO19" s="1"/>
      <c r="PVP19" s="1"/>
      <c r="PVQ19" s="1"/>
      <c r="PVR19" s="1"/>
      <c r="PVS19" s="1"/>
      <c r="PVT19" s="1"/>
      <c r="PVU19" s="1"/>
      <c r="PVV19" s="1"/>
      <c r="PVW19" s="1"/>
      <c r="PVX19" s="1"/>
      <c r="PVY19" s="1"/>
      <c r="PVZ19" s="1"/>
      <c r="PWA19" s="1"/>
      <c r="PWB19" s="1"/>
      <c r="PWC19" s="1"/>
      <c r="PWD19" s="1"/>
      <c r="PWE19" s="1"/>
      <c r="PWF19" s="1"/>
      <c r="PWG19" s="1"/>
      <c r="PWH19" s="1"/>
      <c r="PWI19" s="1"/>
      <c r="PWJ19" s="1"/>
      <c r="PWK19" s="1"/>
      <c r="PWL19" s="1"/>
      <c r="PWM19" s="1"/>
      <c r="PWN19" s="1"/>
      <c r="PWO19" s="1"/>
      <c r="PWP19" s="1"/>
      <c r="PWQ19" s="1"/>
      <c r="PWR19" s="1"/>
      <c r="PWS19" s="1"/>
      <c r="PWT19" s="1"/>
      <c r="PWU19" s="1"/>
      <c r="PWV19" s="1"/>
      <c r="PWW19" s="1"/>
      <c r="PWX19" s="1"/>
      <c r="PWY19" s="1"/>
      <c r="PWZ19" s="1"/>
      <c r="PXA19" s="1"/>
      <c r="PXB19" s="1"/>
      <c r="PXC19" s="1"/>
      <c r="PXD19" s="1"/>
      <c r="PXE19" s="1"/>
      <c r="PXF19" s="1"/>
      <c r="PXG19" s="1"/>
      <c r="PXH19" s="1"/>
      <c r="PXI19" s="1"/>
      <c r="PXJ19" s="1"/>
      <c r="PXK19" s="1"/>
      <c r="PXL19" s="1"/>
      <c r="PXM19" s="1"/>
      <c r="PXN19" s="1"/>
      <c r="PXO19" s="1"/>
      <c r="PXP19" s="1"/>
      <c r="PXQ19" s="1"/>
      <c r="PXR19" s="1"/>
      <c r="PXS19" s="1"/>
      <c r="PXT19" s="1"/>
      <c r="PXU19" s="1"/>
      <c r="PXV19" s="1"/>
      <c r="PXW19" s="1"/>
      <c r="PXX19" s="1"/>
      <c r="PXY19" s="1"/>
      <c r="PXZ19" s="1"/>
      <c r="PYA19" s="1"/>
      <c r="PYB19" s="1"/>
      <c r="PYC19" s="1"/>
      <c r="PYD19" s="1"/>
      <c r="PYE19" s="1"/>
      <c r="PYF19" s="1"/>
      <c r="PYG19" s="1"/>
      <c r="PYH19" s="1"/>
      <c r="PYI19" s="1"/>
      <c r="PYJ19" s="1"/>
      <c r="PYK19" s="1"/>
      <c r="PYL19" s="1"/>
      <c r="PYM19" s="1"/>
      <c r="PYN19" s="1"/>
      <c r="PYO19" s="1"/>
      <c r="PYP19" s="1"/>
      <c r="PYQ19" s="1"/>
      <c r="PYR19" s="1"/>
      <c r="PYS19" s="1"/>
      <c r="PYT19" s="1"/>
      <c r="PYU19" s="1"/>
      <c r="PYV19" s="1"/>
      <c r="PYW19" s="1"/>
      <c r="PYX19" s="1"/>
      <c r="PYY19" s="1"/>
      <c r="PYZ19" s="1"/>
      <c r="PZA19" s="1"/>
      <c r="PZB19" s="1"/>
      <c r="PZC19" s="1"/>
      <c r="PZD19" s="1"/>
      <c r="PZE19" s="1"/>
      <c r="PZF19" s="1"/>
      <c r="PZG19" s="1"/>
      <c r="PZH19" s="1"/>
      <c r="PZI19" s="1"/>
      <c r="PZJ19" s="1"/>
      <c r="PZK19" s="1"/>
      <c r="PZL19" s="1"/>
      <c r="PZM19" s="1"/>
      <c r="PZN19" s="1"/>
      <c r="PZO19" s="1"/>
      <c r="PZP19" s="1"/>
      <c r="PZQ19" s="1"/>
      <c r="PZR19" s="1"/>
      <c r="PZS19" s="1"/>
      <c r="PZT19" s="1"/>
      <c r="PZU19" s="1"/>
      <c r="PZV19" s="1"/>
      <c r="PZW19" s="1"/>
      <c r="PZX19" s="1"/>
      <c r="PZY19" s="1"/>
      <c r="PZZ19" s="1"/>
      <c r="QAA19" s="1"/>
      <c r="QAB19" s="1"/>
      <c r="QAC19" s="1"/>
      <c r="QAD19" s="1"/>
      <c r="QAE19" s="1"/>
      <c r="QAF19" s="1"/>
      <c r="QAG19" s="1"/>
      <c r="QAH19" s="1"/>
      <c r="QAI19" s="1"/>
      <c r="QAJ19" s="1"/>
      <c r="QAK19" s="1"/>
      <c r="QAL19" s="1"/>
      <c r="QAM19" s="1"/>
      <c r="QAN19" s="1"/>
      <c r="QAO19" s="1"/>
      <c r="QAP19" s="1"/>
      <c r="QAQ19" s="1"/>
      <c r="QAR19" s="1"/>
      <c r="QAS19" s="1"/>
      <c r="QAT19" s="1"/>
      <c r="QAU19" s="1"/>
      <c r="QAV19" s="1"/>
      <c r="QAW19" s="1"/>
      <c r="QAX19" s="1"/>
      <c r="QAY19" s="1"/>
      <c r="QAZ19" s="1"/>
      <c r="QBA19" s="1"/>
      <c r="QBB19" s="1"/>
      <c r="QBC19" s="1"/>
      <c r="QBD19" s="1"/>
      <c r="QBE19" s="1"/>
      <c r="QBF19" s="1"/>
      <c r="QBG19" s="1"/>
      <c r="QBH19" s="1"/>
      <c r="QBI19" s="1"/>
      <c r="QBJ19" s="1"/>
      <c r="QBK19" s="1"/>
      <c r="QBL19" s="1"/>
      <c r="QBM19" s="1"/>
      <c r="QBN19" s="1"/>
      <c r="QBO19" s="1"/>
      <c r="QBP19" s="1"/>
      <c r="QBQ19" s="1"/>
      <c r="QBR19" s="1"/>
      <c r="QBS19" s="1"/>
      <c r="QBT19" s="1"/>
      <c r="QBU19" s="1"/>
      <c r="QBV19" s="1"/>
      <c r="QBW19" s="1"/>
      <c r="QBX19" s="1"/>
      <c r="QBY19" s="1"/>
      <c r="QBZ19" s="1"/>
      <c r="QCA19" s="1"/>
      <c r="QCB19" s="1"/>
      <c r="QCC19" s="1"/>
      <c r="QCD19" s="1"/>
      <c r="QCE19" s="1"/>
      <c r="QCF19" s="1"/>
      <c r="QCG19" s="1"/>
      <c r="QCH19" s="1"/>
      <c r="QCI19" s="1"/>
      <c r="QCJ19" s="1"/>
      <c r="QCK19" s="1"/>
      <c r="QCL19" s="1"/>
      <c r="QCM19" s="1"/>
      <c r="QCN19" s="1"/>
      <c r="QCO19" s="1"/>
      <c r="QCP19" s="1"/>
      <c r="QCQ19" s="1"/>
      <c r="QCR19" s="1"/>
      <c r="QCS19" s="1"/>
      <c r="QCT19" s="1"/>
      <c r="QCU19" s="1"/>
      <c r="QCV19" s="1"/>
      <c r="QCW19" s="1"/>
      <c r="QCX19" s="1"/>
      <c r="QCY19" s="1"/>
      <c r="QCZ19" s="1"/>
      <c r="QDA19" s="1"/>
      <c r="QDB19" s="1"/>
      <c r="QDC19" s="1"/>
      <c r="QDD19" s="1"/>
      <c r="QDE19" s="1"/>
      <c r="QDF19" s="1"/>
      <c r="QDG19" s="1"/>
      <c r="QDH19" s="1"/>
      <c r="QDI19" s="1"/>
      <c r="QDJ19" s="1"/>
      <c r="QDK19" s="1"/>
      <c r="QDL19" s="1"/>
      <c r="QDM19" s="1"/>
      <c r="QDN19" s="1"/>
      <c r="QDO19" s="1"/>
      <c r="QDP19" s="1"/>
      <c r="QDQ19" s="1"/>
      <c r="QDR19" s="1"/>
      <c r="QDS19" s="1"/>
      <c r="QDT19" s="1"/>
      <c r="QDU19" s="1"/>
      <c r="QDV19" s="1"/>
      <c r="QDW19" s="1"/>
      <c r="QDX19" s="1"/>
      <c r="QDY19" s="1"/>
      <c r="QDZ19" s="1"/>
      <c r="QEA19" s="1"/>
      <c r="QEB19" s="1"/>
      <c r="QEC19" s="1"/>
      <c r="QED19" s="1"/>
      <c r="QEE19" s="1"/>
      <c r="QEF19" s="1"/>
      <c r="QEG19" s="1"/>
      <c r="QEH19" s="1"/>
      <c r="QEI19" s="1"/>
      <c r="QEJ19" s="1"/>
      <c r="QEK19" s="1"/>
      <c r="QEL19" s="1"/>
      <c r="QEM19" s="1"/>
      <c r="QEN19" s="1"/>
      <c r="QEO19" s="1"/>
      <c r="QEP19" s="1"/>
      <c r="QEQ19" s="1"/>
      <c r="QER19" s="1"/>
      <c r="QES19" s="1"/>
      <c r="QET19" s="1"/>
      <c r="QEU19" s="1"/>
      <c r="QEV19" s="1"/>
      <c r="QEW19" s="1"/>
      <c r="QEX19" s="1"/>
      <c r="QEY19" s="1"/>
      <c r="QEZ19" s="1"/>
      <c r="QFA19" s="1"/>
      <c r="QFB19" s="1"/>
      <c r="QFC19" s="1"/>
      <c r="QFD19" s="1"/>
      <c r="QFE19" s="1"/>
      <c r="QFF19" s="1"/>
      <c r="QFG19" s="1"/>
      <c r="QFH19" s="1"/>
      <c r="QFI19" s="1"/>
      <c r="QFJ19" s="1"/>
      <c r="QFK19" s="1"/>
      <c r="QFL19" s="1"/>
      <c r="QFM19" s="1"/>
      <c r="QFN19" s="1"/>
      <c r="QFO19" s="1"/>
      <c r="QFP19" s="1"/>
      <c r="QFQ19" s="1"/>
      <c r="QFR19" s="1"/>
      <c r="QFS19" s="1"/>
      <c r="QFT19" s="1"/>
      <c r="QFU19" s="1"/>
      <c r="QFV19" s="1"/>
      <c r="QFW19" s="1"/>
      <c r="QFX19" s="1"/>
      <c r="QFY19" s="1"/>
      <c r="QFZ19" s="1"/>
      <c r="QGA19" s="1"/>
      <c r="QGB19" s="1"/>
      <c r="QGC19" s="1"/>
      <c r="QGD19" s="1"/>
      <c r="QGE19" s="1"/>
      <c r="QGF19" s="1"/>
      <c r="QGG19" s="1"/>
      <c r="QGH19" s="1"/>
      <c r="QGI19" s="1"/>
      <c r="QGJ19" s="1"/>
      <c r="QGK19" s="1"/>
      <c r="QGL19" s="1"/>
      <c r="QGM19" s="1"/>
      <c r="QGN19" s="1"/>
      <c r="QGO19" s="1"/>
      <c r="QGP19" s="1"/>
      <c r="QGQ19" s="1"/>
      <c r="QGR19" s="1"/>
      <c r="QGS19" s="1"/>
      <c r="QGT19" s="1"/>
      <c r="QGU19" s="1"/>
      <c r="QGV19" s="1"/>
      <c r="QGW19" s="1"/>
      <c r="QGX19" s="1"/>
      <c r="QGY19" s="1"/>
      <c r="QGZ19" s="1"/>
      <c r="QHA19" s="1"/>
      <c r="QHB19" s="1"/>
      <c r="QHC19" s="1"/>
      <c r="QHD19" s="1"/>
      <c r="QHE19" s="1"/>
      <c r="QHF19" s="1"/>
      <c r="QHG19" s="1"/>
      <c r="QHH19" s="1"/>
      <c r="QHI19" s="1"/>
      <c r="QHJ19" s="1"/>
      <c r="QHK19" s="1"/>
      <c r="QHL19" s="1"/>
      <c r="QHM19" s="1"/>
      <c r="QHN19" s="1"/>
      <c r="QHO19" s="1"/>
      <c r="QHP19" s="1"/>
      <c r="QHQ19" s="1"/>
      <c r="QHR19" s="1"/>
      <c r="QHS19" s="1"/>
      <c r="QHT19" s="1"/>
      <c r="QHU19" s="1"/>
      <c r="QHV19" s="1"/>
      <c r="QHW19" s="1"/>
      <c r="QHX19" s="1"/>
      <c r="QHY19" s="1"/>
      <c r="QHZ19" s="1"/>
      <c r="QIA19" s="1"/>
      <c r="QIB19" s="1"/>
      <c r="QIC19" s="1"/>
      <c r="QID19" s="1"/>
      <c r="QIE19" s="1"/>
      <c r="QIF19" s="1"/>
      <c r="QIG19" s="1"/>
      <c r="QIH19" s="1"/>
      <c r="QII19" s="1"/>
      <c r="QIJ19" s="1"/>
      <c r="QIK19" s="1"/>
      <c r="QIL19" s="1"/>
      <c r="QIM19" s="1"/>
      <c r="QIN19" s="1"/>
      <c r="QIO19" s="1"/>
      <c r="QIP19" s="1"/>
      <c r="QIQ19" s="1"/>
      <c r="QIR19" s="1"/>
      <c r="QIS19" s="1"/>
      <c r="QIT19" s="1"/>
      <c r="QIU19" s="1"/>
      <c r="QIV19" s="1"/>
      <c r="QIW19" s="1"/>
      <c r="QIX19" s="1"/>
      <c r="QIY19" s="1"/>
      <c r="QIZ19" s="1"/>
      <c r="QJA19" s="1"/>
      <c r="QJB19" s="1"/>
      <c r="QJC19" s="1"/>
      <c r="QJD19" s="1"/>
      <c r="QJE19" s="1"/>
      <c r="QJF19" s="1"/>
      <c r="QJG19" s="1"/>
      <c r="QJH19" s="1"/>
      <c r="QJI19" s="1"/>
      <c r="QJJ19" s="1"/>
      <c r="QJK19" s="1"/>
      <c r="QJL19" s="1"/>
      <c r="QJM19" s="1"/>
      <c r="QJN19" s="1"/>
      <c r="QJO19" s="1"/>
      <c r="QJP19" s="1"/>
      <c r="QJQ19" s="1"/>
      <c r="QJR19" s="1"/>
      <c r="QJS19" s="1"/>
      <c r="QJT19" s="1"/>
      <c r="QJU19" s="1"/>
      <c r="QJV19" s="1"/>
      <c r="QJW19" s="1"/>
      <c r="QJX19" s="1"/>
      <c r="QJY19" s="1"/>
      <c r="QJZ19" s="1"/>
      <c r="QKA19" s="1"/>
      <c r="QKB19" s="1"/>
      <c r="QKC19" s="1"/>
      <c r="QKD19" s="1"/>
      <c r="QKE19" s="1"/>
      <c r="QKF19" s="1"/>
      <c r="QKG19" s="1"/>
      <c r="QKH19" s="1"/>
      <c r="QKI19" s="1"/>
      <c r="QKJ19" s="1"/>
      <c r="QKK19" s="1"/>
      <c r="QKL19" s="1"/>
      <c r="QKM19" s="1"/>
      <c r="QKN19" s="1"/>
      <c r="QKO19" s="1"/>
      <c r="QKP19" s="1"/>
      <c r="QKQ19" s="1"/>
      <c r="QKR19" s="1"/>
      <c r="QKS19" s="1"/>
      <c r="QKT19" s="1"/>
      <c r="QKU19" s="1"/>
      <c r="QKV19" s="1"/>
      <c r="QKW19" s="1"/>
      <c r="QKX19" s="1"/>
      <c r="QKY19" s="1"/>
      <c r="QKZ19" s="1"/>
      <c r="QLA19" s="1"/>
      <c r="QLB19" s="1"/>
      <c r="QLC19" s="1"/>
      <c r="QLD19" s="1"/>
      <c r="QLE19" s="1"/>
      <c r="QLF19" s="1"/>
      <c r="QLG19" s="1"/>
      <c r="QLH19" s="1"/>
      <c r="QLI19" s="1"/>
      <c r="QLJ19" s="1"/>
      <c r="QLK19" s="1"/>
      <c r="QLL19" s="1"/>
      <c r="QLM19" s="1"/>
      <c r="QLN19" s="1"/>
      <c r="QLO19" s="1"/>
      <c r="QLP19" s="1"/>
      <c r="QLQ19" s="1"/>
      <c r="QLR19" s="1"/>
      <c r="QLS19" s="1"/>
      <c r="QLT19" s="1"/>
      <c r="QLU19" s="1"/>
      <c r="QLV19" s="1"/>
      <c r="QLW19" s="1"/>
      <c r="QLX19" s="1"/>
      <c r="QLY19" s="1"/>
      <c r="QLZ19" s="1"/>
      <c r="QMA19" s="1"/>
      <c r="QMB19" s="1"/>
      <c r="QMC19" s="1"/>
      <c r="QMD19" s="1"/>
      <c r="QME19" s="1"/>
      <c r="QMF19" s="1"/>
      <c r="QMG19" s="1"/>
      <c r="QMH19" s="1"/>
      <c r="QMI19" s="1"/>
      <c r="QMJ19" s="1"/>
      <c r="QMK19" s="1"/>
      <c r="QML19" s="1"/>
      <c r="QMM19" s="1"/>
      <c r="QMN19" s="1"/>
      <c r="QMO19" s="1"/>
      <c r="QMP19" s="1"/>
      <c r="QMQ19" s="1"/>
      <c r="QMR19" s="1"/>
      <c r="QMS19" s="1"/>
      <c r="QMT19" s="1"/>
      <c r="QMU19" s="1"/>
      <c r="QMV19" s="1"/>
      <c r="QMW19" s="1"/>
      <c r="QMX19" s="1"/>
      <c r="QMY19" s="1"/>
      <c r="QMZ19" s="1"/>
      <c r="QNA19" s="1"/>
      <c r="QNB19" s="1"/>
      <c r="QNC19" s="1"/>
      <c r="QND19" s="1"/>
      <c r="QNE19" s="1"/>
      <c r="QNF19" s="1"/>
      <c r="QNG19" s="1"/>
      <c r="QNH19" s="1"/>
      <c r="QNI19" s="1"/>
      <c r="QNJ19" s="1"/>
      <c r="QNK19" s="1"/>
      <c r="QNL19" s="1"/>
      <c r="QNM19" s="1"/>
      <c r="QNN19" s="1"/>
      <c r="QNO19" s="1"/>
      <c r="QNP19" s="1"/>
      <c r="QNQ19" s="1"/>
      <c r="QNR19" s="1"/>
      <c r="QNS19" s="1"/>
      <c r="QNT19" s="1"/>
      <c r="QNU19" s="1"/>
      <c r="QNV19" s="1"/>
      <c r="QNW19" s="1"/>
      <c r="QNX19" s="1"/>
      <c r="QNY19" s="1"/>
      <c r="QNZ19" s="1"/>
      <c r="QOA19" s="1"/>
      <c r="QOB19" s="1"/>
      <c r="QOC19" s="1"/>
      <c r="QOD19" s="1"/>
      <c r="QOE19" s="1"/>
      <c r="QOF19" s="1"/>
      <c r="QOG19" s="1"/>
      <c r="QOH19" s="1"/>
      <c r="QOI19" s="1"/>
      <c r="QOJ19" s="1"/>
      <c r="QOK19" s="1"/>
      <c r="QOL19" s="1"/>
      <c r="QOM19" s="1"/>
      <c r="QON19" s="1"/>
      <c r="QOO19" s="1"/>
      <c r="QOP19" s="1"/>
      <c r="QOQ19" s="1"/>
      <c r="QOR19" s="1"/>
      <c r="QOS19" s="1"/>
      <c r="QOT19" s="1"/>
      <c r="QOU19" s="1"/>
      <c r="QOV19" s="1"/>
      <c r="QOW19" s="1"/>
      <c r="QOX19" s="1"/>
      <c r="QOY19" s="1"/>
      <c r="QOZ19" s="1"/>
      <c r="QPA19" s="1"/>
      <c r="QPB19" s="1"/>
      <c r="QPC19" s="1"/>
      <c r="QPD19" s="1"/>
      <c r="QPE19" s="1"/>
      <c r="QPF19" s="1"/>
      <c r="QPG19" s="1"/>
      <c r="QPH19" s="1"/>
      <c r="QPI19" s="1"/>
      <c r="QPJ19" s="1"/>
      <c r="QPK19" s="1"/>
      <c r="QPL19" s="1"/>
      <c r="QPM19" s="1"/>
      <c r="QPN19" s="1"/>
      <c r="QPO19" s="1"/>
      <c r="QPP19" s="1"/>
      <c r="QPQ19" s="1"/>
      <c r="QPR19" s="1"/>
      <c r="QPS19" s="1"/>
      <c r="QPT19" s="1"/>
      <c r="QPU19" s="1"/>
      <c r="QPV19" s="1"/>
      <c r="QPW19" s="1"/>
      <c r="QPX19" s="1"/>
      <c r="QPY19" s="1"/>
      <c r="QPZ19" s="1"/>
      <c r="QQA19" s="1"/>
      <c r="QQB19" s="1"/>
      <c r="QQC19" s="1"/>
      <c r="QQD19" s="1"/>
      <c r="QQE19" s="1"/>
      <c r="QQF19" s="1"/>
      <c r="QQG19" s="1"/>
      <c r="QQH19" s="1"/>
      <c r="QQI19" s="1"/>
      <c r="QQJ19" s="1"/>
      <c r="QQK19" s="1"/>
      <c r="QQL19" s="1"/>
      <c r="QQM19" s="1"/>
      <c r="QQN19" s="1"/>
      <c r="QQO19" s="1"/>
      <c r="QQP19" s="1"/>
      <c r="QQQ19" s="1"/>
      <c r="QQR19" s="1"/>
      <c r="QQS19" s="1"/>
      <c r="QQT19" s="1"/>
      <c r="QQU19" s="1"/>
      <c r="QQV19" s="1"/>
      <c r="QQW19" s="1"/>
      <c r="QQX19" s="1"/>
      <c r="QQY19" s="1"/>
      <c r="QQZ19" s="1"/>
      <c r="QRA19" s="1"/>
      <c r="QRB19" s="1"/>
      <c r="QRC19" s="1"/>
      <c r="QRD19" s="1"/>
      <c r="QRE19" s="1"/>
      <c r="QRF19" s="1"/>
      <c r="QRG19" s="1"/>
      <c r="QRH19" s="1"/>
      <c r="QRI19" s="1"/>
      <c r="QRJ19" s="1"/>
      <c r="QRK19" s="1"/>
      <c r="QRL19" s="1"/>
      <c r="QRM19" s="1"/>
      <c r="QRN19" s="1"/>
      <c r="QRO19" s="1"/>
      <c r="QRP19" s="1"/>
      <c r="QRQ19" s="1"/>
      <c r="QRR19" s="1"/>
      <c r="QRS19" s="1"/>
      <c r="QRT19" s="1"/>
      <c r="QRU19" s="1"/>
      <c r="QRV19" s="1"/>
      <c r="QRW19" s="1"/>
      <c r="QRX19" s="1"/>
      <c r="QRY19" s="1"/>
      <c r="QRZ19" s="1"/>
      <c r="QSA19" s="1"/>
      <c r="QSB19" s="1"/>
      <c r="QSC19" s="1"/>
      <c r="QSD19" s="1"/>
      <c r="QSE19" s="1"/>
      <c r="QSF19" s="1"/>
      <c r="QSG19" s="1"/>
      <c r="QSH19" s="1"/>
      <c r="QSI19" s="1"/>
      <c r="QSJ19" s="1"/>
      <c r="QSK19" s="1"/>
      <c r="QSL19" s="1"/>
      <c r="QSM19" s="1"/>
      <c r="QSN19" s="1"/>
      <c r="QSO19" s="1"/>
      <c r="QSP19" s="1"/>
      <c r="QSQ19" s="1"/>
      <c r="QSR19" s="1"/>
      <c r="QSS19" s="1"/>
      <c r="QST19" s="1"/>
      <c r="QSU19" s="1"/>
      <c r="QSV19" s="1"/>
      <c r="QSW19" s="1"/>
      <c r="QSX19" s="1"/>
      <c r="QSY19" s="1"/>
      <c r="QSZ19" s="1"/>
      <c r="QTA19" s="1"/>
      <c r="QTB19" s="1"/>
      <c r="QTC19" s="1"/>
      <c r="QTD19" s="1"/>
      <c r="QTE19" s="1"/>
      <c r="QTF19" s="1"/>
      <c r="QTG19" s="1"/>
      <c r="QTH19" s="1"/>
      <c r="QTI19" s="1"/>
      <c r="QTJ19" s="1"/>
      <c r="QTK19" s="1"/>
      <c r="QTL19" s="1"/>
      <c r="QTM19" s="1"/>
      <c r="QTN19" s="1"/>
      <c r="QTO19" s="1"/>
      <c r="QTP19" s="1"/>
      <c r="QTQ19" s="1"/>
      <c r="QTR19" s="1"/>
      <c r="QTS19" s="1"/>
      <c r="QTT19" s="1"/>
      <c r="QTU19" s="1"/>
      <c r="QTV19" s="1"/>
      <c r="QTW19" s="1"/>
      <c r="QTX19" s="1"/>
      <c r="QTY19" s="1"/>
      <c r="QTZ19" s="1"/>
      <c r="QUA19" s="1"/>
      <c r="QUB19" s="1"/>
      <c r="QUC19" s="1"/>
      <c r="QUD19" s="1"/>
      <c r="QUE19" s="1"/>
      <c r="QUF19" s="1"/>
      <c r="QUG19" s="1"/>
      <c r="QUH19" s="1"/>
      <c r="QUI19" s="1"/>
      <c r="QUJ19" s="1"/>
      <c r="QUK19" s="1"/>
      <c r="QUL19" s="1"/>
      <c r="QUM19" s="1"/>
      <c r="QUN19" s="1"/>
      <c r="QUO19" s="1"/>
      <c r="QUP19" s="1"/>
      <c r="QUQ19" s="1"/>
      <c r="QUR19" s="1"/>
      <c r="QUS19" s="1"/>
      <c r="QUT19" s="1"/>
      <c r="QUU19" s="1"/>
      <c r="QUV19" s="1"/>
      <c r="QUW19" s="1"/>
      <c r="QUX19" s="1"/>
      <c r="QUY19" s="1"/>
      <c r="QUZ19" s="1"/>
      <c r="QVA19" s="1"/>
      <c r="QVB19" s="1"/>
      <c r="QVC19" s="1"/>
      <c r="QVD19" s="1"/>
      <c r="QVE19" s="1"/>
      <c r="QVF19" s="1"/>
      <c r="QVG19" s="1"/>
      <c r="QVH19" s="1"/>
      <c r="QVI19" s="1"/>
      <c r="QVJ19" s="1"/>
      <c r="QVK19" s="1"/>
      <c r="QVL19" s="1"/>
      <c r="QVM19" s="1"/>
      <c r="QVN19" s="1"/>
      <c r="QVO19" s="1"/>
      <c r="QVP19" s="1"/>
      <c r="QVQ19" s="1"/>
      <c r="QVR19" s="1"/>
      <c r="QVS19" s="1"/>
      <c r="QVT19" s="1"/>
      <c r="QVU19" s="1"/>
      <c r="QVV19" s="1"/>
      <c r="QVW19" s="1"/>
      <c r="QVX19" s="1"/>
      <c r="QVY19" s="1"/>
      <c r="QVZ19" s="1"/>
      <c r="QWA19" s="1"/>
      <c r="QWB19" s="1"/>
      <c r="QWC19" s="1"/>
      <c r="QWD19" s="1"/>
      <c r="QWE19" s="1"/>
      <c r="QWF19" s="1"/>
      <c r="QWG19" s="1"/>
      <c r="QWH19" s="1"/>
      <c r="QWI19" s="1"/>
      <c r="QWJ19" s="1"/>
      <c r="QWK19" s="1"/>
      <c r="QWL19" s="1"/>
      <c r="QWM19" s="1"/>
      <c r="QWN19" s="1"/>
      <c r="QWO19" s="1"/>
      <c r="QWP19" s="1"/>
      <c r="QWQ19" s="1"/>
      <c r="QWR19" s="1"/>
      <c r="QWS19" s="1"/>
      <c r="QWT19" s="1"/>
      <c r="QWU19" s="1"/>
      <c r="QWV19" s="1"/>
      <c r="QWW19" s="1"/>
      <c r="QWX19" s="1"/>
      <c r="QWY19" s="1"/>
      <c r="QWZ19" s="1"/>
      <c r="QXA19" s="1"/>
      <c r="QXB19" s="1"/>
      <c r="QXC19" s="1"/>
      <c r="QXD19" s="1"/>
      <c r="QXE19" s="1"/>
      <c r="QXF19" s="1"/>
      <c r="QXG19" s="1"/>
      <c r="QXH19" s="1"/>
      <c r="QXI19" s="1"/>
      <c r="QXJ19" s="1"/>
      <c r="QXK19" s="1"/>
      <c r="QXL19" s="1"/>
      <c r="QXM19" s="1"/>
      <c r="QXN19" s="1"/>
      <c r="QXO19" s="1"/>
      <c r="QXP19" s="1"/>
      <c r="QXQ19" s="1"/>
      <c r="QXR19" s="1"/>
      <c r="QXS19" s="1"/>
      <c r="QXT19" s="1"/>
      <c r="QXU19" s="1"/>
      <c r="QXV19" s="1"/>
      <c r="QXW19" s="1"/>
      <c r="QXX19" s="1"/>
      <c r="QXY19" s="1"/>
      <c r="QXZ19" s="1"/>
      <c r="QYA19" s="1"/>
      <c r="QYB19" s="1"/>
      <c r="QYC19" s="1"/>
      <c r="QYD19" s="1"/>
      <c r="QYE19" s="1"/>
      <c r="QYF19" s="1"/>
      <c r="QYG19" s="1"/>
      <c r="QYH19" s="1"/>
      <c r="QYI19" s="1"/>
      <c r="QYJ19" s="1"/>
      <c r="QYK19" s="1"/>
      <c r="QYL19" s="1"/>
      <c r="QYM19" s="1"/>
      <c r="QYN19" s="1"/>
      <c r="QYO19" s="1"/>
      <c r="QYP19" s="1"/>
      <c r="QYQ19" s="1"/>
      <c r="QYR19" s="1"/>
      <c r="QYS19" s="1"/>
      <c r="QYT19" s="1"/>
      <c r="QYU19" s="1"/>
      <c r="QYV19" s="1"/>
      <c r="QYW19" s="1"/>
      <c r="QYX19" s="1"/>
      <c r="QYY19" s="1"/>
      <c r="QYZ19" s="1"/>
      <c r="QZA19" s="1"/>
      <c r="QZB19" s="1"/>
      <c r="QZC19" s="1"/>
      <c r="QZD19" s="1"/>
      <c r="QZE19" s="1"/>
      <c r="QZF19" s="1"/>
      <c r="QZG19" s="1"/>
      <c r="QZH19" s="1"/>
      <c r="QZI19" s="1"/>
      <c r="QZJ19" s="1"/>
      <c r="QZK19" s="1"/>
      <c r="QZL19" s="1"/>
      <c r="QZM19" s="1"/>
      <c r="QZN19" s="1"/>
      <c r="QZO19" s="1"/>
      <c r="QZP19" s="1"/>
      <c r="QZQ19" s="1"/>
      <c r="QZR19" s="1"/>
      <c r="QZS19" s="1"/>
      <c r="QZT19" s="1"/>
      <c r="QZU19" s="1"/>
      <c r="QZV19" s="1"/>
      <c r="QZW19" s="1"/>
      <c r="QZX19" s="1"/>
      <c r="QZY19" s="1"/>
      <c r="QZZ19" s="1"/>
      <c r="RAA19" s="1"/>
      <c r="RAB19" s="1"/>
      <c r="RAC19" s="1"/>
      <c r="RAD19" s="1"/>
      <c r="RAE19" s="1"/>
      <c r="RAF19" s="1"/>
      <c r="RAG19" s="1"/>
      <c r="RAH19" s="1"/>
      <c r="RAI19" s="1"/>
      <c r="RAJ19" s="1"/>
      <c r="RAK19" s="1"/>
      <c r="RAL19" s="1"/>
      <c r="RAM19" s="1"/>
      <c r="RAN19" s="1"/>
      <c r="RAO19" s="1"/>
      <c r="RAP19" s="1"/>
      <c r="RAQ19" s="1"/>
      <c r="RAR19" s="1"/>
      <c r="RAS19" s="1"/>
      <c r="RAT19" s="1"/>
      <c r="RAU19" s="1"/>
      <c r="RAV19" s="1"/>
      <c r="RAW19" s="1"/>
      <c r="RAX19" s="1"/>
      <c r="RAY19" s="1"/>
      <c r="RAZ19" s="1"/>
      <c r="RBA19" s="1"/>
      <c r="RBB19" s="1"/>
      <c r="RBC19" s="1"/>
      <c r="RBD19" s="1"/>
      <c r="RBE19" s="1"/>
      <c r="RBF19" s="1"/>
      <c r="RBG19" s="1"/>
      <c r="RBH19" s="1"/>
      <c r="RBI19" s="1"/>
      <c r="RBJ19" s="1"/>
      <c r="RBK19" s="1"/>
      <c r="RBL19" s="1"/>
      <c r="RBM19" s="1"/>
      <c r="RBN19" s="1"/>
      <c r="RBO19" s="1"/>
      <c r="RBP19" s="1"/>
      <c r="RBQ19" s="1"/>
      <c r="RBR19" s="1"/>
      <c r="RBS19" s="1"/>
      <c r="RBT19" s="1"/>
      <c r="RBU19" s="1"/>
      <c r="RBV19" s="1"/>
      <c r="RBW19" s="1"/>
      <c r="RBX19" s="1"/>
      <c r="RBY19" s="1"/>
      <c r="RBZ19" s="1"/>
      <c r="RCA19" s="1"/>
      <c r="RCB19" s="1"/>
      <c r="RCC19" s="1"/>
      <c r="RCD19" s="1"/>
      <c r="RCE19" s="1"/>
      <c r="RCF19" s="1"/>
      <c r="RCG19" s="1"/>
      <c r="RCH19" s="1"/>
      <c r="RCI19" s="1"/>
      <c r="RCJ19" s="1"/>
      <c r="RCK19" s="1"/>
      <c r="RCL19" s="1"/>
      <c r="RCM19" s="1"/>
      <c r="RCN19" s="1"/>
      <c r="RCO19" s="1"/>
      <c r="RCP19" s="1"/>
      <c r="RCQ19" s="1"/>
      <c r="RCR19" s="1"/>
      <c r="RCS19" s="1"/>
      <c r="RCT19" s="1"/>
      <c r="RCU19" s="1"/>
      <c r="RCV19" s="1"/>
      <c r="RCW19" s="1"/>
      <c r="RCX19" s="1"/>
      <c r="RCY19" s="1"/>
      <c r="RCZ19" s="1"/>
      <c r="RDA19" s="1"/>
      <c r="RDB19" s="1"/>
      <c r="RDC19" s="1"/>
      <c r="RDD19" s="1"/>
      <c r="RDE19" s="1"/>
      <c r="RDF19" s="1"/>
      <c r="RDG19" s="1"/>
      <c r="RDH19" s="1"/>
      <c r="RDI19" s="1"/>
      <c r="RDJ19" s="1"/>
      <c r="RDK19" s="1"/>
      <c r="RDL19" s="1"/>
      <c r="RDM19" s="1"/>
      <c r="RDN19" s="1"/>
      <c r="RDO19" s="1"/>
      <c r="RDP19" s="1"/>
      <c r="RDQ19" s="1"/>
      <c r="RDR19" s="1"/>
      <c r="RDS19" s="1"/>
      <c r="RDT19" s="1"/>
      <c r="RDU19" s="1"/>
      <c r="RDV19" s="1"/>
      <c r="RDW19" s="1"/>
      <c r="RDX19" s="1"/>
      <c r="RDY19" s="1"/>
      <c r="RDZ19" s="1"/>
      <c r="REA19" s="1"/>
      <c r="REB19" s="1"/>
      <c r="REC19" s="1"/>
      <c r="RED19" s="1"/>
      <c r="REE19" s="1"/>
      <c r="REF19" s="1"/>
      <c r="REG19" s="1"/>
      <c r="REH19" s="1"/>
      <c r="REI19" s="1"/>
      <c r="REJ19" s="1"/>
      <c r="REK19" s="1"/>
      <c r="REL19" s="1"/>
      <c r="REM19" s="1"/>
      <c r="REN19" s="1"/>
      <c r="REO19" s="1"/>
      <c r="REP19" s="1"/>
      <c r="REQ19" s="1"/>
      <c r="RER19" s="1"/>
      <c r="RES19" s="1"/>
      <c r="RET19" s="1"/>
      <c r="REU19" s="1"/>
      <c r="REV19" s="1"/>
      <c r="REW19" s="1"/>
      <c r="REX19" s="1"/>
      <c r="REY19" s="1"/>
      <c r="REZ19" s="1"/>
      <c r="RFA19" s="1"/>
      <c r="RFB19" s="1"/>
      <c r="RFC19" s="1"/>
      <c r="RFD19" s="1"/>
      <c r="RFE19" s="1"/>
      <c r="RFF19" s="1"/>
      <c r="RFG19" s="1"/>
      <c r="RFH19" s="1"/>
      <c r="RFI19" s="1"/>
      <c r="RFJ19" s="1"/>
      <c r="RFK19" s="1"/>
      <c r="RFL19" s="1"/>
      <c r="RFM19" s="1"/>
      <c r="RFN19" s="1"/>
      <c r="RFO19" s="1"/>
      <c r="RFP19" s="1"/>
      <c r="RFQ19" s="1"/>
      <c r="RFR19" s="1"/>
      <c r="RFS19" s="1"/>
      <c r="RFT19" s="1"/>
      <c r="RFU19" s="1"/>
      <c r="RFV19" s="1"/>
      <c r="RFW19" s="1"/>
      <c r="RFX19" s="1"/>
      <c r="RFY19" s="1"/>
      <c r="RFZ19" s="1"/>
      <c r="RGA19" s="1"/>
      <c r="RGB19" s="1"/>
      <c r="RGC19" s="1"/>
      <c r="RGD19" s="1"/>
      <c r="RGE19" s="1"/>
      <c r="RGF19" s="1"/>
      <c r="RGG19" s="1"/>
      <c r="RGH19" s="1"/>
      <c r="RGI19" s="1"/>
      <c r="RGJ19" s="1"/>
      <c r="RGK19" s="1"/>
      <c r="RGL19" s="1"/>
      <c r="RGM19" s="1"/>
      <c r="RGN19" s="1"/>
      <c r="RGO19" s="1"/>
      <c r="RGP19" s="1"/>
      <c r="RGQ19" s="1"/>
      <c r="RGR19" s="1"/>
      <c r="RGS19" s="1"/>
      <c r="RGT19" s="1"/>
      <c r="RGU19" s="1"/>
      <c r="RGV19" s="1"/>
      <c r="RGW19" s="1"/>
      <c r="RGX19" s="1"/>
      <c r="RGY19" s="1"/>
      <c r="RGZ19" s="1"/>
      <c r="RHA19" s="1"/>
      <c r="RHB19" s="1"/>
      <c r="RHC19" s="1"/>
      <c r="RHD19" s="1"/>
      <c r="RHE19" s="1"/>
      <c r="RHF19" s="1"/>
      <c r="RHG19" s="1"/>
      <c r="RHH19" s="1"/>
      <c r="RHI19" s="1"/>
      <c r="RHJ19" s="1"/>
      <c r="RHK19" s="1"/>
      <c r="RHL19" s="1"/>
      <c r="RHM19" s="1"/>
      <c r="RHN19" s="1"/>
      <c r="RHO19" s="1"/>
      <c r="RHP19" s="1"/>
      <c r="RHQ19" s="1"/>
      <c r="RHR19" s="1"/>
      <c r="RHS19" s="1"/>
      <c r="RHT19" s="1"/>
      <c r="RHU19" s="1"/>
      <c r="RHV19" s="1"/>
      <c r="RHW19" s="1"/>
      <c r="RHX19" s="1"/>
      <c r="RHY19" s="1"/>
      <c r="RHZ19" s="1"/>
      <c r="RIA19" s="1"/>
      <c r="RIB19" s="1"/>
      <c r="RIC19" s="1"/>
      <c r="RID19" s="1"/>
      <c r="RIE19" s="1"/>
      <c r="RIF19" s="1"/>
      <c r="RIG19" s="1"/>
      <c r="RIH19" s="1"/>
      <c r="RII19" s="1"/>
      <c r="RIJ19" s="1"/>
      <c r="RIK19" s="1"/>
      <c r="RIL19" s="1"/>
      <c r="RIM19" s="1"/>
      <c r="RIN19" s="1"/>
      <c r="RIO19" s="1"/>
      <c r="RIP19" s="1"/>
      <c r="RIQ19" s="1"/>
      <c r="RIR19" s="1"/>
      <c r="RIS19" s="1"/>
      <c r="RIT19" s="1"/>
      <c r="RIU19" s="1"/>
      <c r="RIV19" s="1"/>
      <c r="RIW19" s="1"/>
      <c r="RIX19" s="1"/>
      <c r="RIY19" s="1"/>
      <c r="RIZ19" s="1"/>
      <c r="RJA19" s="1"/>
      <c r="RJB19" s="1"/>
      <c r="RJC19" s="1"/>
      <c r="RJD19" s="1"/>
      <c r="RJE19" s="1"/>
      <c r="RJF19" s="1"/>
      <c r="RJG19" s="1"/>
      <c r="RJH19" s="1"/>
      <c r="RJI19" s="1"/>
      <c r="RJJ19" s="1"/>
      <c r="RJK19" s="1"/>
      <c r="RJL19" s="1"/>
      <c r="RJM19" s="1"/>
      <c r="RJN19" s="1"/>
      <c r="RJO19" s="1"/>
      <c r="RJP19" s="1"/>
      <c r="RJQ19" s="1"/>
      <c r="RJR19" s="1"/>
      <c r="RJS19" s="1"/>
      <c r="RJT19" s="1"/>
      <c r="RJU19" s="1"/>
      <c r="RJV19" s="1"/>
      <c r="RJW19" s="1"/>
      <c r="RJX19" s="1"/>
      <c r="RJY19" s="1"/>
      <c r="RJZ19" s="1"/>
      <c r="RKA19" s="1"/>
      <c r="RKB19" s="1"/>
      <c r="RKC19" s="1"/>
      <c r="RKD19" s="1"/>
      <c r="RKE19" s="1"/>
      <c r="RKF19" s="1"/>
      <c r="RKG19" s="1"/>
      <c r="RKH19" s="1"/>
      <c r="RKI19" s="1"/>
      <c r="RKJ19" s="1"/>
      <c r="RKK19" s="1"/>
      <c r="RKL19" s="1"/>
      <c r="RKM19" s="1"/>
      <c r="RKN19" s="1"/>
      <c r="RKO19" s="1"/>
      <c r="RKP19" s="1"/>
      <c r="RKQ19" s="1"/>
      <c r="RKR19" s="1"/>
      <c r="RKS19" s="1"/>
      <c r="RKT19" s="1"/>
      <c r="RKU19" s="1"/>
      <c r="RKV19" s="1"/>
      <c r="RKW19" s="1"/>
      <c r="RKX19" s="1"/>
      <c r="RKY19" s="1"/>
      <c r="RKZ19" s="1"/>
      <c r="RLA19" s="1"/>
      <c r="RLB19" s="1"/>
      <c r="RLC19" s="1"/>
      <c r="RLD19" s="1"/>
      <c r="RLE19" s="1"/>
      <c r="RLF19" s="1"/>
      <c r="RLG19" s="1"/>
      <c r="RLH19" s="1"/>
      <c r="RLI19" s="1"/>
      <c r="RLJ19" s="1"/>
      <c r="RLK19" s="1"/>
      <c r="RLL19" s="1"/>
      <c r="RLM19" s="1"/>
      <c r="RLN19" s="1"/>
      <c r="RLO19" s="1"/>
      <c r="RLP19" s="1"/>
      <c r="RLQ19" s="1"/>
      <c r="RLR19" s="1"/>
      <c r="RLS19" s="1"/>
      <c r="RLT19" s="1"/>
      <c r="RLU19" s="1"/>
      <c r="RLV19" s="1"/>
      <c r="RLW19" s="1"/>
      <c r="RLX19" s="1"/>
      <c r="RLY19" s="1"/>
      <c r="RLZ19" s="1"/>
      <c r="RMA19" s="1"/>
      <c r="RMB19" s="1"/>
      <c r="RMC19" s="1"/>
      <c r="RMD19" s="1"/>
      <c r="RME19" s="1"/>
      <c r="RMF19" s="1"/>
      <c r="RMG19" s="1"/>
      <c r="RMH19" s="1"/>
      <c r="RMI19" s="1"/>
      <c r="RMJ19" s="1"/>
      <c r="RMK19" s="1"/>
      <c r="RML19" s="1"/>
      <c r="RMM19" s="1"/>
      <c r="RMN19" s="1"/>
      <c r="RMO19" s="1"/>
      <c r="RMP19" s="1"/>
      <c r="RMQ19" s="1"/>
      <c r="RMR19" s="1"/>
      <c r="RMS19" s="1"/>
      <c r="RMT19" s="1"/>
      <c r="RMU19" s="1"/>
      <c r="RMV19" s="1"/>
      <c r="RMW19" s="1"/>
      <c r="RMX19" s="1"/>
      <c r="RMY19" s="1"/>
      <c r="RMZ19" s="1"/>
      <c r="RNA19" s="1"/>
      <c r="RNB19" s="1"/>
      <c r="RNC19" s="1"/>
      <c r="RND19" s="1"/>
      <c r="RNE19" s="1"/>
      <c r="RNF19" s="1"/>
      <c r="RNG19" s="1"/>
      <c r="RNH19" s="1"/>
      <c r="RNI19" s="1"/>
      <c r="RNJ19" s="1"/>
      <c r="RNK19" s="1"/>
      <c r="RNL19" s="1"/>
      <c r="RNM19" s="1"/>
      <c r="RNN19" s="1"/>
      <c r="RNO19" s="1"/>
      <c r="RNP19" s="1"/>
      <c r="RNQ19" s="1"/>
      <c r="RNR19" s="1"/>
      <c r="RNS19" s="1"/>
      <c r="RNT19" s="1"/>
      <c r="RNU19" s="1"/>
      <c r="RNV19" s="1"/>
      <c r="RNW19" s="1"/>
      <c r="RNX19" s="1"/>
      <c r="RNY19" s="1"/>
      <c r="RNZ19" s="1"/>
      <c r="ROA19" s="1"/>
      <c r="ROB19" s="1"/>
      <c r="ROC19" s="1"/>
      <c r="ROD19" s="1"/>
      <c r="ROE19" s="1"/>
      <c r="ROF19" s="1"/>
      <c r="ROG19" s="1"/>
      <c r="ROH19" s="1"/>
      <c r="ROI19" s="1"/>
      <c r="ROJ19" s="1"/>
      <c r="ROK19" s="1"/>
      <c r="ROL19" s="1"/>
      <c r="ROM19" s="1"/>
      <c r="RON19" s="1"/>
      <c r="ROO19" s="1"/>
      <c r="ROP19" s="1"/>
      <c r="ROQ19" s="1"/>
      <c r="ROR19" s="1"/>
      <c r="ROS19" s="1"/>
      <c r="ROT19" s="1"/>
      <c r="ROU19" s="1"/>
      <c r="ROV19" s="1"/>
      <c r="ROW19" s="1"/>
      <c r="ROX19" s="1"/>
      <c r="ROY19" s="1"/>
      <c r="ROZ19" s="1"/>
      <c r="RPA19" s="1"/>
      <c r="RPB19" s="1"/>
      <c r="RPC19" s="1"/>
      <c r="RPD19" s="1"/>
      <c r="RPE19" s="1"/>
      <c r="RPF19" s="1"/>
      <c r="RPG19" s="1"/>
      <c r="RPH19" s="1"/>
      <c r="RPI19" s="1"/>
      <c r="RPJ19" s="1"/>
      <c r="RPK19" s="1"/>
      <c r="RPL19" s="1"/>
      <c r="RPM19" s="1"/>
      <c r="RPN19" s="1"/>
      <c r="RPO19" s="1"/>
      <c r="RPP19" s="1"/>
      <c r="RPQ19" s="1"/>
      <c r="RPR19" s="1"/>
      <c r="RPS19" s="1"/>
      <c r="RPT19" s="1"/>
      <c r="RPU19" s="1"/>
      <c r="RPV19" s="1"/>
      <c r="RPW19" s="1"/>
      <c r="RPX19" s="1"/>
      <c r="RPY19" s="1"/>
      <c r="RPZ19" s="1"/>
      <c r="RQA19" s="1"/>
      <c r="RQB19" s="1"/>
      <c r="RQC19" s="1"/>
      <c r="RQD19" s="1"/>
      <c r="RQE19" s="1"/>
      <c r="RQF19" s="1"/>
      <c r="RQG19" s="1"/>
      <c r="RQH19" s="1"/>
      <c r="RQI19" s="1"/>
      <c r="RQJ19" s="1"/>
      <c r="RQK19" s="1"/>
      <c r="RQL19" s="1"/>
      <c r="RQM19" s="1"/>
      <c r="RQN19" s="1"/>
      <c r="RQO19" s="1"/>
      <c r="RQP19" s="1"/>
      <c r="RQQ19" s="1"/>
      <c r="RQR19" s="1"/>
      <c r="RQS19" s="1"/>
      <c r="RQT19" s="1"/>
      <c r="RQU19" s="1"/>
      <c r="RQV19" s="1"/>
      <c r="RQW19" s="1"/>
      <c r="RQX19" s="1"/>
      <c r="RQY19" s="1"/>
      <c r="RQZ19" s="1"/>
      <c r="RRA19" s="1"/>
      <c r="RRB19" s="1"/>
      <c r="RRC19" s="1"/>
      <c r="RRD19" s="1"/>
      <c r="RRE19" s="1"/>
      <c r="RRF19" s="1"/>
      <c r="RRG19" s="1"/>
      <c r="RRH19" s="1"/>
      <c r="RRI19" s="1"/>
      <c r="RRJ19" s="1"/>
      <c r="RRK19" s="1"/>
      <c r="RRL19" s="1"/>
      <c r="RRM19" s="1"/>
      <c r="RRN19" s="1"/>
      <c r="RRO19" s="1"/>
      <c r="RRP19" s="1"/>
      <c r="RRQ19" s="1"/>
      <c r="RRR19" s="1"/>
      <c r="RRS19" s="1"/>
      <c r="RRT19" s="1"/>
      <c r="RRU19" s="1"/>
      <c r="RRV19" s="1"/>
      <c r="RRW19" s="1"/>
      <c r="RRX19" s="1"/>
      <c r="RRY19" s="1"/>
      <c r="RRZ19" s="1"/>
      <c r="RSA19" s="1"/>
      <c r="RSB19" s="1"/>
      <c r="RSC19" s="1"/>
      <c r="RSD19" s="1"/>
      <c r="RSE19" s="1"/>
      <c r="RSF19" s="1"/>
      <c r="RSG19" s="1"/>
      <c r="RSH19" s="1"/>
      <c r="RSI19" s="1"/>
      <c r="RSJ19" s="1"/>
      <c r="RSK19" s="1"/>
      <c r="RSL19" s="1"/>
      <c r="RSM19" s="1"/>
      <c r="RSN19" s="1"/>
      <c r="RSO19" s="1"/>
      <c r="RSP19" s="1"/>
      <c r="RSQ19" s="1"/>
      <c r="RSR19" s="1"/>
      <c r="RSS19" s="1"/>
      <c r="RST19" s="1"/>
      <c r="RSU19" s="1"/>
      <c r="RSV19" s="1"/>
      <c r="RSW19" s="1"/>
      <c r="RSX19" s="1"/>
      <c r="RSY19" s="1"/>
      <c r="RSZ19" s="1"/>
      <c r="RTA19" s="1"/>
      <c r="RTB19" s="1"/>
      <c r="RTC19" s="1"/>
      <c r="RTD19" s="1"/>
      <c r="RTE19" s="1"/>
      <c r="RTF19" s="1"/>
      <c r="RTG19" s="1"/>
      <c r="RTH19" s="1"/>
      <c r="RTI19" s="1"/>
      <c r="RTJ19" s="1"/>
      <c r="RTK19" s="1"/>
      <c r="RTL19" s="1"/>
      <c r="RTM19" s="1"/>
      <c r="RTN19" s="1"/>
      <c r="RTO19" s="1"/>
      <c r="RTP19" s="1"/>
      <c r="RTQ19" s="1"/>
      <c r="RTR19" s="1"/>
      <c r="RTS19" s="1"/>
      <c r="RTT19" s="1"/>
      <c r="RTU19" s="1"/>
      <c r="RTV19" s="1"/>
      <c r="RTW19" s="1"/>
      <c r="RTX19" s="1"/>
      <c r="RTY19" s="1"/>
      <c r="RTZ19" s="1"/>
      <c r="RUA19" s="1"/>
      <c r="RUB19" s="1"/>
      <c r="RUC19" s="1"/>
      <c r="RUD19" s="1"/>
      <c r="RUE19" s="1"/>
      <c r="RUF19" s="1"/>
      <c r="RUG19" s="1"/>
      <c r="RUH19" s="1"/>
      <c r="RUI19" s="1"/>
      <c r="RUJ19" s="1"/>
      <c r="RUK19" s="1"/>
      <c r="RUL19" s="1"/>
      <c r="RUM19" s="1"/>
      <c r="RUN19" s="1"/>
      <c r="RUO19" s="1"/>
      <c r="RUP19" s="1"/>
      <c r="RUQ19" s="1"/>
      <c r="RUR19" s="1"/>
      <c r="RUS19" s="1"/>
      <c r="RUT19" s="1"/>
      <c r="RUU19" s="1"/>
      <c r="RUV19" s="1"/>
      <c r="RUW19" s="1"/>
      <c r="RUX19" s="1"/>
      <c r="RUY19" s="1"/>
      <c r="RUZ19" s="1"/>
      <c r="RVA19" s="1"/>
      <c r="RVB19" s="1"/>
      <c r="RVC19" s="1"/>
      <c r="RVD19" s="1"/>
      <c r="RVE19" s="1"/>
      <c r="RVF19" s="1"/>
      <c r="RVG19" s="1"/>
      <c r="RVH19" s="1"/>
      <c r="RVI19" s="1"/>
      <c r="RVJ19" s="1"/>
      <c r="RVK19" s="1"/>
      <c r="RVL19" s="1"/>
      <c r="RVM19" s="1"/>
      <c r="RVN19" s="1"/>
      <c r="RVO19" s="1"/>
      <c r="RVP19" s="1"/>
      <c r="RVQ19" s="1"/>
      <c r="RVR19" s="1"/>
      <c r="RVS19" s="1"/>
      <c r="RVT19" s="1"/>
      <c r="RVU19" s="1"/>
      <c r="RVV19" s="1"/>
      <c r="RVW19" s="1"/>
      <c r="RVX19" s="1"/>
      <c r="RVY19" s="1"/>
      <c r="RVZ19" s="1"/>
      <c r="RWA19" s="1"/>
      <c r="RWB19" s="1"/>
      <c r="RWC19" s="1"/>
      <c r="RWD19" s="1"/>
      <c r="RWE19" s="1"/>
      <c r="RWF19" s="1"/>
      <c r="RWG19" s="1"/>
      <c r="RWH19" s="1"/>
      <c r="RWI19" s="1"/>
      <c r="RWJ19" s="1"/>
      <c r="RWK19" s="1"/>
      <c r="RWL19" s="1"/>
      <c r="RWM19" s="1"/>
      <c r="RWN19" s="1"/>
      <c r="RWO19" s="1"/>
      <c r="RWP19" s="1"/>
      <c r="RWQ19" s="1"/>
      <c r="RWR19" s="1"/>
      <c r="RWS19" s="1"/>
      <c r="RWT19" s="1"/>
      <c r="RWU19" s="1"/>
      <c r="RWV19" s="1"/>
      <c r="RWW19" s="1"/>
      <c r="RWX19" s="1"/>
      <c r="RWY19" s="1"/>
      <c r="RWZ19" s="1"/>
      <c r="RXA19" s="1"/>
      <c r="RXB19" s="1"/>
      <c r="RXC19" s="1"/>
      <c r="RXD19" s="1"/>
      <c r="RXE19" s="1"/>
      <c r="RXF19" s="1"/>
      <c r="RXG19" s="1"/>
      <c r="RXH19" s="1"/>
      <c r="RXI19" s="1"/>
      <c r="RXJ19" s="1"/>
      <c r="RXK19" s="1"/>
      <c r="RXL19" s="1"/>
      <c r="RXM19" s="1"/>
      <c r="RXN19" s="1"/>
      <c r="RXO19" s="1"/>
      <c r="RXP19" s="1"/>
      <c r="RXQ19" s="1"/>
      <c r="RXR19" s="1"/>
      <c r="RXS19" s="1"/>
      <c r="RXT19" s="1"/>
      <c r="RXU19" s="1"/>
      <c r="RXV19" s="1"/>
      <c r="RXW19" s="1"/>
      <c r="RXX19" s="1"/>
      <c r="RXY19" s="1"/>
      <c r="RXZ19" s="1"/>
      <c r="RYA19" s="1"/>
      <c r="RYB19" s="1"/>
      <c r="RYC19" s="1"/>
      <c r="RYD19" s="1"/>
      <c r="RYE19" s="1"/>
      <c r="RYF19" s="1"/>
      <c r="RYG19" s="1"/>
      <c r="RYH19" s="1"/>
      <c r="RYI19" s="1"/>
      <c r="RYJ19" s="1"/>
      <c r="RYK19" s="1"/>
      <c r="RYL19" s="1"/>
      <c r="RYM19" s="1"/>
      <c r="RYN19" s="1"/>
      <c r="RYO19" s="1"/>
      <c r="RYP19" s="1"/>
      <c r="RYQ19" s="1"/>
      <c r="RYR19" s="1"/>
      <c r="RYS19" s="1"/>
      <c r="RYT19" s="1"/>
      <c r="RYU19" s="1"/>
      <c r="RYV19" s="1"/>
      <c r="RYW19" s="1"/>
      <c r="RYX19" s="1"/>
      <c r="RYY19" s="1"/>
      <c r="RYZ19" s="1"/>
      <c r="RZA19" s="1"/>
      <c r="RZB19" s="1"/>
      <c r="RZC19" s="1"/>
      <c r="RZD19" s="1"/>
      <c r="RZE19" s="1"/>
      <c r="RZF19" s="1"/>
      <c r="RZG19" s="1"/>
      <c r="RZH19" s="1"/>
      <c r="RZI19" s="1"/>
      <c r="RZJ19" s="1"/>
      <c r="RZK19" s="1"/>
      <c r="RZL19" s="1"/>
      <c r="RZM19" s="1"/>
      <c r="RZN19" s="1"/>
      <c r="RZO19" s="1"/>
      <c r="RZP19" s="1"/>
      <c r="RZQ19" s="1"/>
      <c r="RZR19" s="1"/>
      <c r="RZS19" s="1"/>
      <c r="RZT19" s="1"/>
      <c r="RZU19" s="1"/>
      <c r="RZV19" s="1"/>
      <c r="RZW19" s="1"/>
      <c r="RZX19" s="1"/>
      <c r="RZY19" s="1"/>
      <c r="RZZ19" s="1"/>
      <c r="SAA19" s="1"/>
      <c r="SAB19" s="1"/>
      <c r="SAC19" s="1"/>
      <c r="SAD19" s="1"/>
      <c r="SAE19" s="1"/>
      <c r="SAF19" s="1"/>
      <c r="SAG19" s="1"/>
      <c r="SAH19" s="1"/>
      <c r="SAI19" s="1"/>
      <c r="SAJ19" s="1"/>
      <c r="SAK19" s="1"/>
      <c r="SAL19" s="1"/>
      <c r="SAM19" s="1"/>
      <c r="SAN19" s="1"/>
      <c r="SAO19" s="1"/>
      <c r="SAP19" s="1"/>
      <c r="SAQ19" s="1"/>
      <c r="SAR19" s="1"/>
      <c r="SAS19" s="1"/>
      <c r="SAT19" s="1"/>
      <c r="SAU19" s="1"/>
      <c r="SAV19" s="1"/>
      <c r="SAW19" s="1"/>
      <c r="SAX19" s="1"/>
      <c r="SAY19" s="1"/>
      <c r="SAZ19" s="1"/>
      <c r="SBA19" s="1"/>
      <c r="SBB19" s="1"/>
      <c r="SBC19" s="1"/>
      <c r="SBD19" s="1"/>
      <c r="SBE19" s="1"/>
      <c r="SBF19" s="1"/>
      <c r="SBG19" s="1"/>
      <c r="SBH19" s="1"/>
      <c r="SBI19" s="1"/>
      <c r="SBJ19" s="1"/>
      <c r="SBK19" s="1"/>
      <c r="SBL19" s="1"/>
      <c r="SBM19" s="1"/>
      <c r="SBN19" s="1"/>
      <c r="SBO19" s="1"/>
      <c r="SBP19" s="1"/>
      <c r="SBQ19" s="1"/>
      <c r="SBR19" s="1"/>
      <c r="SBS19" s="1"/>
      <c r="SBT19" s="1"/>
      <c r="SBU19" s="1"/>
      <c r="SBV19" s="1"/>
      <c r="SBW19" s="1"/>
      <c r="SBX19" s="1"/>
      <c r="SBY19" s="1"/>
      <c r="SBZ19" s="1"/>
      <c r="SCA19" s="1"/>
      <c r="SCB19" s="1"/>
      <c r="SCC19" s="1"/>
      <c r="SCD19" s="1"/>
      <c r="SCE19" s="1"/>
      <c r="SCF19" s="1"/>
      <c r="SCG19" s="1"/>
      <c r="SCH19" s="1"/>
      <c r="SCI19" s="1"/>
      <c r="SCJ19" s="1"/>
      <c r="SCK19" s="1"/>
      <c r="SCL19" s="1"/>
      <c r="SCM19" s="1"/>
      <c r="SCN19" s="1"/>
      <c r="SCO19" s="1"/>
      <c r="SCP19" s="1"/>
      <c r="SCQ19" s="1"/>
      <c r="SCR19" s="1"/>
      <c r="SCS19" s="1"/>
      <c r="SCT19" s="1"/>
      <c r="SCU19" s="1"/>
      <c r="SCV19" s="1"/>
      <c r="SCW19" s="1"/>
      <c r="SCX19" s="1"/>
      <c r="SCY19" s="1"/>
      <c r="SCZ19" s="1"/>
      <c r="SDA19" s="1"/>
      <c r="SDB19" s="1"/>
      <c r="SDC19" s="1"/>
      <c r="SDD19" s="1"/>
      <c r="SDE19" s="1"/>
      <c r="SDF19" s="1"/>
      <c r="SDG19" s="1"/>
      <c r="SDH19" s="1"/>
      <c r="SDI19" s="1"/>
      <c r="SDJ19" s="1"/>
      <c r="SDK19" s="1"/>
      <c r="SDL19" s="1"/>
      <c r="SDM19" s="1"/>
      <c r="SDN19" s="1"/>
      <c r="SDO19" s="1"/>
      <c r="SDP19" s="1"/>
      <c r="SDQ19" s="1"/>
      <c r="SDR19" s="1"/>
      <c r="SDS19" s="1"/>
      <c r="SDT19" s="1"/>
      <c r="SDU19" s="1"/>
      <c r="SDV19" s="1"/>
      <c r="SDW19" s="1"/>
      <c r="SDX19" s="1"/>
      <c r="SDY19" s="1"/>
      <c r="SDZ19" s="1"/>
      <c r="SEA19" s="1"/>
      <c r="SEB19" s="1"/>
      <c r="SEC19" s="1"/>
      <c r="SED19" s="1"/>
      <c r="SEE19" s="1"/>
      <c r="SEF19" s="1"/>
      <c r="SEG19" s="1"/>
      <c r="SEH19" s="1"/>
      <c r="SEI19" s="1"/>
      <c r="SEJ19" s="1"/>
      <c r="SEK19" s="1"/>
      <c r="SEL19" s="1"/>
      <c r="SEM19" s="1"/>
      <c r="SEN19" s="1"/>
      <c r="SEO19" s="1"/>
      <c r="SEP19" s="1"/>
      <c r="SEQ19" s="1"/>
      <c r="SER19" s="1"/>
      <c r="SES19" s="1"/>
      <c r="SET19" s="1"/>
      <c r="SEU19" s="1"/>
      <c r="SEV19" s="1"/>
      <c r="SEW19" s="1"/>
      <c r="SEX19" s="1"/>
      <c r="SEY19" s="1"/>
      <c r="SEZ19" s="1"/>
      <c r="SFA19" s="1"/>
      <c r="SFB19" s="1"/>
      <c r="SFC19" s="1"/>
      <c r="SFD19" s="1"/>
      <c r="SFE19" s="1"/>
      <c r="SFF19" s="1"/>
      <c r="SFG19" s="1"/>
      <c r="SFH19" s="1"/>
      <c r="SFI19" s="1"/>
      <c r="SFJ19" s="1"/>
      <c r="SFK19" s="1"/>
      <c r="SFL19" s="1"/>
      <c r="SFM19" s="1"/>
      <c r="SFN19" s="1"/>
      <c r="SFO19" s="1"/>
      <c r="SFP19" s="1"/>
      <c r="SFQ19" s="1"/>
      <c r="SFR19" s="1"/>
      <c r="SFS19" s="1"/>
      <c r="SFT19" s="1"/>
      <c r="SFU19" s="1"/>
      <c r="SFV19" s="1"/>
      <c r="SFW19" s="1"/>
      <c r="SFX19" s="1"/>
      <c r="SFY19" s="1"/>
      <c r="SFZ19" s="1"/>
      <c r="SGA19" s="1"/>
      <c r="SGB19" s="1"/>
      <c r="SGC19" s="1"/>
      <c r="SGD19" s="1"/>
      <c r="SGE19" s="1"/>
      <c r="SGF19" s="1"/>
      <c r="SGG19" s="1"/>
      <c r="SGH19" s="1"/>
      <c r="SGI19" s="1"/>
      <c r="SGJ19" s="1"/>
      <c r="SGK19" s="1"/>
      <c r="SGL19" s="1"/>
      <c r="SGM19" s="1"/>
      <c r="SGN19" s="1"/>
      <c r="SGO19" s="1"/>
      <c r="SGP19" s="1"/>
      <c r="SGQ19" s="1"/>
      <c r="SGR19" s="1"/>
      <c r="SGS19" s="1"/>
      <c r="SGT19" s="1"/>
      <c r="SGU19" s="1"/>
      <c r="SGV19" s="1"/>
      <c r="SGW19" s="1"/>
      <c r="SGX19" s="1"/>
      <c r="SGY19" s="1"/>
      <c r="SGZ19" s="1"/>
      <c r="SHA19" s="1"/>
      <c r="SHB19" s="1"/>
      <c r="SHC19" s="1"/>
      <c r="SHD19" s="1"/>
      <c r="SHE19" s="1"/>
      <c r="SHF19" s="1"/>
      <c r="SHG19" s="1"/>
      <c r="SHH19" s="1"/>
      <c r="SHI19" s="1"/>
      <c r="SHJ19" s="1"/>
      <c r="SHK19" s="1"/>
      <c r="SHL19" s="1"/>
      <c r="SHM19" s="1"/>
      <c r="SHN19" s="1"/>
      <c r="SHO19" s="1"/>
      <c r="SHP19" s="1"/>
      <c r="SHQ19" s="1"/>
      <c r="SHR19" s="1"/>
      <c r="SHS19" s="1"/>
      <c r="SHT19" s="1"/>
      <c r="SHU19" s="1"/>
      <c r="SHV19" s="1"/>
      <c r="SHW19" s="1"/>
      <c r="SHX19" s="1"/>
      <c r="SHY19" s="1"/>
      <c r="SHZ19" s="1"/>
      <c r="SIA19" s="1"/>
      <c r="SIB19" s="1"/>
      <c r="SIC19" s="1"/>
      <c r="SID19" s="1"/>
      <c r="SIE19" s="1"/>
      <c r="SIF19" s="1"/>
      <c r="SIG19" s="1"/>
      <c r="SIH19" s="1"/>
      <c r="SII19" s="1"/>
      <c r="SIJ19" s="1"/>
      <c r="SIK19" s="1"/>
      <c r="SIL19" s="1"/>
      <c r="SIM19" s="1"/>
      <c r="SIN19" s="1"/>
      <c r="SIO19" s="1"/>
      <c r="SIP19" s="1"/>
      <c r="SIQ19" s="1"/>
      <c r="SIR19" s="1"/>
      <c r="SIS19" s="1"/>
      <c r="SIT19" s="1"/>
      <c r="SIU19" s="1"/>
      <c r="SIV19" s="1"/>
      <c r="SIW19" s="1"/>
      <c r="SIX19" s="1"/>
      <c r="SIY19" s="1"/>
      <c r="SIZ19" s="1"/>
      <c r="SJA19" s="1"/>
      <c r="SJB19" s="1"/>
      <c r="SJC19" s="1"/>
      <c r="SJD19" s="1"/>
      <c r="SJE19" s="1"/>
      <c r="SJF19" s="1"/>
      <c r="SJG19" s="1"/>
      <c r="SJH19" s="1"/>
      <c r="SJI19" s="1"/>
      <c r="SJJ19" s="1"/>
      <c r="SJK19" s="1"/>
      <c r="SJL19" s="1"/>
      <c r="SJM19" s="1"/>
      <c r="SJN19" s="1"/>
      <c r="SJO19" s="1"/>
      <c r="SJP19" s="1"/>
      <c r="SJQ19" s="1"/>
      <c r="SJR19" s="1"/>
      <c r="SJS19" s="1"/>
      <c r="SJT19" s="1"/>
      <c r="SJU19" s="1"/>
      <c r="SJV19" s="1"/>
      <c r="SJW19" s="1"/>
      <c r="SJX19" s="1"/>
      <c r="SJY19" s="1"/>
      <c r="SJZ19" s="1"/>
      <c r="SKA19" s="1"/>
      <c r="SKB19" s="1"/>
      <c r="SKC19" s="1"/>
      <c r="SKD19" s="1"/>
      <c r="SKE19" s="1"/>
      <c r="SKF19" s="1"/>
      <c r="SKG19" s="1"/>
      <c r="SKH19" s="1"/>
      <c r="SKI19" s="1"/>
      <c r="SKJ19" s="1"/>
      <c r="SKK19" s="1"/>
      <c r="SKL19" s="1"/>
      <c r="SKM19" s="1"/>
      <c r="SKN19" s="1"/>
      <c r="SKO19" s="1"/>
      <c r="SKP19" s="1"/>
      <c r="SKQ19" s="1"/>
      <c r="SKR19" s="1"/>
      <c r="SKS19" s="1"/>
      <c r="SKT19" s="1"/>
      <c r="SKU19" s="1"/>
      <c r="SKV19" s="1"/>
      <c r="SKW19" s="1"/>
      <c r="SKX19" s="1"/>
      <c r="SKY19" s="1"/>
      <c r="SKZ19" s="1"/>
      <c r="SLA19" s="1"/>
      <c r="SLB19" s="1"/>
      <c r="SLC19" s="1"/>
      <c r="SLD19" s="1"/>
      <c r="SLE19" s="1"/>
      <c r="SLF19" s="1"/>
      <c r="SLG19" s="1"/>
      <c r="SLH19" s="1"/>
      <c r="SLI19" s="1"/>
      <c r="SLJ19" s="1"/>
      <c r="SLK19" s="1"/>
      <c r="SLL19" s="1"/>
      <c r="SLM19" s="1"/>
      <c r="SLN19" s="1"/>
      <c r="SLO19" s="1"/>
      <c r="SLP19" s="1"/>
      <c r="SLQ19" s="1"/>
      <c r="SLR19" s="1"/>
      <c r="SLS19" s="1"/>
      <c r="SLT19" s="1"/>
      <c r="SLU19" s="1"/>
      <c r="SLV19" s="1"/>
      <c r="SLW19" s="1"/>
      <c r="SLX19" s="1"/>
      <c r="SLY19" s="1"/>
      <c r="SLZ19" s="1"/>
      <c r="SMA19" s="1"/>
      <c r="SMB19" s="1"/>
      <c r="SMC19" s="1"/>
      <c r="SMD19" s="1"/>
      <c r="SME19" s="1"/>
      <c r="SMF19" s="1"/>
      <c r="SMG19" s="1"/>
      <c r="SMH19" s="1"/>
      <c r="SMI19" s="1"/>
      <c r="SMJ19" s="1"/>
      <c r="SMK19" s="1"/>
      <c r="SML19" s="1"/>
      <c r="SMM19" s="1"/>
      <c r="SMN19" s="1"/>
      <c r="SMO19" s="1"/>
      <c r="SMP19" s="1"/>
      <c r="SMQ19" s="1"/>
      <c r="SMR19" s="1"/>
      <c r="SMS19" s="1"/>
      <c r="SMT19" s="1"/>
      <c r="SMU19" s="1"/>
      <c r="SMV19" s="1"/>
      <c r="SMW19" s="1"/>
      <c r="SMX19" s="1"/>
      <c r="SMY19" s="1"/>
      <c r="SMZ19" s="1"/>
      <c r="SNA19" s="1"/>
      <c r="SNB19" s="1"/>
      <c r="SNC19" s="1"/>
      <c r="SND19" s="1"/>
      <c r="SNE19" s="1"/>
      <c r="SNF19" s="1"/>
      <c r="SNG19" s="1"/>
      <c r="SNH19" s="1"/>
      <c r="SNI19" s="1"/>
      <c r="SNJ19" s="1"/>
      <c r="SNK19" s="1"/>
      <c r="SNL19" s="1"/>
      <c r="SNM19" s="1"/>
      <c r="SNN19" s="1"/>
      <c r="SNO19" s="1"/>
      <c r="SNP19" s="1"/>
      <c r="SNQ19" s="1"/>
      <c r="SNR19" s="1"/>
      <c r="SNS19" s="1"/>
      <c r="SNT19" s="1"/>
      <c r="SNU19" s="1"/>
      <c r="SNV19" s="1"/>
      <c r="SNW19" s="1"/>
      <c r="SNX19" s="1"/>
      <c r="SNY19" s="1"/>
      <c r="SNZ19" s="1"/>
      <c r="SOA19" s="1"/>
      <c r="SOB19" s="1"/>
      <c r="SOC19" s="1"/>
      <c r="SOD19" s="1"/>
      <c r="SOE19" s="1"/>
      <c r="SOF19" s="1"/>
      <c r="SOG19" s="1"/>
      <c r="SOH19" s="1"/>
      <c r="SOI19" s="1"/>
      <c r="SOJ19" s="1"/>
      <c r="SOK19" s="1"/>
      <c r="SOL19" s="1"/>
      <c r="SOM19" s="1"/>
      <c r="SON19" s="1"/>
      <c r="SOO19" s="1"/>
      <c r="SOP19" s="1"/>
      <c r="SOQ19" s="1"/>
      <c r="SOR19" s="1"/>
      <c r="SOS19" s="1"/>
      <c r="SOT19" s="1"/>
      <c r="SOU19" s="1"/>
      <c r="SOV19" s="1"/>
      <c r="SOW19" s="1"/>
      <c r="SOX19" s="1"/>
      <c r="SOY19" s="1"/>
      <c r="SOZ19" s="1"/>
      <c r="SPA19" s="1"/>
      <c r="SPB19" s="1"/>
      <c r="SPC19" s="1"/>
      <c r="SPD19" s="1"/>
      <c r="SPE19" s="1"/>
      <c r="SPF19" s="1"/>
      <c r="SPG19" s="1"/>
      <c r="SPH19" s="1"/>
      <c r="SPI19" s="1"/>
      <c r="SPJ19" s="1"/>
      <c r="SPK19" s="1"/>
      <c r="SPL19" s="1"/>
      <c r="SPM19" s="1"/>
      <c r="SPN19" s="1"/>
      <c r="SPO19" s="1"/>
      <c r="SPP19" s="1"/>
      <c r="SPQ19" s="1"/>
      <c r="SPR19" s="1"/>
      <c r="SPS19" s="1"/>
      <c r="SPT19" s="1"/>
      <c r="SPU19" s="1"/>
      <c r="SPV19" s="1"/>
      <c r="SPW19" s="1"/>
      <c r="SPX19" s="1"/>
      <c r="SPY19" s="1"/>
      <c r="SPZ19" s="1"/>
      <c r="SQA19" s="1"/>
      <c r="SQB19" s="1"/>
      <c r="SQC19" s="1"/>
      <c r="SQD19" s="1"/>
      <c r="SQE19" s="1"/>
      <c r="SQF19" s="1"/>
      <c r="SQG19" s="1"/>
      <c r="SQH19" s="1"/>
      <c r="SQI19" s="1"/>
      <c r="SQJ19" s="1"/>
      <c r="SQK19" s="1"/>
      <c r="SQL19" s="1"/>
      <c r="SQM19" s="1"/>
      <c r="SQN19" s="1"/>
      <c r="SQO19" s="1"/>
      <c r="SQP19" s="1"/>
      <c r="SQQ19" s="1"/>
      <c r="SQR19" s="1"/>
      <c r="SQS19" s="1"/>
      <c r="SQT19" s="1"/>
      <c r="SQU19" s="1"/>
      <c r="SQV19" s="1"/>
      <c r="SQW19" s="1"/>
      <c r="SQX19" s="1"/>
      <c r="SQY19" s="1"/>
      <c r="SQZ19" s="1"/>
      <c r="SRA19" s="1"/>
      <c r="SRB19" s="1"/>
      <c r="SRC19" s="1"/>
      <c r="SRD19" s="1"/>
      <c r="SRE19" s="1"/>
      <c r="SRF19" s="1"/>
      <c r="SRG19" s="1"/>
      <c r="SRH19" s="1"/>
      <c r="SRI19" s="1"/>
      <c r="SRJ19" s="1"/>
      <c r="SRK19" s="1"/>
      <c r="SRL19" s="1"/>
      <c r="SRM19" s="1"/>
      <c r="SRN19" s="1"/>
      <c r="SRO19" s="1"/>
      <c r="SRP19" s="1"/>
      <c r="SRQ19" s="1"/>
      <c r="SRR19" s="1"/>
      <c r="SRS19" s="1"/>
      <c r="SRT19" s="1"/>
      <c r="SRU19" s="1"/>
      <c r="SRV19" s="1"/>
      <c r="SRW19" s="1"/>
      <c r="SRX19" s="1"/>
      <c r="SRY19" s="1"/>
      <c r="SRZ19" s="1"/>
      <c r="SSA19" s="1"/>
      <c r="SSB19" s="1"/>
      <c r="SSC19" s="1"/>
      <c r="SSD19" s="1"/>
      <c r="SSE19" s="1"/>
      <c r="SSF19" s="1"/>
      <c r="SSG19" s="1"/>
      <c r="SSH19" s="1"/>
      <c r="SSI19" s="1"/>
      <c r="SSJ19" s="1"/>
      <c r="SSK19" s="1"/>
      <c r="SSL19" s="1"/>
      <c r="SSM19" s="1"/>
      <c r="SSN19" s="1"/>
      <c r="SSO19" s="1"/>
      <c r="SSP19" s="1"/>
      <c r="SSQ19" s="1"/>
      <c r="SSR19" s="1"/>
      <c r="SSS19" s="1"/>
      <c r="SST19" s="1"/>
      <c r="SSU19" s="1"/>
      <c r="SSV19" s="1"/>
      <c r="SSW19" s="1"/>
      <c r="SSX19" s="1"/>
      <c r="SSY19" s="1"/>
      <c r="SSZ19" s="1"/>
      <c r="STA19" s="1"/>
      <c r="STB19" s="1"/>
      <c r="STC19" s="1"/>
      <c r="STD19" s="1"/>
      <c r="STE19" s="1"/>
      <c r="STF19" s="1"/>
      <c r="STG19" s="1"/>
      <c r="STH19" s="1"/>
      <c r="STI19" s="1"/>
      <c r="STJ19" s="1"/>
      <c r="STK19" s="1"/>
      <c r="STL19" s="1"/>
      <c r="STM19" s="1"/>
      <c r="STN19" s="1"/>
      <c r="STO19" s="1"/>
      <c r="STP19" s="1"/>
      <c r="STQ19" s="1"/>
      <c r="STR19" s="1"/>
      <c r="STS19" s="1"/>
      <c r="STT19" s="1"/>
      <c r="STU19" s="1"/>
      <c r="STV19" s="1"/>
      <c r="STW19" s="1"/>
      <c r="STX19" s="1"/>
      <c r="STY19" s="1"/>
      <c r="STZ19" s="1"/>
      <c r="SUA19" s="1"/>
      <c r="SUB19" s="1"/>
      <c r="SUC19" s="1"/>
      <c r="SUD19" s="1"/>
      <c r="SUE19" s="1"/>
      <c r="SUF19" s="1"/>
      <c r="SUG19" s="1"/>
      <c r="SUH19" s="1"/>
      <c r="SUI19" s="1"/>
      <c r="SUJ19" s="1"/>
      <c r="SUK19" s="1"/>
      <c r="SUL19" s="1"/>
      <c r="SUM19" s="1"/>
      <c r="SUN19" s="1"/>
      <c r="SUO19" s="1"/>
      <c r="SUP19" s="1"/>
      <c r="SUQ19" s="1"/>
      <c r="SUR19" s="1"/>
      <c r="SUS19" s="1"/>
      <c r="SUT19" s="1"/>
      <c r="SUU19" s="1"/>
      <c r="SUV19" s="1"/>
      <c r="SUW19" s="1"/>
      <c r="SUX19" s="1"/>
      <c r="SUY19" s="1"/>
      <c r="SUZ19" s="1"/>
      <c r="SVA19" s="1"/>
      <c r="SVB19" s="1"/>
      <c r="SVC19" s="1"/>
      <c r="SVD19" s="1"/>
      <c r="SVE19" s="1"/>
      <c r="SVF19" s="1"/>
      <c r="SVG19" s="1"/>
      <c r="SVH19" s="1"/>
      <c r="SVI19" s="1"/>
      <c r="SVJ19" s="1"/>
      <c r="SVK19" s="1"/>
      <c r="SVL19" s="1"/>
      <c r="SVM19" s="1"/>
      <c r="SVN19" s="1"/>
      <c r="SVO19" s="1"/>
      <c r="SVP19" s="1"/>
      <c r="SVQ19" s="1"/>
      <c r="SVR19" s="1"/>
      <c r="SVS19" s="1"/>
      <c r="SVT19" s="1"/>
      <c r="SVU19" s="1"/>
      <c r="SVV19" s="1"/>
      <c r="SVW19" s="1"/>
      <c r="SVX19" s="1"/>
      <c r="SVY19" s="1"/>
      <c r="SVZ19" s="1"/>
      <c r="SWA19" s="1"/>
      <c r="SWB19" s="1"/>
      <c r="SWC19" s="1"/>
      <c r="SWD19" s="1"/>
      <c r="SWE19" s="1"/>
      <c r="SWF19" s="1"/>
      <c r="SWG19" s="1"/>
      <c r="SWH19" s="1"/>
      <c r="SWI19" s="1"/>
      <c r="SWJ19" s="1"/>
      <c r="SWK19" s="1"/>
      <c r="SWL19" s="1"/>
      <c r="SWM19" s="1"/>
      <c r="SWN19" s="1"/>
      <c r="SWO19" s="1"/>
      <c r="SWP19" s="1"/>
      <c r="SWQ19" s="1"/>
      <c r="SWR19" s="1"/>
      <c r="SWS19" s="1"/>
      <c r="SWT19" s="1"/>
      <c r="SWU19" s="1"/>
      <c r="SWV19" s="1"/>
      <c r="SWW19" s="1"/>
      <c r="SWX19" s="1"/>
      <c r="SWY19" s="1"/>
      <c r="SWZ19" s="1"/>
      <c r="SXA19" s="1"/>
      <c r="SXB19" s="1"/>
      <c r="SXC19" s="1"/>
      <c r="SXD19" s="1"/>
      <c r="SXE19" s="1"/>
      <c r="SXF19" s="1"/>
      <c r="SXG19" s="1"/>
      <c r="SXH19" s="1"/>
      <c r="SXI19" s="1"/>
      <c r="SXJ19" s="1"/>
      <c r="SXK19" s="1"/>
      <c r="SXL19" s="1"/>
      <c r="SXM19" s="1"/>
      <c r="SXN19" s="1"/>
      <c r="SXO19" s="1"/>
      <c r="SXP19" s="1"/>
      <c r="SXQ19" s="1"/>
      <c r="SXR19" s="1"/>
      <c r="SXS19" s="1"/>
      <c r="SXT19" s="1"/>
      <c r="SXU19" s="1"/>
      <c r="SXV19" s="1"/>
      <c r="SXW19" s="1"/>
      <c r="SXX19" s="1"/>
      <c r="SXY19" s="1"/>
      <c r="SXZ19" s="1"/>
      <c r="SYA19" s="1"/>
      <c r="SYB19" s="1"/>
      <c r="SYC19" s="1"/>
      <c r="SYD19" s="1"/>
      <c r="SYE19" s="1"/>
      <c r="SYF19" s="1"/>
      <c r="SYG19" s="1"/>
      <c r="SYH19" s="1"/>
      <c r="SYI19" s="1"/>
      <c r="SYJ19" s="1"/>
      <c r="SYK19" s="1"/>
      <c r="SYL19" s="1"/>
      <c r="SYM19" s="1"/>
      <c r="SYN19" s="1"/>
      <c r="SYO19" s="1"/>
      <c r="SYP19" s="1"/>
      <c r="SYQ19" s="1"/>
      <c r="SYR19" s="1"/>
      <c r="SYS19" s="1"/>
      <c r="SYT19" s="1"/>
      <c r="SYU19" s="1"/>
      <c r="SYV19" s="1"/>
      <c r="SYW19" s="1"/>
      <c r="SYX19" s="1"/>
      <c r="SYY19" s="1"/>
      <c r="SYZ19" s="1"/>
      <c r="SZA19" s="1"/>
      <c r="SZB19" s="1"/>
      <c r="SZC19" s="1"/>
      <c r="SZD19" s="1"/>
      <c r="SZE19" s="1"/>
      <c r="SZF19" s="1"/>
      <c r="SZG19" s="1"/>
      <c r="SZH19" s="1"/>
      <c r="SZI19" s="1"/>
      <c r="SZJ19" s="1"/>
      <c r="SZK19" s="1"/>
      <c r="SZL19" s="1"/>
      <c r="SZM19" s="1"/>
      <c r="SZN19" s="1"/>
      <c r="SZO19" s="1"/>
      <c r="SZP19" s="1"/>
      <c r="SZQ19" s="1"/>
      <c r="SZR19" s="1"/>
      <c r="SZS19" s="1"/>
      <c r="SZT19" s="1"/>
      <c r="SZU19" s="1"/>
      <c r="SZV19" s="1"/>
      <c r="SZW19" s="1"/>
      <c r="SZX19" s="1"/>
      <c r="SZY19" s="1"/>
      <c r="SZZ19" s="1"/>
      <c r="TAA19" s="1"/>
      <c r="TAB19" s="1"/>
      <c r="TAC19" s="1"/>
      <c r="TAD19" s="1"/>
      <c r="TAE19" s="1"/>
      <c r="TAF19" s="1"/>
      <c r="TAG19" s="1"/>
      <c r="TAH19" s="1"/>
      <c r="TAI19" s="1"/>
      <c r="TAJ19" s="1"/>
      <c r="TAK19" s="1"/>
      <c r="TAL19" s="1"/>
      <c r="TAM19" s="1"/>
      <c r="TAN19" s="1"/>
      <c r="TAO19" s="1"/>
      <c r="TAP19" s="1"/>
      <c r="TAQ19" s="1"/>
      <c r="TAR19" s="1"/>
      <c r="TAS19" s="1"/>
      <c r="TAT19" s="1"/>
      <c r="TAU19" s="1"/>
      <c r="TAV19" s="1"/>
      <c r="TAW19" s="1"/>
      <c r="TAX19" s="1"/>
      <c r="TAY19" s="1"/>
      <c r="TAZ19" s="1"/>
      <c r="TBA19" s="1"/>
      <c r="TBB19" s="1"/>
      <c r="TBC19" s="1"/>
      <c r="TBD19" s="1"/>
      <c r="TBE19" s="1"/>
      <c r="TBF19" s="1"/>
      <c r="TBG19" s="1"/>
      <c r="TBH19" s="1"/>
      <c r="TBI19" s="1"/>
      <c r="TBJ19" s="1"/>
      <c r="TBK19" s="1"/>
      <c r="TBL19" s="1"/>
      <c r="TBM19" s="1"/>
      <c r="TBN19" s="1"/>
      <c r="TBO19" s="1"/>
      <c r="TBP19" s="1"/>
      <c r="TBQ19" s="1"/>
      <c r="TBR19" s="1"/>
      <c r="TBS19" s="1"/>
      <c r="TBT19" s="1"/>
      <c r="TBU19" s="1"/>
      <c r="TBV19" s="1"/>
      <c r="TBW19" s="1"/>
      <c r="TBX19" s="1"/>
      <c r="TBY19" s="1"/>
      <c r="TBZ19" s="1"/>
      <c r="TCA19" s="1"/>
      <c r="TCB19" s="1"/>
      <c r="TCC19" s="1"/>
      <c r="TCD19" s="1"/>
      <c r="TCE19" s="1"/>
      <c r="TCF19" s="1"/>
      <c r="TCG19" s="1"/>
      <c r="TCH19" s="1"/>
      <c r="TCI19" s="1"/>
      <c r="TCJ19" s="1"/>
      <c r="TCK19" s="1"/>
      <c r="TCL19" s="1"/>
      <c r="TCM19" s="1"/>
      <c r="TCN19" s="1"/>
      <c r="TCO19" s="1"/>
      <c r="TCP19" s="1"/>
      <c r="TCQ19" s="1"/>
      <c r="TCR19" s="1"/>
      <c r="TCS19" s="1"/>
      <c r="TCT19" s="1"/>
      <c r="TCU19" s="1"/>
      <c r="TCV19" s="1"/>
      <c r="TCW19" s="1"/>
      <c r="TCX19" s="1"/>
      <c r="TCY19" s="1"/>
      <c r="TCZ19" s="1"/>
      <c r="TDA19" s="1"/>
      <c r="TDB19" s="1"/>
      <c r="TDC19" s="1"/>
      <c r="TDD19" s="1"/>
      <c r="TDE19" s="1"/>
      <c r="TDF19" s="1"/>
      <c r="TDG19" s="1"/>
      <c r="TDH19" s="1"/>
      <c r="TDI19" s="1"/>
      <c r="TDJ19" s="1"/>
      <c r="TDK19" s="1"/>
      <c r="TDL19" s="1"/>
      <c r="TDM19" s="1"/>
      <c r="TDN19" s="1"/>
      <c r="TDO19" s="1"/>
      <c r="TDP19" s="1"/>
      <c r="TDQ19" s="1"/>
      <c r="TDR19" s="1"/>
      <c r="TDS19" s="1"/>
      <c r="TDT19" s="1"/>
      <c r="TDU19" s="1"/>
      <c r="TDV19" s="1"/>
      <c r="TDW19" s="1"/>
      <c r="TDX19" s="1"/>
      <c r="TDY19" s="1"/>
      <c r="TDZ19" s="1"/>
      <c r="TEA19" s="1"/>
      <c r="TEB19" s="1"/>
      <c r="TEC19" s="1"/>
      <c r="TED19" s="1"/>
      <c r="TEE19" s="1"/>
      <c r="TEF19" s="1"/>
      <c r="TEG19" s="1"/>
      <c r="TEH19" s="1"/>
      <c r="TEI19" s="1"/>
      <c r="TEJ19" s="1"/>
      <c r="TEK19" s="1"/>
      <c r="TEL19" s="1"/>
      <c r="TEM19" s="1"/>
      <c r="TEN19" s="1"/>
      <c r="TEO19" s="1"/>
      <c r="TEP19" s="1"/>
      <c r="TEQ19" s="1"/>
      <c r="TER19" s="1"/>
      <c r="TES19" s="1"/>
      <c r="TET19" s="1"/>
      <c r="TEU19" s="1"/>
      <c r="TEV19" s="1"/>
      <c r="TEW19" s="1"/>
      <c r="TEX19" s="1"/>
      <c r="TEY19" s="1"/>
      <c r="TEZ19" s="1"/>
      <c r="TFA19" s="1"/>
      <c r="TFB19" s="1"/>
      <c r="TFC19" s="1"/>
      <c r="TFD19" s="1"/>
      <c r="TFE19" s="1"/>
      <c r="TFF19" s="1"/>
      <c r="TFG19" s="1"/>
      <c r="TFH19" s="1"/>
      <c r="TFI19" s="1"/>
      <c r="TFJ19" s="1"/>
      <c r="TFK19" s="1"/>
      <c r="TFL19" s="1"/>
      <c r="TFM19" s="1"/>
      <c r="TFN19" s="1"/>
      <c r="TFO19" s="1"/>
      <c r="TFP19" s="1"/>
      <c r="TFQ19" s="1"/>
      <c r="TFR19" s="1"/>
      <c r="TFS19" s="1"/>
      <c r="TFT19" s="1"/>
      <c r="TFU19" s="1"/>
      <c r="TFV19" s="1"/>
      <c r="TFW19" s="1"/>
      <c r="TFX19" s="1"/>
      <c r="TFY19" s="1"/>
      <c r="TFZ19" s="1"/>
      <c r="TGA19" s="1"/>
      <c r="TGB19" s="1"/>
      <c r="TGC19" s="1"/>
      <c r="TGD19" s="1"/>
      <c r="TGE19" s="1"/>
      <c r="TGF19" s="1"/>
      <c r="TGG19" s="1"/>
      <c r="TGH19" s="1"/>
      <c r="TGI19" s="1"/>
      <c r="TGJ19" s="1"/>
      <c r="TGK19" s="1"/>
      <c r="TGL19" s="1"/>
      <c r="TGM19" s="1"/>
      <c r="TGN19" s="1"/>
      <c r="TGO19" s="1"/>
      <c r="TGP19" s="1"/>
      <c r="TGQ19" s="1"/>
      <c r="TGR19" s="1"/>
      <c r="TGS19" s="1"/>
      <c r="TGT19" s="1"/>
      <c r="TGU19" s="1"/>
      <c r="TGV19" s="1"/>
      <c r="TGW19" s="1"/>
      <c r="TGX19" s="1"/>
      <c r="TGY19" s="1"/>
      <c r="TGZ19" s="1"/>
      <c r="THA19" s="1"/>
      <c r="THB19" s="1"/>
      <c r="THC19" s="1"/>
      <c r="THD19" s="1"/>
      <c r="THE19" s="1"/>
      <c r="THF19" s="1"/>
      <c r="THG19" s="1"/>
      <c r="THH19" s="1"/>
      <c r="THI19" s="1"/>
      <c r="THJ19" s="1"/>
      <c r="THK19" s="1"/>
      <c r="THL19" s="1"/>
      <c r="THM19" s="1"/>
      <c r="THN19" s="1"/>
      <c r="THO19" s="1"/>
      <c r="THP19" s="1"/>
      <c r="THQ19" s="1"/>
      <c r="THR19" s="1"/>
      <c r="THS19" s="1"/>
      <c r="THT19" s="1"/>
      <c r="THU19" s="1"/>
      <c r="THV19" s="1"/>
      <c r="THW19" s="1"/>
      <c r="THX19" s="1"/>
      <c r="THY19" s="1"/>
      <c r="THZ19" s="1"/>
      <c r="TIA19" s="1"/>
      <c r="TIB19" s="1"/>
      <c r="TIC19" s="1"/>
      <c r="TID19" s="1"/>
      <c r="TIE19" s="1"/>
      <c r="TIF19" s="1"/>
      <c r="TIG19" s="1"/>
      <c r="TIH19" s="1"/>
      <c r="TII19" s="1"/>
      <c r="TIJ19" s="1"/>
      <c r="TIK19" s="1"/>
      <c r="TIL19" s="1"/>
      <c r="TIM19" s="1"/>
      <c r="TIN19" s="1"/>
      <c r="TIO19" s="1"/>
      <c r="TIP19" s="1"/>
      <c r="TIQ19" s="1"/>
      <c r="TIR19" s="1"/>
      <c r="TIS19" s="1"/>
      <c r="TIT19" s="1"/>
      <c r="TIU19" s="1"/>
      <c r="TIV19" s="1"/>
      <c r="TIW19" s="1"/>
      <c r="TIX19" s="1"/>
      <c r="TIY19" s="1"/>
      <c r="TIZ19" s="1"/>
      <c r="TJA19" s="1"/>
      <c r="TJB19" s="1"/>
      <c r="TJC19" s="1"/>
      <c r="TJD19" s="1"/>
      <c r="TJE19" s="1"/>
      <c r="TJF19" s="1"/>
      <c r="TJG19" s="1"/>
      <c r="TJH19" s="1"/>
      <c r="TJI19" s="1"/>
      <c r="TJJ19" s="1"/>
      <c r="TJK19" s="1"/>
      <c r="TJL19" s="1"/>
      <c r="TJM19" s="1"/>
      <c r="TJN19" s="1"/>
      <c r="TJO19" s="1"/>
      <c r="TJP19" s="1"/>
      <c r="TJQ19" s="1"/>
      <c r="TJR19" s="1"/>
      <c r="TJS19" s="1"/>
      <c r="TJT19" s="1"/>
      <c r="TJU19" s="1"/>
      <c r="TJV19" s="1"/>
      <c r="TJW19" s="1"/>
      <c r="TJX19" s="1"/>
      <c r="TJY19" s="1"/>
      <c r="TJZ19" s="1"/>
      <c r="TKA19" s="1"/>
      <c r="TKB19" s="1"/>
      <c r="TKC19" s="1"/>
      <c r="TKD19" s="1"/>
      <c r="TKE19" s="1"/>
      <c r="TKF19" s="1"/>
      <c r="TKG19" s="1"/>
      <c r="TKH19" s="1"/>
      <c r="TKI19" s="1"/>
      <c r="TKJ19" s="1"/>
      <c r="TKK19" s="1"/>
      <c r="TKL19" s="1"/>
      <c r="TKM19" s="1"/>
      <c r="TKN19" s="1"/>
      <c r="TKO19" s="1"/>
      <c r="TKP19" s="1"/>
      <c r="TKQ19" s="1"/>
      <c r="TKR19" s="1"/>
      <c r="TKS19" s="1"/>
      <c r="TKT19" s="1"/>
      <c r="TKU19" s="1"/>
      <c r="TKV19" s="1"/>
      <c r="TKW19" s="1"/>
      <c r="TKX19" s="1"/>
      <c r="TKY19" s="1"/>
      <c r="TKZ19" s="1"/>
      <c r="TLA19" s="1"/>
      <c r="TLB19" s="1"/>
      <c r="TLC19" s="1"/>
      <c r="TLD19" s="1"/>
      <c r="TLE19" s="1"/>
      <c r="TLF19" s="1"/>
      <c r="TLG19" s="1"/>
      <c r="TLH19" s="1"/>
      <c r="TLI19" s="1"/>
      <c r="TLJ19" s="1"/>
      <c r="TLK19" s="1"/>
      <c r="TLL19" s="1"/>
      <c r="TLM19" s="1"/>
      <c r="TLN19" s="1"/>
      <c r="TLO19" s="1"/>
      <c r="TLP19" s="1"/>
      <c r="TLQ19" s="1"/>
      <c r="TLR19" s="1"/>
      <c r="TLS19" s="1"/>
      <c r="TLT19" s="1"/>
      <c r="TLU19" s="1"/>
      <c r="TLV19" s="1"/>
      <c r="TLW19" s="1"/>
      <c r="TLX19" s="1"/>
      <c r="TLY19" s="1"/>
      <c r="TLZ19" s="1"/>
      <c r="TMA19" s="1"/>
      <c r="TMB19" s="1"/>
      <c r="TMC19" s="1"/>
      <c r="TMD19" s="1"/>
      <c r="TME19" s="1"/>
      <c r="TMF19" s="1"/>
      <c r="TMG19" s="1"/>
      <c r="TMH19" s="1"/>
      <c r="TMI19" s="1"/>
      <c r="TMJ19" s="1"/>
      <c r="TMK19" s="1"/>
      <c r="TML19" s="1"/>
      <c r="TMM19" s="1"/>
      <c r="TMN19" s="1"/>
      <c r="TMO19" s="1"/>
      <c r="TMP19" s="1"/>
      <c r="TMQ19" s="1"/>
      <c r="TMR19" s="1"/>
      <c r="TMS19" s="1"/>
      <c r="TMT19" s="1"/>
      <c r="TMU19" s="1"/>
      <c r="TMV19" s="1"/>
      <c r="TMW19" s="1"/>
      <c r="TMX19" s="1"/>
      <c r="TMY19" s="1"/>
      <c r="TMZ19" s="1"/>
      <c r="TNA19" s="1"/>
      <c r="TNB19" s="1"/>
      <c r="TNC19" s="1"/>
      <c r="TND19" s="1"/>
      <c r="TNE19" s="1"/>
      <c r="TNF19" s="1"/>
      <c r="TNG19" s="1"/>
      <c r="TNH19" s="1"/>
      <c r="TNI19" s="1"/>
      <c r="TNJ19" s="1"/>
      <c r="TNK19" s="1"/>
      <c r="TNL19" s="1"/>
      <c r="TNM19" s="1"/>
      <c r="TNN19" s="1"/>
      <c r="TNO19" s="1"/>
      <c r="TNP19" s="1"/>
      <c r="TNQ19" s="1"/>
      <c r="TNR19" s="1"/>
      <c r="TNS19" s="1"/>
      <c r="TNT19" s="1"/>
      <c r="TNU19" s="1"/>
      <c r="TNV19" s="1"/>
      <c r="TNW19" s="1"/>
      <c r="TNX19" s="1"/>
      <c r="TNY19" s="1"/>
      <c r="TNZ19" s="1"/>
      <c r="TOA19" s="1"/>
      <c r="TOB19" s="1"/>
      <c r="TOC19" s="1"/>
      <c r="TOD19" s="1"/>
      <c r="TOE19" s="1"/>
      <c r="TOF19" s="1"/>
      <c r="TOG19" s="1"/>
      <c r="TOH19" s="1"/>
      <c r="TOI19" s="1"/>
      <c r="TOJ19" s="1"/>
      <c r="TOK19" s="1"/>
      <c r="TOL19" s="1"/>
      <c r="TOM19" s="1"/>
      <c r="TON19" s="1"/>
      <c r="TOO19" s="1"/>
      <c r="TOP19" s="1"/>
      <c r="TOQ19" s="1"/>
      <c r="TOR19" s="1"/>
      <c r="TOS19" s="1"/>
      <c r="TOT19" s="1"/>
      <c r="TOU19" s="1"/>
      <c r="TOV19" s="1"/>
      <c r="TOW19" s="1"/>
      <c r="TOX19" s="1"/>
      <c r="TOY19" s="1"/>
      <c r="TOZ19" s="1"/>
      <c r="TPA19" s="1"/>
      <c r="TPB19" s="1"/>
      <c r="TPC19" s="1"/>
      <c r="TPD19" s="1"/>
      <c r="TPE19" s="1"/>
      <c r="TPF19" s="1"/>
      <c r="TPG19" s="1"/>
      <c r="TPH19" s="1"/>
      <c r="TPI19" s="1"/>
      <c r="TPJ19" s="1"/>
      <c r="TPK19" s="1"/>
      <c r="TPL19" s="1"/>
      <c r="TPM19" s="1"/>
      <c r="TPN19" s="1"/>
      <c r="TPO19" s="1"/>
      <c r="TPP19" s="1"/>
      <c r="TPQ19" s="1"/>
      <c r="TPR19" s="1"/>
      <c r="TPS19" s="1"/>
      <c r="TPT19" s="1"/>
      <c r="TPU19" s="1"/>
      <c r="TPV19" s="1"/>
      <c r="TPW19" s="1"/>
      <c r="TPX19" s="1"/>
      <c r="TPY19" s="1"/>
      <c r="TPZ19" s="1"/>
      <c r="TQA19" s="1"/>
      <c r="TQB19" s="1"/>
      <c r="TQC19" s="1"/>
      <c r="TQD19" s="1"/>
      <c r="TQE19" s="1"/>
      <c r="TQF19" s="1"/>
      <c r="TQG19" s="1"/>
      <c r="TQH19" s="1"/>
      <c r="TQI19" s="1"/>
      <c r="TQJ19" s="1"/>
      <c r="TQK19" s="1"/>
      <c r="TQL19" s="1"/>
      <c r="TQM19" s="1"/>
      <c r="TQN19" s="1"/>
      <c r="TQO19" s="1"/>
      <c r="TQP19" s="1"/>
      <c r="TQQ19" s="1"/>
      <c r="TQR19" s="1"/>
      <c r="TQS19" s="1"/>
      <c r="TQT19" s="1"/>
      <c r="TQU19" s="1"/>
      <c r="TQV19" s="1"/>
      <c r="TQW19" s="1"/>
      <c r="TQX19" s="1"/>
      <c r="TQY19" s="1"/>
      <c r="TQZ19" s="1"/>
      <c r="TRA19" s="1"/>
      <c r="TRB19" s="1"/>
      <c r="TRC19" s="1"/>
      <c r="TRD19" s="1"/>
      <c r="TRE19" s="1"/>
      <c r="TRF19" s="1"/>
      <c r="TRG19" s="1"/>
      <c r="TRH19" s="1"/>
      <c r="TRI19" s="1"/>
      <c r="TRJ19" s="1"/>
      <c r="TRK19" s="1"/>
      <c r="TRL19" s="1"/>
      <c r="TRM19" s="1"/>
      <c r="TRN19" s="1"/>
      <c r="TRO19" s="1"/>
      <c r="TRP19" s="1"/>
      <c r="TRQ19" s="1"/>
      <c r="TRR19" s="1"/>
      <c r="TRS19" s="1"/>
      <c r="TRT19" s="1"/>
      <c r="TRU19" s="1"/>
      <c r="TRV19" s="1"/>
      <c r="TRW19" s="1"/>
      <c r="TRX19" s="1"/>
      <c r="TRY19" s="1"/>
      <c r="TRZ19" s="1"/>
      <c r="TSA19" s="1"/>
      <c r="TSB19" s="1"/>
      <c r="TSC19" s="1"/>
      <c r="TSD19" s="1"/>
      <c r="TSE19" s="1"/>
      <c r="TSF19" s="1"/>
      <c r="TSG19" s="1"/>
      <c r="TSH19" s="1"/>
      <c r="TSI19" s="1"/>
      <c r="TSJ19" s="1"/>
      <c r="TSK19" s="1"/>
      <c r="TSL19" s="1"/>
      <c r="TSM19" s="1"/>
      <c r="TSN19" s="1"/>
      <c r="TSO19" s="1"/>
      <c r="TSP19" s="1"/>
      <c r="TSQ19" s="1"/>
      <c r="TSR19" s="1"/>
      <c r="TSS19" s="1"/>
      <c r="TST19" s="1"/>
      <c r="TSU19" s="1"/>
      <c r="TSV19" s="1"/>
      <c r="TSW19" s="1"/>
      <c r="TSX19" s="1"/>
      <c r="TSY19" s="1"/>
      <c r="TSZ19" s="1"/>
      <c r="TTA19" s="1"/>
      <c r="TTB19" s="1"/>
      <c r="TTC19" s="1"/>
      <c r="TTD19" s="1"/>
      <c r="TTE19" s="1"/>
      <c r="TTF19" s="1"/>
      <c r="TTG19" s="1"/>
      <c r="TTH19" s="1"/>
      <c r="TTI19" s="1"/>
      <c r="TTJ19" s="1"/>
      <c r="TTK19" s="1"/>
      <c r="TTL19" s="1"/>
      <c r="TTM19" s="1"/>
      <c r="TTN19" s="1"/>
      <c r="TTO19" s="1"/>
      <c r="TTP19" s="1"/>
      <c r="TTQ19" s="1"/>
      <c r="TTR19" s="1"/>
      <c r="TTS19" s="1"/>
      <c r="TTT19" s="1"/>
      <c r="TTU19" s="1"/>
      <c r="TTV19" s="1"/>
      <c r="TTW19" s="1"/>
      <c r="TTX19" s="1"/>
      <c r="TTY19" s="1"/>
      <c r="TTZ19" s="1"/>
      <c r="TUA19" s="1"/>
      <c r="TUB19" s="1"/>
      <c r="TUC19" s="1"/>
      <c r="TUD19" s="1"/>
      <c r="TUE19" s="1"/>
      <c r="TUF19" s="1"/>
      <c r="TUG19" s="1"/>
      <c r="TUH19" s="1"/>
      <c r="TUI19" s="1"/>
      <c r="TUJ19" s="1"/>
      <c r="TUK19" s="1"/>
      <c r="TUL19" s="1"/>
      <c r="TUM19" s="1"/>
      <c r="TUN19" s="1"/>
      <c r="TUO19" s="1"/>
      <c r="TUP19" s="1"/>
      <c r="TUQ19" s="1"/>
      <c r="TUR19" s="1"/>
      <c r="TUS19" s="1"/>
      <c r="TUT19" s="1"/>
      <c r="TUU19" s="1"/>
      <c r="TUV19" s="1"/>
      <c r="TUW19" s="1"/>
      <c r="TUX19" s="1"/>
      <c r="TUY19" s="1"/>
      <c r="TUZ19" s="1"/>
      <c r="TVA19" s="1"/>
      <c r="TVB19" s="1"/>
      <c r="TVC19" s="1"/>
      <c r="TVD19" s="1"/>
      <c r="TVE19" s="1"/>
      <c r="TVF19" s="1"/>
      <c r="TVG19" s="1"/>
      <c r="TVH19" s="1"/>
      <c r="TVI19" s="1"/>
      <c r="TVJ19" s="1"/>
      <c r="TVK19" s="1"/>
      <c r="TVL19" s="1"/>
      <c r="TVM19" s="1"/>
      <c r="TVN19" s="1"/>
      <c r="TVO19" s="1"/>
      <c r="TVP19" s="1"/>
      <c r="TVQ19" s="1"/>
      <c r="TVR19" s="1"/>
      <c r="TVS19" s="1"/>
      <c r="TVT19" s="1"/>
      <c r="TVU19" s="1"/>
      <c r="TVV19" s="1"/>
      <c r="TVW19" s="1"/>
      <c r="TVX19" s="1"/>
      <c r="TVY19" s="1"/>
      <c r="TVZ19" s="1"/>
      <c r="TWA19" s="1"/>
      <c r="TWB19" s="1"/>
      <c r="TWC19" s="1"/>
      <c r="TWD19" s="1"/>
      <c r="TWE19" s="1"/>
      <c r="TWF19" s="1"/>
      <c r="TWG19" s="1"/>
      <c r="TWH19" s="1"/>
      <c r="TWI19" s="1"/>
      <c r="TWJ19" s="1"/>
      <c r="TWK19" s="1"/>
      <c r="TWL19" s="1"/>
      <c r="TWM19" s="1"/>
      <c r="TWN19" s="1"/>
      <c r="TWO19" s="1"/>
      <c r="TWP19" s="1"/>
      <c r="TWQ19" s="1"/>
      <c r="TWR19" s="1"/>
      <c r="TWS19" s="1"/>
      <c r="TWT19" s="1"/>
      <c r="TWU19" s="1"/>
      <c r="TWV19" s="1"/>
      <c r="TWW19" s="1"/>
      <c r="TWX19" s="1"/>
      <c r="TWY19" s="1"/>
      <c r="TWZ19" s="1"/>
      <c r="TXA19" s="1"/>
      <c r="TXB19" s="1"/>
      <c r="TXC19" s="1"/>
      <c r="TXD19" s="1"/>
      <c r="TXE19" s="1"/>
      <c r="TXF19" s="1"/>
      <c r="TXG19" s="1"/>
      <c r="TXH19" s="1"/>
      <c r="TXI19" s="1"/>
      <c r="TXJ19" s="1"/>
      <c r="TXK19" s="1"/>
      <c r="TXL19" s="1"/>
      <c r="TXM19" s="1"/>
      <c r="TXN19" s="1"/>
      <c r="TXO19" s="1"/>
      <c r="TXP19" s="1"/>
      <c r="TXQ19" s="1"/>
      <c r="TXR19" s="1"/>
      <c r="TXS19" s="1"/>
      <c r="TXT19" s="1"/>
      <c r="TXU19" s="1"/>
      <c r="TXV19" s="1"/>
      <c r="TXW19" s="1"/>
      <c r="TXX19" s="1"/>
      <c r="TXY19" s="1"/>
      <c r="TXZ19" s="1"/>
      <c r="TYA19" s="1"/>
      <c r="TYB19" s="1"/>
      <c r="TYC19" s="1"/>
      <c r="TYD19" s="1"/>
      <c r="TYE19" s="1"/>
      <c r="TYF19" s="1"/>
      <c r="TYG19" s="1"/>
      <c r="TYH19" s="1"/>
      <c r="TYI19" s="1"/>
      <c r="TYJ19" s="1"/>
      <c r="TYK19" s="1"/>
      <c r="TYL19" s="1"/>
      <c r="TYM19" s="1"/>
      <c r="TYN19" s="1"/>
      <c r="TYO19" s="1"/>
      <c r="TYP19" s="1"/>
      <c r="TYQ19" s="1"/>
      <c r="TYR19" s="1"/>
      <c r="TYS19" s="1"/>
      <c r="TYT19" s="1"/>
      <c r="TYU19" s="1"/>
      <c r="TYV19" s="1"/>
      <c r="TYW19" s="1"/>
      <c r="TYX19" s="1"/>
      <c r="TYY19" s="1"/>
      <c r="TYZ19" s="1"/>
      <c r="TZA19" s="1"/>
      <c r="TZB19" s="1"/>
      <c r="TZC19" s="1"/>
      <c r="TZD19" s="1"/>
      <c r="TZE19" s="1"/>
      <c r="TZF19" s="1"/>
      <c r="TZG19" s="1"/>
      <c r="TZH19" s="1"/>
      <c r="TZI19" s="1"/>
      <c r="TZJ19" s="1"/>
      <c r="TZK19" s="1"/>
      <c r="TZL19" s="1"/>
      <c r="TZM19" s="1"/>
      <c r="TZN19" s="1"/>
      <c r="TZO19" s="1"/>
      <c r="TZP19" s="1"/>
      <c r="TZQ19" s="1"/>
      <c r="TZR19" s="1"/>
      <c r="TZS19" s="1"/>
      <c r="TZT19" s="1"/>
      <c r="TZU19" s="1"/>
      <c r="TZV19" s="1"/>
      <c r="TZW19" s="1"/>
      <c r="TZX19" s="1"/>
      <c r="TZY19" s="1"/>
      <c r="TZZ19" s="1"/>
      <c r="UAA19" s="1"/>
      <c r="UAB19" s="1"/>
      <c r="UAC19" s="1"/>
      <c r="UAD19" s="1"/>
      <c r="UAE19" s="1"/>
      <c r="UAF19" s="1"/>
      <c r="UAG19" s="1"/>
      <c r="UAH19" s="1"/>
      <c r="UAI19" s="1"/>
      <c r="UAJ19" s="1"/>
      <c r="UAK19" s="1"/>
      <c r="UAL19" s="1"/>
      <c r="UAM19" s="1"/>
      <c r="UAN19" s="1"/>
      <c r="UAO19" s="1"/>
      <c r="UAP19" s="1"/>
      <c r="UAQ19" s="1"/>
      <c r="UAR19" s="1"/>
      <c r="UAS19" s="1"/>
      <c r="UAT19" s="1"/>
      <c r="UAU19" s="1"/>
      <c r="UAV19" s="1"/>
      <c r="UAW19" s="1"/>
      <c r="UAX19" s="1"/>
      <c r="UAY19" s="1"/>
      <c r="UAZ19" s="1"/>
      <c r="UBA19" s="1"/>
      <c r="UBB19" s="1"/>
      <c r="UBC19" s="1"/>
      <c r="UBD19" s="1"/>
      <c r="UBE19" s="1"/>
      <c r="UBF19" s="1"/>
      <c r="UBG19" s="1"/>
      <c r="UBH19" s="1"/>
      <c r="UBI19" s="1"/>
      <c r="UBJ19" s="1"/>
      <c r="UBK19" s="1"/>
      <c r="UBL19" s="1"/>
      <c r="UBM19" s="1"/>
      <c r="UBN19" s="1"/>
      <c r="UBO19" s="1"/>
      <c r="UBP19" s="1"/>
      <c r="UBQ19" s="1"/>
      <c r="UBR19" s="1"/>
      <c r="UBS19" s="1"/>
      <c r="UBT19" s="1"/>
      <c r="UBU19" s="1"/>
      <c r="UBV19" s="1"/>
      <c r="UBW19" s="1"/>
      <c r="UBX19" s="1"/>
      <c r="UBY19" s="1"/>
      <c r="UBZ19" s="1"/>
      <c r="UCA19" s="1"/>
      <c r="UCB19" s="1"/>
      <c r="UCC19" s="1"/>
      <c r="UCD19" s="1"/>
      <c r="UCE19" s="1"/>
      <c r="UCF19" s="1"/>
      <c r="UCG19" s="1"/>
      <c r="UCH19" s="1"/>
      <c r="UCI19" s="1"/>
      <c r="UCJ19" s="1"/>
      <c r="UCK19" s="1"/>
      <c r="UCL19" s="1"/>
      <c r="UCM19" s="1"/>
      <c r="UCN19" s="1"/>
      <c r="UCO19" s="1"/>
      <c r="UCP19" s="1"/>
      <c r="UCQ19" s="1"/>
      <c r="UCR19" s="1"/>
      <c r="UCS19" s="1"/>
      <c r="UCT19" s="1"/>
      <c r="UCU19" s="1"/>
      <c r="UCV19" s="1"/>
      <c r="UCW19" s="1"/>
      <c r="UCX19" s="1"/>
      <c r="UCY19" s="1"/>
      <c r="UCZ19" s="1"/>
      <c r="UDA19" s="1"/>
      <c r="UDB19" s="1"/>
      <c r="UDC19" s="1"/>
      <c r="UDD19" s="1"/>
      <c r="UDE19" s="1"/>
      <c r="UDF19" s="1"/>
      <c r="UDG19" s="1"/>
      <c r="UDH19" s="1"/>
      <c r="UDI19" s="1"/>
      <c r="UDJ19" s="1"/>
      <c r="UDK19" s="1"/>
      <c r="UDL19" s="1"/>
      <c r="UDM19" s="1"/>
      <c r="UDN19" s="1"/>
      <c r="UDO19" s="1"/>
      <c r="UDP19" s="1"/>
      <c r="UDQ19" s="1"/>
      <c r="UDR19" s="1"/>
      <c r="UDS19" s="1"/>
      <c r="UDT19" s="1"/>
      <c r="UDU19" s="1"/>
      <c r="UDV19" s="1"/>
      <c r="UDW19" s="1"/>
      <c r="UDX19" s="1"/>
      <c r="UDY19" s="1"/>
      <c r="UDZ19" s="1"/>
      <c r="UEA19" s="1"/>
      <c r="UEB19" s="1"/>
      <c r="UEC19" s="1"/>
      <c r="UED19" s="1"/>
      <c r="UEE19" s="1"/>
      <c r="UEF19" s="1"/>
      <c r="UEG19" s="1"/>
      <c r="UEH19" s="1"/>
      <c r="UEI19" s="1"/>
      <c r="UEJ19" s="1"/>
      <c r="UEK19" s="1"/>
      <c r="UEL19" s="1"/>
      <c r="UEM19" s="1"/>
      <c r="UEN19" s="1"/>
      <c r="UEO19" s="1"/>
      <c r="UEP19" s="1"/>
      <c r="UEQ19" s="1"/>
      <c r="UER19" s="1"/>
      <c r="UES19" s="1"/>
      <c r="UET19" s="1"/>
      <c r="UEU19" s="1"/>
      <c r="UEV19" s="1"/>
      <c r="UEW19" s="1"/>
      <c r="UEX19" s="1"/>
      <c r="UEY19" s="1"/>
      <c r="UEZ19" s="1"/>
      <c r="UFA19" s="1"/>
      <c r="UFB19" s="1"/>
      <c r="UFC19" s="1"/>
      <c r="UFD19" s="1"/>
      <c r="UFE19" s="1"/>
      <c r="UFF19" s="1"/>
      <c r="UFG19" s="1"/>
      <c r="UFH19" s="1"/>
      <c r="UFI19" s="1"/>
      <c r="UFJ19" s="1"/>
      <c r="UFK19" s="1"/>
      <c r="UFL19" s="1"/>
      <c r="UFM19" s="1"/>
      <c r="UFN19" s="1"/>
      <c r="UFO19" s="1"/>
      <c r="UFP19" s="1"/>
      <c r="UFQ19" s="1"/>
      <c r="UFR19" s="1"/>
      <c r="UFS19" s="1"/>
      <c r="UFT19" s="1"/>
      <c r="UFU19" s="1"/>
      <c r="UFV19" s="1"/>
      <c r="UFW19" s="1"/>
      <c r="UFX19" s="1"/>
      <c r="UFY19" s="1"/>
      <c r="UFZ19" s="1"/>
      <c r="UGA19" s="1"/>
      <c r="UGB19" s="1"/>
      <c r="UGC19" s="1"/>
      <c r="UGD19" s="1"/>
      <c r="UGE19" s="1"/>
      <c r="UGF19" s="1"/>
      <c r="UGG19" s="1"/>
      <c r="UGH19" s="1"/>
      <c r="UGI19" s="1"/>
      <c r="UGJ19" s="1"/>
      <c r="UGK19" s="1"/>
      <c r="UGL19" s="1"/>
      <c r="UGM19" s="1"/>
      <c r="UGN19" s="1"/>
      <c r="UGO19" s="1"/>
      <c r="UGP19" s="1"/>
      <c r="UGQ19" s="1"/>
      <c r="UGR19" s="1"/>
      <c r="UGS19" s="1"/>
      <c r="UGT19" s="1"/>
      <c r="UGU19" s="1"/>
      <c r="UGV19" s="1"/>
      <c r="UGW19" s="1"/>
      <c r="UGX19" s="1"/>
      <c r="UGY19" s="1"/>
      <c r="UGZ19" s="1"/>
      <c r="UHA19" s="1"/>
      <c r="UHB19" s="1"/>
      <c r="UHC19" s="1"/>
      <c r="UHD19" s="1"/>
      <c r="UHE19" s="1"/>
      <c r="UHF19" s="1"/>
      <c r="UHG19" s="1"/>
      <c r="UHH19" s="1"/>
      <c r="UHI19" s="1"/>
      <c r="UHJ19" s="1"/>
      <c r="UHK19" s="1"/>
      <c r="UHL19" s="1"/>
      <c r="UHM19" s="1"/>
      <c r="UHN19" s="1"/>
      <c r="UHO19" s="1"/>
      <c r="UHP19" s="1"/>
      <c r="UHQ19" s="1"/>
      <c r="UHR19" s="1"/>
      <c r="UHS19" s="1"/>
      <c r="UHT19" s="1"/>
      <c r="UHU19" s="1"/>
      <c r="UHV19" s="1"/>
      <c r="UHW19" s="1"/>
      <c r="UHX19" s="1"/>
      <c r="UHY19" s="1"/>
      <c r="UHZ19" s="1"/>
      <c r="UIA19" s="1"/>
      <c r="UIB19" s="1"/>
      <c r="UIC19" s="1"/>
      <c r="UID19" s="1"/>
      <c r="UIE19" s="1"/>
      <c r="UIF19" s="1"/>
      <c r="UIG19" s="1"/>
      <c r="UIH19" s="1"/>
      <c r="UII19" s="1"/>
      <c r="UIJ19" s="1"/>
      <c r="UIK19" s="1"/>
      <c r="UIL19" s="1"/>
      <c r="UIM19" s="1"/>
      <c r="UIN19" s="1"/>
      <c r="UIO19" s="1"/>
      <c r="UIP19" s="1"/>
      <c r="UIQ19" s="1"/>
      <c r="UIR19" s="1"/>
      <c r="UIS19" s="1"/>
      <c r="UIT19" s="1"/>
      <c r="UIU19" s="1"/>
      <c r="UIV19" s="1"/>
      <c r="UIW19" s="1"/>
      <c r="UIX19" s="1"/>
      <c r="UIY19" s="1"/>
      <c r="UIZ19" s="1"/>
      <c r="UJA19" s="1"/>
      <c r="UJB19" s="1"/>
      <c r="UJC19" s="1"/>
      <c r="UJD19" s="1"/>
      <c r="UJE19" s="1"/>
      <c r="UJF19" s="1"/>
      <c r="UJG19" s="1"/>
      <c r="UJH19" s="1"/>
      <c r="UJI19" s="1"/>
      <c r="UJJ19" s="1"/>
      <c r="UJK19" s="1"/>
      <c r="UJL19" s="1"/>
      <c r="UJM19" s="1"/>
      <c r="UJN19" s="1"/>
      <c r="UJO19" s="1"/>
      <c r="UJP19" s="1"/>
      <c r="UJQ19" s="1"/>
      <c r="UJR19" s="1"/>
      <c r="UJS19" s="1"/>
      <c r="UJT19" s="1"/>
      <c r="UJU19" s="1"/>
      <c r="UJV19" s="1"/>
      <c r="UJW19" s="1"/>
      <c r="UJX19" s="1"/>
      <c r="UJY19" s="1"/>
      <c r="UJZ19" s="1"/>
      <c r="UKA19" s="1"/>
      <c r="UKB19" s="1"/>
      <c r="UKC19" s="1"/>
      <c r="UKD19" s="1"/>
      <c r="UKE19" s="1"/>
      <c r="UKF19" s="1"/>
      <c r="UKG19" s="1"/>
      <c r="UKH19" s="1"/>
      <c r="UKI19" s="1"/>
      <c r="UKJ19" s="1"/>
      <c r="UKK19" s="1"/>
      <c r="UKL19" s="1"/>
      <c r="UKM19" s="1"/>
      <c r="UKN19" s="1"/>
      <c r="UKO19" s="1"/>
      <c r="UKP19" s="1"/>
      <c r="UKQ19" s="1"/>
      <c r="UKR19" s="1"/>
      <c r="UKS19" s="1"/>
      <c r="UKT19" s="1"/>
      <c r="UKU19" s="1"/>
      <c r="UKV19" s="1"/>
      <c r="UKW19" s="1"/>
      <c r="UKX19" s="1"/>
      <c r="UKY19" s="1"/>
      <c r="UKZ19" s="1"/>
      <c r="ULA19" s="1"/>
      <c r="ULB19" s="1"/>
      <c r="ULC19" s="1"/>
      <c r="ULD19" s="1"/>
      <c r="ULE19" s="1"/>
      <c r="ULF19" s="1"/>
      <c r="ULG19" s="1"/>
      <c r="ULH19" s="1"/>
      <c r="ULI19" s="1"/>
      <c r="ULJ19" s="1"/>
      <c r="ULK19" s="1"/>
      <c r="ULL19" s="1"/>
      <c r="ULM19" s="1"/>
      <c r="ULN19" s="1"/>
      <c r="ULO19" s="1"/>
      <c r="ULP19" s="1"/>
      <c r="ULQ19" s="1"/>
      <c r="ULR19" s="1"/>
      <c r="ULS19" s="1"/>
      <c r="ULT19" s="1"/>
      <c r="ULU19" s="1"/>
      <c r="ULV19" s="1"/>
      <c r="ULW19" s="1"/>
      <c r="ULX19" s="1"/>
      <c r="ULY19" s="1"/>
      <c r="ULZ19" s="1"/>
      <c r="UMA19" s="1"/>
      <c r="UMB19" s="1"/>
      <c r="UMC19" s="1"/>
      <c r="UMD19" s="1"/>
      <c r="UME19" s="1"/>
      <c r="UMF19" s="1"/>
      <c r="UMG19" s="1"/>
      <c r="UMH19" s="1"/>
      <c r="UMI19" s="1"/>
      <c r="UMJ19" s="1"/>
      <c r="UMK19" s="1"/>
      <c r="UML19" s="1"/>
      <c r="UMM19" s="1"/>
      <c r="UMN19" s="1"/>
      <c r="UMO19" s="1"/>
      <c r="UMP19" s="1"/>
      <c r="UMQ19" s="1"/>
      <c r="UMR19" s="1"/>
      <c r="UMS19" s="1"/>
      <c r="UMT19" s="1"/>
      <c r="UMU19" s="1"/>
      <c r="UMV19" s="1"/>
      <c r="UMW19" s="1"/>
      <c r="UMX19" s="1"/>
      <c r="UMY19" s="1"/>
      <c r="UMZ19" s="1"/>
      <c r="UNA19" s="1"/>
      <c r="UNB19" s="1"/>
      <c r="UNC19" s="1"/>
      <c r="UND19" s="1"/>
      <c r="UNE19" s="1"/>
      <c r="UNF19" s="1"/>
      <c r="UNG19" s="1"/>
      <c r="UNH19" s="1"/>
      <c r="UNI19" s="1"/>
      <c r="UNJ19" s="1"/>
      <c r="UNK19" s="1"/>
      <c r="UNL19" s="1"/>
      <c r="UNM19" s="1"/>
      <c r="UNN19" s="1"/>
      <c r="UNO19" s="1"/>
      <c r="UNP19" s="1"/>
      <c r="UNQ19" s="1"/>
      <c r="UNR19" s="1"/>
      <c r="UNS19" s="1"/>
      <c r="UNT19" s="1"/>
      <c r="UNU19" s="1"/>
      <c r="UNV19" s="1"/>
      <c r="UNW19" s="1"/>
      <c r="UNX19" s="1"/>
      <c r="UNY19" s="1"/>
      <c r="UNZ19" s="1"/>
      <c r="UOA19" s="1"/>
      <c r="UOB19" s="1"/>
      <c r="UOC19" s="1"/>
      <c r="UOD19" s="1"/>
      <c r="UOE19" s="1"/>
      <c r="UOF19" s="1"/>
      <c r="UOG19" s="1"/>
      <c r="UOH19" s="1"/>
      <c r="UOI19" s="1"/>
      <c r="UOJ19" s="1"/>
      <c r="UOK19" s="1"/>
      <c r="UOL19" s="1"/>
      <c r="UOM19" s="1"/>
      <c r="UON19" s="1"/>
      <c r="UOO19" s="1"/>
      <c r="UOP19" s="1"/>
      <c r="UOQ19" s="1"/>
      <c r="UOR19" s="1"/>
      <c r="UOS19" s="1"/>
      <c r="UOT19" s="1"/>
      <c r="UOU19" s="1"/>
      <c r="UOV19" s="1"/>
      <c r="UOW19" s="1"/>
      <c r="UOX19" s="1"/>
      <c r="UOY19" s="1"/>
      <c r="UOZ19" s="1"/>
      <c r="UPA19" s="1"/>
      <c r="UPB19" s="1"/>
      <c r="UPC19" s="1"/>
      <c r="UPD19" s="1"/>
      <c r="UPE19" s="1"/>
      <c r="UPF19" s="1"/>
      <c r="UPG19" s="1"/>
      <c r="UPH19" s="1"/>
      <c r="UPI19" s="1"/>
      <c r="UPJ19" s="1"/>
      <c r="UPK19" s="1"/>
      <c r="UPL19" s="1"/>
      <c r="UPM19" s="1"/>
      <c r="UPN19" s="1"/>
      <c r="UPO19" s="1"/>
      <c r="UPP19" s="1"/>
      <c r="UPQ19" s="1"/>
      <c r="UPR19" s="1"/>
      <c r="UPS19" s="1"/>
      <c r="UPT19" s="1"/>
      <c r="UPU19" s="1"/>
      <c r="UPV19" s="1"/>
      <c r="UPW19" s="1"/>
      <c r="UPX19" s="1"/>
      <c r="UPY19" s="1"/>
      <c r="UPZ19" s="1"/>
      <c r="UQA19" s="1"/>
      <c r="UQB19" s="1"/>
      <c r="UQC19" s="1"/>
      <c r="UQD19" s="1"/>
      <c r="UQE19" s="1"/>
      <c r="UQF19" s="1"/>
      <c r="UQG19" s="1"/>
      <c r="UQH19" s="1"/>
      <c r="UQI19" s="1"/>
      <c r="UQJ19" s="1"/>
      <c r="UQK19" s="1"/>
      <c r="UQL19" s="1"/>
      <c r="UQM19" s="1"/>
      <c r="UQN19" s="1"/>
      <c r="UQO19" s="1"/>
      <c r="UQP19" s="1"/>
      <c r="UQQ19" s="1"/>
      <c r="UQR19" s="1"/>
      <c r="UQS19" s="1"/>
      <c r="UQT19" s="1"/>
      <c r="UQU19" s="1"/>
      <c r="UQV19" s="1"/>
      <c r="UQW19" s="1"/>
      <c r="UQX19" s="1"/>
      <c r="UQY19" s="1"/>
      <c r="UQZ19" s="1"/>
      <c r="URA19" s="1"/>
      <c r="URB19" s="1"/>
      <c r="URC19" s="1"/>
      <c r="URD19" s="1"/>
      <c r="URE19" s="1"/>
      <c r="URF19" s="1"/>
      <c r="URG19" s="1"/>
      <c r="URH19" s="1"/>
      <c r="URI19" s="1"/>
      <c r="URJ19" s="1"/>
      <c r="URK19" s="1"/>
      <c r="URL19" s="1"/>
      <c r="URM19" s="1"/>
      <c r="URN19" s="1"/>
      <c r="URO19" s="1"/>
      <c r="URP19" s="1"/>
      <c r="URQ19" s="1"/>
      <c r="URR19" s="1"/>
      <c r="URS19" s="1"/>
      <c r="URT19" s="1"/>
      <c r="URU19" s="1"/>
      <c r="URV19" s="1"/>
      <c r="URW19" s="1"/>
      <c r="URX19" s="1"/>
      <c r="URY19" s="1"/>
      <c r="URZ19" s="1"/>
      <c r="USA19" s="1"/>
      <c r="USB19" s="1"/>
      <c r="USC19" s="1"/>
      <c r="USD19" s="1"/>
      <c r="USE19" s="1"/>
      <c r="USF19" s="1"/>
      <c r="USG19" s="1"/>
      <c r="USH19" s="1"/>
      <c r="USI19" s="1"/>
      <c r="USJ19" s="1"/>
      <c r="USK19" s="1"/>
      <c r="USL19" s="1"/>
      <c r="USM19" s="1"/>
      <c r="USN19" s="1"/>
      <c r="USO19" s="1"/>
      <c r="USP19" s="1"/>
      <c r="USQ19" s="1"/>
      <c r="USR19" s="1"/>
      <c r="USS19" s="1"/>
      <c r="UST19" s="1"/>
      <c r="USU19" s="1"/>
      <c r="USV19" s="1"/>
      <c r="USW19" s="1"/>
      <c r="USX19" s="1"/>
      <c r="USY19" s="1"/>
      <c r="USZ19" s="1"/>
      <c r="UTA19" s="1"/>
      <c r="UTB19" s="1"/>
      <c r="UTC19" s="1"/>
      <c r="UTD19" s="1"/>
      <c r="UTE19" s="1"/>
      <c r="UTF19" s="1"/>
      <c r="UTG19" s="1"/>
      <c r="UTH19" s="1"/>
      <c r="UTI19" s="1"/>
      <c r="UTJ19" s="1"/>
      <c r="UTK19" s="1"/>
      <c r="UTL19" s="1"/>
      <c r="UTM19" s="1"/>
      <c r="UTN19" s="1"/>
      <c r="UTO19" s="1"/>
      <c r="UTP19" s="1"/>
      <c r="UTQ19" s="1"/>
      <c r="UTR19" s="1"/>
      <c r="UTS19" s="1"/>
      <c r="UTT19" s="1"/>
      <c r="UTU19" s="1"/>
      <c r="UTV19" s="1"/>
      <c r="UTW19" s="1"/>
      <c r="UTX19" s="1"/>
      <c r="UTY19" s="1"/>
      <c r="UTZ19" s="1"/>
      <c r="UUA19" s="1"/>
      <c r="UUB19" s="1"/>
      <c r="UUC19" s="1"/>
      <c r="UUD19" s="1"/>
      <c r="UUE19" s="1"/>
      <c r="UUF19" s="1"/>
      <c r="UUG19" s="1"/>
      <c r="UUH19" s="1"/>
      <c r="UUI19" s="1"/>
      <c r="UUJ19" s="1"/>
      <c r="UUK19" s="1"/>
      <c r="UUL19" s="1"/>
      <c r="UUM19" s="1"/>
      <c r="UUN19" s="1"/>
      <c r="UUO19" s="1"/>
      <c r="UUP19" s="1"/>
      <c r="UUQ19" s="1"/>
      <c r="UUR19" s="1"/>
      <c r="UUS19" s="1"/>
      <c r="UUT19" s="1"/>
      <c r="UUU19" s="1"/>
      <c r="UUV19" s="1"/>
      <c r="UUW19" s="1"/>
      <c r="UUX19" s="1"/>
      <c r="UUY19" s="1"/>
      <c r="UUZ19" s="1"/>
      <c r="UVA19" s="1"/>
      <c r="UVB19" s="1"/>
      <c r="UVC19" s="1"/>
      <c r="UVD19" s="1"/>
      <c r="UVE19" s="1"/>
      <c r="UVF19" s="1"/>
      <c r="UVG19" s="1"/>
      <c r="UVH19" s="1"/>
      <c r="UVI19" s="1"/>
      <c r="UVJ19" s="1"/>
      <c r="UVK19" s="1"/>
      <c r="UVL19" s="1"/>
      <c r="UVM19" s="1"/>
      <c r="UVN19" s="1"/>
      <c r="UVO19" s="1"/>
      <c r="UVP19" s="1"/>
      <c r="UVQ19" s="1"/>
      <c r="UVR19" s="1"/>
      <c r="UVS19" s="1"/>
      <c r="UVT19" s="1"/>
      <c r="UVU19" s="1"/>
      <c r="UVV19" s="1"/>
      <c r="UVW19" s="1"/>
      <c r="UVX19" s="1"/>
      <c r="UVY19" s="1"/>
      <c r="UVZ19" s="1"/>
      <c r="UWA19" s="1"/>
      <c r="UWB19" s="1"/>
      <c r="UWC19" s="1"/>
      <c r="UWD19" s="1"/>
      <c r="UWE19" s="1"/>
      <c r="UWF19" s="1"/>
      <c r="UWG19" s="1"/>
      <c r="UWH19" s="1"/>
      <c r="UWI19" s="1"/>
      <c r="UWJ19" s="1"/>
      <c r="UWK19" s="1"/>
      <c r="UWL19" s="1"/>
      <c r="UWM19" s="1"/>
      <c r="UWN19" s="1"/>
      <c r="UWO19" s="1"/>
      <c r="UWP19" s="1"/>
      <c r="UWQ19" s="1"/>
      <c r="UWR19" s="1"/>
      <c r="UWS19" s="1"/>
      <c r="UWT19" s="1"/>
      <c r="UWU19" s="1"/>
      <c r="UWV19" s="1"/>
      <c r="UWW19" s="1"/>
      <c r="UWX19" s="1"/>
      <c r="UWY19" s="1"/>
      <c r="UWZ19" s="1"/>
      <c r="UXA19" s="1"/>
      <c r="UXB19" s="1"/>
      <c r="UXC19" s="1"/>
      <c r="UXD19" s="1"/>
      <c r="UXE19" s="1"/>
      <c r="UXF19" s="1"/>
      <c r="UXG19" s="1"/>
      <c r="UXH19" s="1"/>
      <c r="UXI19" s="1"/>
      <c r="UXJ19" s="1"/>
      <c r="UXK19" s="1"/>
      <c r="UXL19" s="1"/>
      <c r="UXM19" s="1"/>
      <c r="UXN19" s="1"/>
      <c r="UXO19" s="1"/>
      <c r="UXP19" s="1"/>
      <c r="UXQ19" s="1"/>
      <c r="UXR19" s="1"/>
      <c r="UXS19" s="1"/>
      <c r="UXT19" s="1"/>
      <c r="UXU19" s="1"/>
      <c r="UXV19" s="1"/>
      <c r="UXW19" s="1"/>
      <c r="UXX19" s="1"/>
      <c r="UXY19" s="1"/>
      <c r="UXZ19" s="1"/>
      <c r="UYA19" s="1"/>
      <c r="UYB19" s="1"/>
      <c r="UYC19" s="1"/>
      <c r="UYD19" s="1"/>
      <c r="UYE19" s="1"/>
      <c r="UYF19" s="1"/>
      <c r="UYG19" s="1"/>
      <c r="UYH19" s="1"/>
      <c r="UYI19" s="1"/>
      <c r="UYJ19" s="1"/>
      <c r="UYK19" s="1"/>
      <c r="UYL19" s="1"/>
      <c r="UYM19" s="1"/>
      <c r="UYN19" s="1"/>
      <c r="UYO19" s="1"/>
      <c r="UYP19" s="1"/>
      <c r="UYQ19" s="1"/>
      <c r="UYR19" s="1"/>
      <c r="UYS19" s="1"/>
      <c r="UYT19" s="1"/>
      <c r="UYU19" s="1"/>
      <c r="UYV19" s="1"/>
      <c r="UYW19" s="1"/>
      <c r="UYX19" s="1"/>
      <c r="UYY19" s="1"/>
      <c r="UYZ19" s="1"/>
      <c r="UZA19" s="1"/>
      <c r="UZB19" s="1"/>
      <c r="UZC19" s="1"/>
      <c r="UZD19" s="1"/>
      <c r="UZE19" s="1"/>
      <c r="UZF19" s="1"/>
      <c r="UZG19" s="1"/>
      <c r="UZH19" s="1"/>
      <c r="UZI19" s="1"/>
      <c r="UZJ19" s="1"/>
      <c r="UZK19" s="1"/>
      <c r="UZL19" s="1"/>
      <c r="UZM19" s="1"/>
      <c r="UZN19" s="1"/>
      <c r="UZO19" s="1"/>
      <c r="UZP19" s="1"/>
      <c r="UZQ19" s="1"/>
      <c r="UZR19" s="1"/>
      <c r="UZS19" s="1"/>
      <c r="UZT19" s="1"/>
      <c r="UZU19" s="1"/>
      <c r="UZV19" s="1"/>
      <c r="UZW19" s="1"/>
      <c r="UZX19" s="1"/>
      <c r="UZY19" s="1"/>
      <c r="UZZ19" s="1"/>
      <c r="VAA19" s="1"/>
      <c r="VAB19" s="1"/>
      <c r="VAC19" s="1"/>
      <c r="VAD19" s="1"/>
      <c r="VAE19" s="1"/>
      <c r="VAF19" s="1"/>
      <c r="VAG19" s="1"/>
      <c r="VAH19" s="1"/>
      <c r="VAI19" s="1"/>
      <c r="VAJ19" s="1"/>
      <c r="VAK19" s="1"/>
      <c r="VAL19" s="1"/>
      <c r="VAM19" s="1"/>
      <c r="VAN19" s="1"/>
      <c r="VAO19" s="1"/>
      <c r="VAP19" s="1"/>
      <c r="VAQ19" s="1"/>
      <c r="VAR19" s="1"/>
      <c r="VAS19" s="1"/>
      <c r="VAT19" s="1"/>
      <c r="VAU19" s="1"/>
      <c r="VAV19" s="1"/>
      <c r="VAW19" s="1"/>
      <c r="VAX19" s="1"/>
      <c r="VAY19" s="1"/>
      <c r="VAZ19" s="1"/>
      <c r="VBA19" s="1"/>
      <c r="VBB19" s="1"/>
      <c r="VBC19" s="1"/>
      <c r="VBD19" s="1"/>
      <c r="VBE19" s="1"/>
      <c r="VBF19" s="1"/>
      <c r="VBG19" s="1"/>
      <c r="VBH19" s="1"/>
      <c r="VBI19" s="1"/>
      <c r="VBJ19" s="1"/>
      <c r="VBK19" s="1"/>
      <c r="VBL19" s="1"/>
      <c r="VBM19" s="1"/>
      <c r="VBN19" s="1"/>
      <c r="VBO19" s="1"/>
      <c r="VBP19" s="1"/>
      <c r="VBQ19" s="1"/>
      <c r="VBR19" s="1"/>
      <c r="VBS19" s="1"/>
      <c r="VBT19" s="1"/>
      <c r="VBU19" s="1"/>
      <c r="VBV19" s="1"/>
      <c r="VBW19" s="1"/>
      <c r="VBX19" s="1"/>
      <c r="VBY19" s="1"/>
      <c r="VBZ19" s="1"/>
      <c r="VCA19" s="1"/>
      <c r="VCB19" s="1"/>
      <c r="VCC19" s="1"/>
      <c r="VCD19" s="1"/>
      <c r="VCE19" s="1"/>
      <c r="VCF19" s="1"/>
      <c r="VCG19" s="1"/>
      <c r="VCH19" s="1"/>
      <c r="VCI19" s="1"/>
      <c r="VCJ19" s="1"/>
      <c r="VCK19" s="1"/>
      <c r="VCL19" s="1"/>
      <c r="VCM19" s="1"/>
      <c r="VCN19" s="1"/>
      <c r="VCO19" s="1"/>
      <c r="VCP19" s="1"/>
      <c r="VCQ19" s="1"/>
      <c r="VCR19" s="1"/>
      <c r="VCS19" s="1"/>
      <c r="VCT19" s="1"/>
      <c r="VCU19" s="1"/>
      <c r="VCV19" s="1"/>
      <c r="VCW19" s="1"/>
      <c r="VCX19" s="1"/>
      <c r="VCY19" s="1"/>
      <c r="VCZ19" s="1"/>
      <c r="VDA19" s="1"/>
      <c r="VDB19" s="1"/>
      <c r="VDC19" s="1"/>
      <c r="VDD19" s="1"/>
      <c r="VDE19" s="1"/>
      <c r="VDF19" s="1"/>
      <c r="VDG19" s="1"/>
      <c r="VDH19" s="1"/>
      <c r="VDI19" s="1"/>
      <c r="VDJ19" s="1"/>
      <c r="VDK19" s="1"/>
      <c r="VDL19" s="1"/>
      <c r="VDM19" s="1"/>
      <c r="VDN19" s="1"/>
      <c r="VDO19" s="1"/>
      <c r="VDP19" s="1"/>
      <c r="VDQ19" s="1"/>
      <c r="VDR19" s="1"/>
      <c r="VDS19" s="1"/>
      <c r="VDT19" s="1"/>
      <c r="VDU19" s="1"/>
      <c r="VDV19" s="1"/>
      <c r="VDW19" s="1"/>
      <c r="VDX19" s="1"/>
      <c r="VDY19" s="1"/>
      <c r="VDZ19" s="1"/>
      <c r="VEA19" s="1"/>
      <c r="VEB19" s="1"/>
      <c r="VEC19" s="1"/>
      <c r="VED19" s="1"/>
      <c r="VEE19" s="1"/>
      <c r="VEF19" s="1"/>
      <c r="VEG19" s="1"/>
      <c r="VEH19" s="1"/>
      <c r="VEI19" s="1"/>
      <c r="VEJ19" s="1"/>
      <c r="VEK19" s="1"/>
      <c r="VEL19" s="1"/>
      <c r="VEM19" s="1"/>
      <c r="VEN19" s="1"/>
      <c r="VEO19" s="1"/>
      <c r="VEP19" s="1"/>
      <c r="VEQ19" s="1"/>
      <c r="VER19" s="1"/>
      <c r="VES19" s="1"/>
      <c r="VET19" s="1"/>
      <c r="VEU19" s="1"/>
      <c r="VEV19" s="1"/>
      <c r="VEW19" s="1"/>
      <c r="VEX19" s="1"/>
      <c r="VEY19" s="1"/>
      <c r="VEZ19" s="1"/>
      <c r="VFA19" s="1"/>
      <c r="VFB19" s="1"/>
      <c r="VFC19" s="1"/>
      <c r="VFD19" s="1"/>
      <c r="VFE19" s="1"/>
      <c r="VFF19" s="1"/>
      <c r="VFG19" s="1"/>
      <c r="VFH19" s="1"/>
      <c r="VFI19" s="1"/>
      <c r="VFJ19" s="1"/>
      <c r="VFK19" s="1"/>
      <c r="VFL19" s="1"/>
      <c r="VFM19" s="1"/>
      <c r="VFN19" s="1"/>
      <c r="VFO19" s="1"/>
      <c r="VFP19" s="1"/>
      <c r="VFQ19" s="1"/>
      <c r="VFR19" s="1"/>
      <c r="VFS19" s="1"/>
      <c r="VFT19" s="1"/>
      <c r="VFU19" s="1"/>
      <c r="VFV19" s="1"/>
      <c r="VFW19" s="1"/>
      <c r="VFX19" s="1"/>
      <c r="VFY19" s="1"/>
      <c r="VFZ19" s="1"/>
      <c r="VGA19" s="1"/>
      <c r="VGB19" s="1"/>
      <c r="VGC19" s="1"/>
      <c r="VGD19" s="1"/>
      <c r="VGE19" s="1"/>
      <c r="VGF19" s="1"/>
      <c r="VGG19" s="1"/>
      <c r="VGH19" s="1"/>
      <c r="VGI19" s="1"/>
      <c r="VGJ19" s="1"/>
      <c r="VGK19" s="1"/>
      <c r="VGL19" s="1"/>
      <c r="VGM19" s="1"/>
      <c r="VGN19" s="1"/>
      <c r="VGO19" s="1"/>
      <c r="VGP19" s="1"/>
      <c r="VGQ19" s="1"/>
      <c r="VGR19" s="1"/>
      <c r="VGS19" s="1"/>
      <c r="VGT19" s="1"/>
      <c r="VGU19" s="1"/>
      <c r="VGV19" s="1"/>
      <c r="VGW19" s="1"/>
      <c r="VGX19" s="1"/>
      <c r="VGY19" s="1"/>
      <c r="VGZ19" s="1"/>
      <c r="VHA19" s="1"/>
      <c r="VHB19" s="1"/>
      <c r="VHC19" s="1"/>
      <c r="VHD19" s="1"/>
      <c r="VHE19" s="1"/>
      <c r="VHF19" s="1"/>
      <c r="VHG19" s="1"/>
      <c r="VHH19" s="1"/>
      <c r="VHI19" s="1"/>
      <c r="VHJ19" s="1"/>
      <c r="VHK19" s="1"/>
      <c r="VHL19" s="1"/>
      <c r="VHM19" s="1"/>
      <c r="VHN19" s="1"/>
      <c r="VHO19" s="1"/>
      <c r="VHP19" s="1"/>
      <c r="VHQ19" s="1"/>
      <c r="VHR19" s="1"/>
      <c r="VHS19" s="1"/>
      <c r="VHT19" s="1"/>
      <c r="VHU19" s="1"/>
      <c r="VHV19" s="1"/>
      <c r="VHW19" s="1"/>
      <c r="VHX19" s="1"/>
      <c r="VHY19" s="1"/>
      <c r="VHZ19" s="1"/>
      <c r="VIA19" s="1"/>
      <c r="VIB19" s="1"/>
      <c r="VIC19" s="1"/>
      <c r="VID19" s="1"/>
      <c r="VIE19" s="1"/>
      <c r="VIF19" s="1"/>
      <c r="VIG19" s="1"/>
      <c r="VIH19" s="1"/>
      <c r="VII19" s="1"/>
      <c r="VIJ19" s="1"/>
      <c r="VIK19" s="1"/>
      <c r="VIL19" s="1"/>
      <c r="VIM19" s="1"/>
      <c r="VIN19" s="1"/>
      <c r="VIO19" s="1"/>
      <c r="VIP19" s="1"/>
      <c r="VIQ19" s="1"/>
      <c r="VIR19" s="1"/>
      <c r="VIS19" s="1"/>
      <c r="VIT19" s="1"/>
      <c r="VIU19" s="1"/>
      <c r="VIV19" s="1"/>
      <c r="VIW19" s="1"/>
      <c r="VIX19" s="1"/>
      <c r="VIY19" s="1"/>
      <c r="VIZ19" s="1"/>
      <c r="VJA19" s="1"/>
      <c r="VJB19" s="1"/>
      <c r="VJC19" s="1"/>
      <c r="VJD19" s="1"/>
      <c r="VJE19" s="1"/>
      <c r="VJF19" s="1"/>
      <c r="VJG19" s="1"/>
      <c r="VJH19" s="1"/>
      <c r="VJI19" s="1"/>
      <c r="VJJ19" s="1"/>
      <c r="VJK19" s="1"/>
      <c r="VJL19" s="1"/>
      <c r="VJM19" s="1"/>
      <c r="VJN19" s="1"/>
      <c r="VJO19" s="1"/>
      <c r="VJP19" s="1"/>
      <c r="VJQ19" s="1"/>
      <c r="VJR19" s="1"/>
      <c r="VJS19" s="1"/>
      <c r="VJT19" s="1"/>
      <c r="VJU19" s="1"/>
      <c r="VJV19" s="1"/>
      <c r="VJW19" s="1"/>
      <c r="VJX19" s="1"/>
      <c r="VJY19" s="1"/>
      <c r="VJZ19" s="1"/>
      <c r="VKA19" s="1"/>
      <c r="VKB19" s="1"/>
      <c r="VKC19" s="1"/>
      <c r="VKD19" s="1"/>
      <c r="VKE19" s="1"/>
      <c r="VKF19" s="1"/>
      <c r="VKG19" s="1"/>
      <c r="VKH19" s="1"/>
      <c r="VKI19" s="1"/>
      <c r="VKJ19" s="1"/>
      <c r="VKK19" s="1"/>
      <c r="VKL19" s="1"/>
      <c r="VKM19" s="1"/>
      <c r="VKN19" s="1"/>
      <c r="VKO19" s="1"/>
      <c r="VKP19" s="1"/>
      <c r="VKQ19" s="1"/>
      <c r="VKR19" s="1"/>
      <c r="VKS19" s="1"/>
      <c r="VKT19" s="1"/>
      <c r="VKU19" s="1"/>
      <c r="VKV19" s="1"/>
      <c r="VKW19" s="1"/>
      <c r="VKX19" s="1"/>
      <c r="VKY19" s="1"/>
      <c r="VKZ19" s="1"/>
      <c r="VLA19" s="1"/>
      <c r="VLB19" s="1"/>
      <c r="VLC19" s="1"/>
      <c r="VLD19" s="1"/>
      <c r="VLE19" s="1"/>
      <c r="VLF19" s="1"/>
      <c r="VLG19" s="1"/>
      <c r="VLH19" s="1"/>
      <c r="VLI19" s="1"/>
      <c r="VLJ19" s="1"/>
      <c r="VLK19" s="1"/>
      <c r="VLL19" s="1"/>
      <c r="VLM19" s="1"/>
      <c r="VLN19" s="1"/>
      <c r="VLO19" s="1"/>
      <c r="VLP19" s="1"/>
      <c r="VLQ19" s="1"/>
      <c r="VLR19" s="1"/>
      <c r="VLS19" s="1"/>
      <c r="VLT19" s="1"/>
      <c r="VLU19" s="1"/>
      <c r="VLV19" s="1"/>
      <c r="VLW19" s="1"/>
      <c r="VLX19" s="1"/>
      <c r="VLY19" s="1"/>
      <c r="VLZ19" s="1"/>
      <c r="VMA19" s="1"/>
      <c r="VMB19" s="1"/>
      <c r="VMC19" s="1"/>
      <c r="VMD19" s="1"/>
      <c r="VME19" s="1"/>
      <c r="VMF19" s="1"/>
      <c r="VMG19" s="1"/>
      <c r="VMH19" s="1"/>
      <c r="VMI19" s="1"/>
      <c r="VMJ19" s="1"/>
      <c r="VMK19" s="1"/>
      <c r="VML19" s="1"/>
      <c r="VMM19" s="1"/>
      <c r="VMN19" s="1"/>
      <c r="VMO19" s="1"/>
      <c r="VMP19" s="1"/>
      <c r="VMQ19" s="1"/>
      <c r="VMR19" s="1"/>
      <c r="VMS19" s="1"/>
      <c r="VMT19" s="1"/>
      <c r="VMU19" s="1"/>
      <c r="VMV19" s="1"/>
      <c r="VMW19" s="1"/>
      <c r="VMX19" s="1"/>
      <c r="VMY19" s="1"/>
      <c r="VMZ19" s="1"/>
      <c r="VNA19" s="1"/>
      <c r="VNB19" s="1"/>
      <c r="VNC19" s="1"/>
      <c r="VND19" s="1"/>
      <c r="VNE19" s="1"/>
      <c r="VNF19" s="1"/>
      <c r="VNG19" s="1"/>
      <c r="VNH19" s="1"/>
      <c r="VNI19" s="1"/>
      <c r="VNJ19" s="1"/>
      <c r="VNK19" s="1"/>
      <c r="VNL19" s="1"/>
      <c r="VNM19" s="1"/>
      <c r="VNN19" s="1"/>
      <c r="VNO19" s="1"/>
      <c r="VNP19" s="1"/>
      <c r="VNQ19" s="1"/>
      <c r="VNR19" s="1"/>
      <c r="VNS19" s="1"/>
      <c r="VNT19" s="1"/>
      <c r="VNU19" s="1"/>
      <c r="VNV19" s="1"/>
      <c r="VNW19" s="1"/>
      <c r="VNX19" s="1"/>
      <c r="VNY19" s="1"/>
      <c r="VNZ19" s="1"/>
      <c r="VOA19" s="1"/>
      <c r="VOB19" s="1"/>
      <c r="VOC19" s="1"/>
      <c r="VOD19" s="1"/>
      <c r="VOE19" s="1"/>
      <c r="VOF19" s="1"/>
      <c r="VOG19" s="1"/>
      <c r="VOH19" s="1"/>
      <c r="VOI19" s="1"/>
      <c r="VOJ19" s="1"/>
      <c r="VOK19" s="1"/>
      <c r="VOL19" s="1"/>
      <c r="VOM19" s="1"/>
      <c r="VON19" s="1"/>
      <c r="VOO19" s="1"/>
      <c r="VOP19" s="1"/>
      <c r="VOQ19" s="1"/>
      <c r="VOR19" s="1"/>
      <c r="VOS19" s="1"/>
      <c r="VOT19" s="1"/>
      <c r="VOU19" s="1"/>
      <c r="VOV19" s="1"/>
      <c r="VOW19" s="1"/>
      <c r="VOX19" s="1"/>
      <c r="VOY19" s="1"/>
      <c r="VOZ19" s="1"/>
      <c r="VPA19" s="1"/>
      <c r="VPB19" s="1"/>
      <c r="VPC19" s="1"/>
      <c r="VPD19" s="1"/>
      <c r="VPE19" s="1"/>
      <c r="VPF19" s="1"/>
      <c r="VPG19" s="1"/>
      <c r="VPH19" s="1"/>
      <c r="VPI19" s="1"/>
      <c r="VPJ19" s="1"/>
      <c r="VPK19" s="1"/>
      <c r="VPL19" s="1"/>
      <c r="VPM19" s="1"/>
      <c r="VPN19" s="1"/>
      <c r="VPO19" s="1"/>
      <c r="VPP19" s="1"/>
      <c r="VPQ19" s="1"/>
      <c r="VPR19" s="1"/>
      <c r="VPS19" s="1"/>
      <c r="VPT19" s="1"/>
      <c r="VPU19" s="1"/>
      <c r="VPV19" s="1"/>
      <c r="VPW19" s="1"/>
      <c r="VPX19" s="1"/>
      <c r="VPY19" s="1"/>
      <c r="VPZ19" s="1"/>
      <c r="VQA19" s="1"/>
      <c r="VQB19" s="1"/>
      <c r="VQC19" s="1"/>
      <c r="VQD19" s="1"/>
      <c r="VQE19" s="1"/>
      <c r="VQF19" s="1"/>
      <c r="VQG19" s="1"/>
      <c r="VQH19" s="1"/>
      <c r="VQI19" s="1"/>
      <c r="VQJ19" s="1"/>
      <c r="VQK19" s="1"/>
      <c r="VQL19" s="1"/>
      <c r="VQM19" s="1"/>
      <c r="VQN19" s="1"/>
      <c r="VQO19" s="1"/>
      <c r="VQP19" s="1"/>
      <c r="VQQ19" s="1"/>
      <c r="VQR19" s="1"/>
      <c r="VQS19" s="1"/>
      <c r="VQT19" s="1"/>
      <c r="VQU19" s="1"/>
      <c r="VQV19" s="1"/>
      <c r="VQW19" s="1"/>
      <c r="VQX19" s="1"/>
      <c r="VQY19" s="1"/>
      <c r="VQZ19" s="1"/>
      <c r="VRA19" s="1"/>
      <c r="VRB19" s="1"/>
      <c r="VRC19" s="1"/>
      <c r="VRD19" s="1"/>
      <c r="VRE19" s="1"/>
      <c r="VRF19" s="1"/>
      <c r="VRG19" s="1"/>
      <c r="VRH19" s="1"/>
      <c r="VRI19" s="1"/>
      <c r="VRJ19" s="1"/>
      <c r="VRK19" s="1"/>
      <c r="VRL19" s="1"/>
      <c r="VRM19" s="1"/>
      <c r="VRN19" s="1"/>
      <c r="VRO19" s="1"/>
      <c r="VRP19" s="1"/>
      <c r="VRQ19" s="1"/>
      <c r="VRR19" s="1"/>
      <c r="VRS19" s="1"/>
      <c r="VRT19" s="1"/>
      <c r="VRU19" s="1"/>
      <c r="VRV19" s="1"/>
      <c r="VRW19" s="1"/>
      <c r="VRX19" s="1"/>
      <c r="VRY19" s="1"/>
      <c r="VRZ19" s="1"/>
      <c r="VSA19" s="1"/>
      <c r="VSB19" s="1"/>
      <c r="VSC19" s="1"/>
      <c r="VSD19" s="1"/>
      <c r="VSE19" s="1"/>
      <c r="VSF19" s="1"/>
      <c r="VSG19" s="1"/>
      <c r="VSH19" s="1"/>
      <c r="VSI19" s="1"/>
      <c r="VSJ19" s="1"/>
      <c r="VSK19" s="1"/>
      <c r="VSL19" s="1"/>
      <c r="VSM19" s="1"/>
      <c r="VSN19" s="1"/>
      <c r="VSO19" s="1"/>
      <c r="VSP19" s="1"/>
      <c r="VSQ19" s="1"/>
      <c r="VSR19" s="1"/>
      <c r="VSS19" s="1"/>
      <c r="VST19" s="1"/>
      <c r="VSU19" s="1"/>
      <c r="VSV19" s="1"/>
      <c r="VSW19" s="1"/>
      <c r="VSX19" s="1"/>
      <c r="VSY19" s="1"/>
      <c r="VSZ19" s="1"/>
      <c r="VTA19" s="1"/>
      <c r="VTB19" s="1"/>
      <c r="VTC19" s="1"/>
      <c r="VTD19" s="1"/>
      <c r="VTE19" s="1"/>
      <c r="VTF19" s="1"/>
      <c r="VTG19" s="1"/>
      <c r="VTH19" s="1"/>
      <c r="VTI19" s="1"/>
      <c r="VTJ19" s="1"/>
      <c r="VTK19" s="1"/>
      <c r="VTL19" s="1"/>
      <c r="VTM19" s="1"/>
      <c r="VTN19" s="1"/>
      <c r="VTO19" s="1"/>
      <c r="VTP19" s="1"/>
      <c r="VTQ19" s="1"/>
      <c r="VTR19" s="1"/>
      <c r="VTS19" s="1"/>
      <c r="VTT19" s="1"/>
      <c r="VTU19" s="1"/>
      <c r="VTV19" s="1"/>
      <c r="VTW19" s="1"/>
      <c r="VTX19" s="1"/>
      <c r="VTY19" s="1"/>
      <c r="VTZ19" s="1"/>
      <c r="VUA19" s="1"/>
      <c r="VUB19" s="1"/>
      <c r="VUC19" s="1"/>
      <c r="VUD19" s="1"/>
      <c r="VUE19" s="1"/>
      <c r="VUF19" s="1"/>
      <c r="VUG19" s="1"/>
      <c r="VUH19" s="1"/>
      <c r="VUI19" s="1"/>
      <c r="VUJ19" s="1"/>
      <c r="VUK19" s="1"/>
      <c r="VUL19" s="1"/>
      <c r="VUM19" s="1"/>
      <c r="VUN19" s="1"/>
      <c r="VUO19" s="1"/>
      <c r="VUP19" s="1"/>
      <c r="VUQ19" s="1"/>
      <c r="VUR19" s="1"/>
      <c r="VUS19" s="1"/>
      <c r="VUT19" s="1"/>
      <c r="VUU19" s="1"/>
      <c r="VUV19" s="1"/>
      <c r="VUW19" s="1"/>
      <c r="VUX19" s="1"/>
      <c r="VUY19" s="1"/>
      <c r="VUZ19" s="1"/>
      <c r="VVA19" s="1"/>
      <c r="VVB19" s="1"/>
      <c r="VVC19" s="1"/>
      <c r="VVD19" s="1"/>
      <c r="VVE19" s="1"/>
      <c r="VVF19" s="1"/>
      <c r="VVG19" s="1"/>
      <c r="VVH19" s="1"/>
      <c r="VVI19" s="1"/>
      <c r="VVJ19" s="1"/>
      <c r="VVK19" s="1"/>
      <c r="VVL19" s="1"/>
      <c r="VVM19" s="1"/>
      <c r="VVN19" s="1"/>
      <c r="VVO19" s="1"/>
      <c r="VVP19" s="1"/>
      <c r="VVQ19" s="1"/>
      <c r="VVR19" s="1"/>
      <c r="VVS19" s="1"/>
      <c r="VVT19" s="1"/>
      <c r="VVU19" s="1"/>
      <c r="VVV19" s="1"/>
      <c r="VVW19" s="1"/>
      <c r="VVX19" s="1"/>
      <c r="VVY19" s="1"/>
      <c r="VVZ19" s="1"/>
      <c r="VWA19" s="1"/>
      <c r="VWB19" s="1"/>
      <c r="VWC19" s="1"/>
      <c r="VWD19" s="1"/>
      <c r="VWE19" s="1"/>
      <c r="VWF19" s="1"/>
      <c r="VWG19" s="1"/>
      <c r="VWH19" s="1"/>
      <c r="VWI19" s="1"/>
      <c r="VWJ19" s="1"/>
      <c r="VWK19" s="1"/>
      <c r="VWL19" s="1"/>
      <c r="VWM19" s="1"/>
      <c r="VWN19" s="1"/>
      <c r="VWO19" s="1"/>
      <c r="VWP19" s="1"/>
      <c r="VWQ19" s="1"/>
      <c r="VWR19" s="1"/>
      <c r="VWS19" s="1"/>
      <c r="VWT19" s="1"/>
      <c r="VWU19" s="1"/>
      <c r="VWV19" s="1"/>
      <c r="VWW19" s="1"/>
      <c r="VWX19" s="1"/>
      <c r="VWY19" s="1"/>
      <c r="VWZ19" s="1"/>
      <c r="VXA19" s="1"/>
      <c r="VXB19" s="1"/>
      <c r="VXC19" s="1"/>
      <c r="VXD19" s="1"/>
      <c r="VXE19" s="1"/>
      <c r="VXF19" s="1"/>
      <c r="VXG19" s="1"/>
      <c r="VXH19" s="1"/>
      <c r="VXI19" s="1"/>
      <c r="VXJ19" s="1"/>
      <c r="VXK19" s="1"/>
      <c r="VXL19" s="1"/>
      <c r="VXM19" s="1"/>
      <c r="VXN19" s="1"/>
      <c r="VXO19" s="1"/>
      <c r="VXP19" s="1"/>
      <c r="VXQ19" s="1"/>
      <c r="VXR19" s="1"/>
      <c r="VXS19" s="1"/>
      <c r="VXT19" s="1"/>
      <c r="VXU19" s="1"/>
      <c r="VXV19" s="1"/>
      <c r="VXW19" s="1"/>
      <c r="VXX19" s="1"/>
      <c r="VXY19" s="1"/>
      <c r="VXZ19" s="1"/>
      <c r="VYA19" s="1"/>
      <c r="VYB19" s="1"/>
      <c r="VYC19" s="1"/>
      <c r="VYD19" s="1"/>
      <c r="VYE19" s="1"/>
      <c r="VYF19" s="1"/>
      <c r="VYG19" s="1"/>
      <c r="VYH19" s="1"/>
      <c r="VYI19" s="1"/>
      <c r="VYJ19" s="1"/>
      <c r="VYK19" s="1"/>
      <c r="VYL19" s="1"/>
      <c r="VYM19" s="1"/>
      <c r="VYN19" s="1"/>
      <c r="VYO19" s="1"/>
      <c r="VYP19" s="1"/>
      <c r="VYQ19" s="1"/>
      <c r="VYR19" s="1"/>
      <c r="VYS19" s="1"/>
      <c r="VYT19" s="1"/>
      <c r="VYU19" s="1"/>
      <c r="VYV19" s="1"/>
      <c r="VYW19" s="1"/>
      <c r="VYX19" s="1"/>
      <c r="VYY19" s="1"/>
      <c r="VYZ19" s="1"/>
      <c r="VZA19" s="1"/>
      <c r="VZB19" s="1"/>
      <c r="VZC19" s="1"/>
      <c r="VZD19" s="1"/>
      <c r="VZE19" s="1"/>
      <c r="VZF19" s="1"/>
      <c r="VZG19" s="1"/>
      <c r="VZH19" s="1"/>
      <c r="VZI19" s="1"/>
      <c r="VZJ19" s="1"/>
      <c r="VZK19" s="1"/>
      <c r="VZL19" s="1"/>
      <c r="VZM19" s="1"/>
      <c r="VZN19" s="1"/>
      <c r="VZO19" s="1"/>
      <c r="VZP19" s="1"/>
      <c r="VZQ19" s="1"/>
      <c r="VZR19" s="1"/>
      <c r="VZS19" s="1"/>
      <c r="VZT19" s="1"/>
      <c r="VZU19" s="1"/>
      <c r="VZV19" s="1"/>
      <c r="VZW19" s="1"/>
      <c r="VZX19" s="1"/>
      <c r="VZY19" s="1"/>
      <c r="VZZ19" s="1"/>
      <c r="WAA19" s="1"/>
      <c r="WAB19" s="1"/>
      <c r="WAC19" s="1"/>
      <c r="WAD19" s="1"/>
      <c r="WAE19" s="1"/>
      <c r="WAF19" s="1"/>
      <c r="WAG19" s="1"/>
      <c r="WAH19" s="1"/>
      <c r="WAI19" s="1"/>
      <c r="WAJ19" s="1"/>
      <c r="WAK19" s="1"/>
      <c r="WAL19" s="1"/>
      <c r="WAM19" s="1"/>
      <c r="WAN19" s="1"/>
      <c r="WAO19" s="1"/>
      <c r="WAP19" s="1"/>
      <c r="WAQ19" s="1"/>
      <c r="WAR19" s="1"/>
      <c r="WAS19" s="1"/>
      <c r="WAT19" s="1"/>
      <c r="WAU19" s="1"/>
      <c r="WAV19" s="1"/>
      <c r="WAW19" s="1"/>
      <c r="WAX19" s="1"/>
      <c r="WAY19" s="1"/>
      <c r="WAZ19" s="1"/>
      <c r="WBA19" s="1"/>
      <c r="WBB19" s="1"/>
      <c r="WBC19" s="1"/>
      <c r="WBD19" s="1"/>
      <c r="WBE19" s="1"/>
      <c r="WBF19" s="1"/>
      <c r="WBG19" s="1"/>
      <c r="WBH19" s="1"/>
      <c r="WBI19" s="1"/>
      <c r="WBJ19" s="1"/>
      <c r="WBK19" s="1"/>
      <c r="WBL19" s="1"/>
      <c r="WBM19" s="1"/>
      <c r="WBN19" s="1"/>
      <c r="WBO19" s="1"/>
      <c r="WBP19" s="1"/>
      <c r="WBQ19" s="1"/>
      <c r="WBR19" s="1"/>
      <c r="WBS19" s="1"/>
      <c r="WBT19" s="1"/>
      <c r="WBU19" s="1"/>
      <c r="WBV19" s="1"/>
      <c r="WBW19" s="1"/>
      <c r="WBX19" s="1"/>
      <c r="WBY19" s="1"/>
      <c r="WBZ19" s="1"/>
      <c r="WCA19" s="1"/>
      <c r="WCB19" s="1"/>
      <c r="WCC19" s="1"/>
      <c r="WCD19" s="1"/>
      <c r="WCE19" s="1"/>
      <c r="WCF19" s="1"/>
      <c r="WCG19" s="1"/>
      <c r="WCH19" s="1"/>
      <c r="WCI19" s="1"/>
      <c r="WCJ19" s="1"/>
      <c r="WCK19" s="1"/>
      <c r="WCL19" s="1"/>
      <c r="WCM19" s="1"/>
      <c r="WCN19" s="1"/>
      <c r="WCO19" s="1"/>
      <c r="WCP19" s="1"/>
      <c r="WCQ19" s="1"/>
      <c r="WCR19" s="1"/>
      <c r="WCS19" s="1"/>
      <c r="WCT19" s="1"/>
      <c r="WCU19" s="1"/>
      <c r="WCV19" s="1"/>
      <c r="WCW19" s="1"/>
      <c r="WCX19" s="1"/>
      <c r="WCY19" s="1"/>
      <c r="WCZ19" s="1"/>
      <c r="WDA19" s="1"/>
      <c r="WDB19" s="1"/>
      <c r="WDC19" s="1"/>
      <c r="WDD19" s="1"/>
      <c r="WDE19" s="1"/>
      <c r="WDF19" s="1"/>
      <c r="WDG19" s="1"/>
      <c r="WDH19" s="1"/>
      <c r="WDI19" s="1"/>
      <c r="WDJ19" s="1"/>
      <c r="WDK19" s="1"/>
      <c r="WDL19" s="1"/>
      <c r="WDM19" s="1"/>
      <c r="WDN19" s="1"/>
      <c r="WDO19" s="1"/>
      <c r="WDP19" s="1"/>
      <c r="WDQ19" s="1"/>
      <c r="WDR19" s="1"/>
      <c r="WDS19" s="1"/>
      <c r="WDT19" s="1"/>
      <c r="WDU19" s="1"/>
      <c r="WDV19" s="1"/>
      <c r="WDW19" s="1"/>
      <c r="WDX19" s="1"/>
      <c r="WDY19" s="1"/>
      <c r="WDZ19" s="1"/>
      <c r="WEA19" s="1"/>
      <c r="WEB19" s="1"/>
      <c r="WEC19" s="1"/>
      <c r="WED19" s="1"/>
      <c r="WEE19" s="1"/>
      <c r="WEF19" s="1"/>
      <c r="WEG19" s="1"/>
      <c r="WEH19" s="1"/>
      <c r="WEI19" s="1"/>
      <c r="WEJ19" s="1"/>
      <c r="WEK19" s="1"/>
      <c r="WEL19" s="1"/>
      <c r="WEM19" s="1"/>
      <c r="WEN19" s="1"/>
      <c r="WEO19" s="1"/>
      <c r="WEP19" s="1"/>
      <c r="WEQ19" s="1"/>
      <c r="WER19" s="1"/>
      <c r="WES19" s="1"/>
      <c r="WET19" s="1"/>
      <c r="WEU19" s="1"/>
      <c r="WEV19" s="1"/>
      <c r="WEW19" s="1"/>
      <c r="WEX19" s="1"/>
      <c r="WEY19" s="1"/>
      <c r="WEZ19" s="1"/>
      <c r="WFA19" s="1"/>
      <c r="WFB19" s="1"/>
      <c r="WFC19" s="1"/>
      <c r="WFD19" s="1"/>
      <c r="WFE19" s="1"/>
      <c r="WFF19" s="1"/>
      <c r="WFG19" s="1"/>
      <c r="WFH19" s="1"/>
      <c r="WFI19" s="1"/>
      <c r="WFJ19" s="1"/>
      <c r="WFK19" s="1"/>
      <c r="WFL19" s="1"/>
      <c r="WFM19" s="1"/>
      <c r="WFN19" s="1"/>
      <c r="WFO19" s="1"/>
      <c r="WFP19" s="1"/>
      <c r="WFQ19" s="1"/>
      <c r="WFR19" s="1"/>
      <c r="WFS19" s="1"/>
      <c r="WFT19" s="1"/>
      <c r="WFU19" s="1"/>
      <c r="WFV19" s="1"/>
      <c r="WFW19" s="1"/>
      <c r="WFX19" s="1"/>
      <c r="WFY19" s="1"/>
      <c r="WFZ19" s="1"/>
      <c r="WGA19" s="1"/>
      <c r="WGB19" s="1"/>
      <c r="WGC19" s="1"/>
      <c r="WGD19" s="1"/>
      <c r="WGE19" s="1"/>
      <c r="WGF19" s="1"/>
      <c r="WGG19" s="1"/>
      <c r="WGH19" s="1"/>
      <c r="WGI19" s="1"/>
      <c r="WGJ19" s="1"/>
      <c r="WGK19" s="1"/>
      <c r="WGL19" s="1"/>
      <c r="WGM19" s="1"/>
      <c r="WGN19" s="1"/>
      <c r="WGO19" s="1"/>
      <c r="WGP19" s="1"/>
      <c r="WGQ19" s="1"/>
      <c r="WGR19" s="1"/>
      <c r="WGS19" s="1"/>
      <c r="WGT19" s="1"/>
      <c r="WGU19" s="1"/>
      <c r="WGV19" s="1"/>
      <c r="WGW19" s="1"/>
      <c r="WGX19" s="1"/>
      <c r="WGY19" s="1"/>
      <c r="WGZ19" s="1"/>
      <c r="WHA19" s="1"/>
      <c r="WHB19" s="1"/>
      <c r="WHC19" s="1"/>
      <c r="WHD19" s="1"/>
      <c r="WHE19" s="1"/>
      <c r="WHF19" s="1"/>
      <c r="WHG19" s="1"/>
      <c r="WHH19" s="1"/>
      <c r="WHI19" s="1"/>
      <c r="WHJ19" s="1"/>
      <c r="WHK19" s="1"/>
      <c r="WHL19" s="1"/>
      <c r="WHM19" s="1"/>
      <c r="WHN19" s="1"/>
      <c r="WHO19" s="1"/>
      <c r="WHP19" s="1"/>
      <c r="WHQ19" s="1"/>
      <c r="WHR19" s="1"/>
      <c r="WHS19" s="1"/>
      <c r="WHT19" s="1"/>
      <c r="WHU19" s="1"/>
      <c r="WHV19" s="1"/>
      <c r="WHW19" s="1"/>
      <c r="WHX19" s="1"/>
      <c r="WHY19" s="1"/>
      <c r="WHZ19" s="1"/>
      <c r="WIA19" s="1"/>
      <c r="WIB19" s="1"/>
      <c r="WIC19" s="1"/>
      <c r="WID19" s="1"/>
      <c r="WIE19" s="1"/>
      <c r="WIF19" s="1"/>
      <c r="WIG19" s="1"/>
      <c r="WIH19" s="1"/>
      <c r="WII19" s="1"/>
      <c r="WIJ19" s="1"/>
      <c r="WIK19" s="1"/>
      <c r="WIL19" s="1"/>
      <c r="WIM19" s="1"/>
      <c r="WIN19" s="1"/>
      <c r="WIO19" s="1"/>
      <c r="WIP19" s="1"/>
      <c r="WIQ19" s="1"/>
      <c r="WIR19" s="1"/>
      <c r="WIS19" s="1"/>
      <c r="WIT19" s="1"/>
      <c r="WIU19" s="1"/>
      <c r="WIV19" s="1"/>
      <c r="WIW19" s="1"/>
      <c r="WIX19" s="1"/>
      <c r="WIY19" s="1"/>
      <c r="WIZ19" s="1"/>
      <c r="WJA19" s="1"/>
      <c r="WJB19" s="1"/>
      <c r="WJC19" s="1"/>
      <c r="WJD19" s="1"/>
      <c r="WJE19" s="1"/>
      <c r="WJF19" s="1"/>
      <c r="WJG19" s="1"/>
      <c r="WJH19" s="1"/>
      <c r="WJI19" s="1"/>
      <c r="WJJ19" s="1"/>
      <c r="WJK19" s="1"/>
      <c r="WJL19" s="1"/>
      <c r="WJM19" s="1"/>
      <c r="WJN19" s="1"/>
      <c r="WJO19" s="1"/>
      <c r="WJP19" s="1"/>
      <c r="WJQ19" s="1"/>
      <c r="WJR19" s="1"/>
      <c r="WJS19" s="1"/>
      <c r="WJT19" s="1"/>
      <c r="WJU19" s="1"/>
      <c r="WJV19" s="1"/>
      <c r="WJW19" s="1"/>
      <c r="WJX19" s="1"/>
      <c r="WJY19" s="1"/>
      <c r="WJZ19" s="1"/>
      <c r="WKA19" s="1"/>
      <c r="WKB19" s="1"/>
      <c r="WKC19" s="1"/>
      <c r="WKD19" s="1"/>
      <c r="WKE19" s="1"/>
      <c r="WKF19" s="1"/>
      <c r="WKG19" s="1"/>
      <c r="WKH19" s="1"/>
      <c r="WKI19" s="1"/>
      <c r="WKJ19" s="1"/>
      <c r="WKK19" s="1"/>
      <c r="WKL19" s="1"/>
      <c r="WKM19" s="1"/>
      <c r="WKN19" s="1"/>
      <c r="WKO19" s="1"/>
      <c r="WKP19" s="1"/>
      <c r="WKQ19" s="1"/>
      <c r="WKR19" s="1"/>
      <c r="WKS19" s="1"/>
      <c r="WKT19" s="1"/>
      <c r="WKU19" s="1"/>
      <c r="WKV19" s="1"/>
      <c r="WKW19" s="1"/>
      <c r="WKX19" s="1"/>
      <c r="WKY19" s="1"/>
      <c r="WKZ19" s="1"/>
      <c r="WLA19" s="1"/>
      <c r="WLB19" s="1"/>
      <c r="WLC19" s="1"/>
      <c r="WLD19" s="1"/>
      <c r="WLE19" s="1"/>
      <c r="WLF19" s="1"/>
      <c r="WLG19" s="1"/>
      <c r="WLH19" s="1"/>
      <c r="WLI19" s="1"/>
      <c r="WLJ19" s="1"/>
      <c r="WLK19" s="1"/>
      <c r="WLL19" s="1"/>
      <c r="WLM19" s="1"/>
      <c r="WLN19" s="1"/>
      <c r="WLO19" s="1"/>
      <c r="WLP19" s="1"/>
      <c r="WLQ19" s="1"/>
      <c r="WLR19" s="1"/>
      <c r="WLS19" s="1"/>
      <c r="WLT19" s="1"/>
      <c r="WLU19" s="1"/>
      <c r="WLV19" s="1"/>
      <c r="WLW19" s="1"/>
      <c r="WLX19" s="1"/>
      <c r="WLY19" s="1"/>
      <c r="WLZ19" s="1"/>
      <c r="WMA19" s="1"/>
      <c r="WMB19" s="1"/>
      <c r="WMC19" s="1"/>
      <c r="WMD19" s="1"/>
      <c r="WME19" s="1"/>
      <c r="WMF19" s="1"/>
      <c r="WMG19" s="1"/>
      <c r="WMH19" s="1"/>
      <c r="WMI19" s="1"/>
      <c r="WMJ19" s="1"/>
      <c r="WMK19" s="1"/>
      <c r="WML19" s="1"/>
      <c r="WMM19" s="1"/>
      <c r="WMN19" s="1"/>
      <c r="WMO19" s="1"/>
      <c r="WMP19" s="1"/>
      <c r="WMQ19" s="1"/>
      <c r="WMR19" s="1"/>
      <c r="WMS19" s="1"/>
      <c r="WMT19" s="1"/>
      <c r="WMU19" s="1"/>
      <c r="WMV19" s="1"/>
      <c r="WMW19" s="1"/>
      <c r="WMX19" s="1"/>
      <c r="WMY19" s="1"/>
      <c r="WMZ19" s="1"/>
      <c r="WNA19" s="1"/>
      <c r="WNB19" s="1"/>
      <c r="WNC19" s="1"/>
      <c r="WND19" s="1"/>
      <c r="WNE19" s="1"/>
      <c r="WNF19" s="1"/>
      <c r="WNG19" s="1"/>
      <c r="WNH19" s="1"/>
      <c r="WNI19" s="1"/>
      <c r="WNJ19" s="1"/>
      <c r="WNK19" s="1"/>
      <c r="WNL19" s="1"/>
      <c r="WNM19" s="1"/>
      <c r="WNN19" s="1"/>
      <c r="WNO19" s="1"/>
      <c r="WNP19" s="1"/>
      <c r="WNQ19" s="1"/>
      <c r="WNR19" s="1"/>
      <c r="WNS19" s="1"/>
      <c r="WNT19" s="1"/>
      <c r="WNU19" s="1"/>
      <c r="WNV19" s="1"/>
      <c r="WNW19" s="1"/>
      <c r="WNX19" s="1"/>
      <c r="WNY19" s="1"/>
      <c r="WNZ19" s="1"/>
      <c r="WOA19" s="1"/>
      <c r="WOB19" s="1"/>
      <c r="WOC19" s="1"/>
      <c r="WOD19" s="1"/>
      <c r="WOE19" s="1"/>
      <c r="WOF19" s="1"/>
      <c r="WOG19" s="1"/>
      <c r="WOH19" s="1"/>
      <c r="WOI19" s="1"/>
      <c r="WOJ19" s="1"/>
      <c r="WOK19" s="1"/>
      <c r="WOL19" s="1"/>
      <c r="WOM19" s="1"/>
      <c r="WON19" s="1"/>
      <c r="WOO19" s="1"/>
      <c r="WOP19" s="1"/>
      <c r="WOQ19" s="1"/>
      <c r="WOR19" s="1"/>
      <c r="WOS19" s="1"/>
      <c r="WOT19" s="1"/>
      <c r="WOU19" s="1"/>
      <c r="WOV19" s="1"/>
      <c r="WOW19" s="1"/>
      <c r="WOX19" s="1"/>
      <c r="WOY19" s="1"/>
      <c r="WOZ19" s="1"/>
      <c r="WPA19" s="1"/>
      <c r="WPB19" s="1"/>
      <c r="WPC19" s="1"/>
      <c r="WPD19" s="1"/>
      <c r="WPE19" s="1"/>
      <c r="WPF19" s="1"/>
      <c r="WPG19" s="1"/>
      <c r="WPH19" s="1"/>
      <c r="WPI19" s="1"/>
      <c r="WPJ19" s="1"/>
      <c r="WPK19" s="1"/>
      <c r="WPL19" s="1"/>
      <c r="WPM19" s="1"/>
      <c r="WPN19" s="1"/>
      <c r="WPO19" s="1"/>
      <c r="WPP19" s="1"/>
      <c r="WPQ19" s="1"/>
      <c r="WPR19" s="1"/>
      <c r="WPS19" s="1"/>
      <c r="WPT19" s="1"/>
      <c r="WPU19" s="1"/>
      <c r="WPV19" s="1"/>
      <c r="WPW19" s="1"/>
      <c r="WPX19" s="1"/>
      <c r="WPY19" s="1"/>
      <c r="WPZ19" s="1"/>
      <c r="WQA19" s="1"/>
      <c r="WQB19" s="1"/>
      <c r="WQC19" s="1"/>
      <c r="WQD19" s="1"/>
      <c r="WQE19" s="1"/>
      <c r="WQF19" s="1"/>
      <c r="WQG19" s="1"/>
      <c r="WQH19" s="1"/>
      <c r="WQI19" s="1"/>
      <c r="WQJ19" s="1"/>
      <c r="WQK19" s="1"/>
      <c r="WQL19" s="1"/>
      <c r="WQM19" s="1"/>
      <c r="WQN19" s="1"/>
      <c r="WQO19" s="1"/>
      <c r="WQP19" s="1"/>
      <c r="WQQ19" s="1"/>
      <c r="WQR19" s="1"/>
      <c r="WQS19" s="1"/>
      <c r="WQT19" s="1"/>
      <c r="WQU19" s="1"/>
      <c r="WQV19" s="1"/>
      <c r="WQW19" s="1"/>
      <c r="WQX19" s="1"/>
      <c r="WQY19" s="1"/>
      <c r="WQZ19" s="1"/>
      <c r="WRA19" s="1"/>
      <c r="WRB19" s="1"/>
      <c r="WRC19" s="1"/>
      <c r="WRD19" s="1"/>
      <c r="WRE19" s="1"/>
      <c r="WRF19" s="1"/>
      <c r="WRG19" s="1"/>
      <c r="WRH19" s="1"/>
      <c r="WRI19" s="1"/>
      <c r="WRJ19" s="1"/>
      <c r="WRK19" s="1"/>
      <c r="WRL19" s="1"/>
      <c r="WRM19" s="1"/>
      <c r="WRN19" s="1"/>
      <c r="WRO19" s="1"/>
      <c r="WRP19" s="1"/>
      <c r="WRQ19" s="1"/>
      <c r="WRR19" s="1"/>
      <c r="WRS19" s="1"/>
      <c r="WRT19" s="1"/>
      <c r="WRU19" s="1"/>
      <c r="WRV19" s="1"/>
      <c r="WRW19" s="1"/>
      <c r="WRX19" s="1"/>
      <c r="WRY19" s="1"/>
      <c r="WRZ19" s="1"/>
      <c r="WSA19" s="1"/>
      <c r="WSB19" s="1"/>
      <c r="WSC19" s="1"/>
      <c r="WSD19" s="1"/>
      <c r="WSE19" s="1"/>
      <c r="WSF19" s="1"/>
      <c r="WSG19" s="1"/>
      <c r="WSH19" s="1"/>
      <c r="WSI19" s="1"/>
      <c r="WSJ19" s="1"/>
      <c r="WSK19" s="1"/>
      <c r="WSL19" s="1"/>
      <c r="WSM19" s="1"/>
      <c r="WSN19" s="1"/>
      <c r="WSO19" s="1"/>
      <c r="WSP19" s="1"/>
      <c r="WSQ19" s="1"/>
      <c r="WSR19" s="1"/>
      <c r="WSS19" s="1"/>
      <c r="WST19" s="1"/>
      <c r="WSU19" s="1"/>
      <c r="WSV19" s="1"/>
      <c r="WSW19" s="1"/>
      <c r="WSX19" s="1"/>
      <c r="WSY19" s="1"/>
      <c r="WSZ19" s="1"/>
      <c r="WTA19" s="1"/>
      <c r="WTB19" s="1"/>
      <c r="WTC19" s="1"/>
      <c r="WTD19" s="1"/>
      <c r="WTE19" s="1"/>
      <c r="WTF19" s="1"/>
      <c r="WTG19" s="1"/>
      <c r="WTH19" s="1"/>
      <c r="WTI19" s="1"/>
      <c r="WTJ19" s="1"/>
      <c r="WTK19" s="1"/>
      <c r="WTL19" s="1"/>
      <c r="WTM19" s="1"/>
      <c r="WTN19" s="1"/>
      <c r="WTO19" s="1"/>
      <c r="WTP19" s="1"/>
      <c r="WTQ19" s="1"/>
      <c r="WTR19" s="1"/>
      <c r="WTS19" s="1"/>
      <c r="WTT19" s="1"/>
      <c r="WTU19" s="1"/>
      <c r="WTV19" s="1"/>
      <c r="WTW19" s="1"/>
      <c r="WTX19" s="1"/>
      <c r="WTY19" s="1"/>
      <c r="WTZ19" s="1"/>
      <c r="WUA19" s="1"/>
      <c r="WUB19" s="1"/>
      <c r="WUC19" s="1"/>
      <c r="WUD19" s="1"/>
      <c r="WUE19" s="1"/>
      <c r="WUF19" s="1"/>
      <c r="WUG19" s="1"/>
      <c r="WUH19" s="1"/>
      <c r="WUI19" s="1"/>
      <c r="WUJ19" s="1"/>
      <c r="WUK19" s="1"/>
      <c r="WUL19" s="1"/>
      <c r="WUM19" s="1"/>
      <c r="WUN19" s="1"/>
      <c r="WUO19" s="1"/>
      <c r="WUP19" s="1"/>
      <c r="WUQ19" s="1"/>
      <c r="WUR19" s="1"/>
      <c r="WUS19" s="1"/>
      <c r="WUT19" s="1"/>
      <c r="WUU19" s="1"/>
      <c r="WUV19" s="1"/>
      <c r="WUW19" s="1"/>
      <c r="WUX19" s="1"/>
      <c r="WUY19" s="1"/>
      <c r="WUZ19" s="1"/>
      <c r="WVA19" s="1"/>
      <c r="WVB19" s="1"/>
      <c r="WVC19" s="1"/>
      <c r="WVD19" s="1"/>
      <c r="WVE19" s="1"/>
      <c r="WVF19" s="1"/>
      <c r="WVG19" s="1"/>
      <c r="WVH19" s="1"/>
      <c r="WVI19" s="1"/>
      <c r="WVJ19" s="1"/>
      <c r="WVK19" s="1"/>
      <c r="WVL19" s="1"/>
      <c r="WVM19" s="1"/>
      <c r="WVN19" s="1"/>
      <c r="WVO19" s="1"/>
      <c r="WVP19" s="1"/>
      <c r="WVQ19" s="1"/>
      <c r="WVR19" s="1"/>
      <c r="WVS19" s="1"/>
      <c r="WVT19" s="1"/>
      <c r="WVU19" s="1"/>
      <c r="WVV19" s="1"/>
      <c r="WVW19" s="1"/>
      <c r="WVX19" s="1"/>
      <c r="WVY19" s="1"/>
      <c r="WVZ19" s="1"/>
      <c r="WWA19" s="1"/>
      <c r="WWB19" s="1"/>
      <c r="WWC19" s="1"/>
      <c r="WWD19" s="1"/>
      <c r="WWE19" s="1"/>
      <c r="WWF19" s="1"/>
      <c r="WWG19" s="1"/>
      <c r="WWH19" s="1"/>
      <c r="WWI19" s="1"/>
      <c r="WWJ19" s="1"/>
      <c r="WWK19" s="1"/>
      <c r="WWL19" s="1"/>
      <c r="WWM19" s="1"/>
      <c r="WWN19" s="1"/>
      <c r="WWO19" s="1"/>
      <c r="WWP19" s="1"/>
      <c r="WWQ19" s="1"/>
      <c r="WWR19" s="1"/>
      <c r="WWS19" s="1"/>
      <c r="WWT19" s="1"/>
      <c r="WWU19" s="1"/>
      <c r="WWV19" s="1"/>
      <c r="WWW19" s="1"/>
      <c r="WWX19" s="1"/>
      <c r="WWY19" s="1"/>
      <c r="WWZ19" s="1"/>
      <c r="WXA19" s="1"/>
      <c r="WXB19" s="1"/>
      <c r="WXC19" s="1"/>
      <c r="WXD19" s="1"/>
      <c r="WXE19" s="1"/>
      <c r="WXF19" s="1"/>
      <c r="WXG19" s="1"/>
      <c r="WXH19" s="1"/>
      <c r="WXI19" s="1"/>
      <c r="WXJ19" s="1"/>
      <c r="WXK19" s="1"/>
      <c r="WXL19" s="1"/>
      <c r="WXM19" s="1"/>
      <c r="WXN19" s="1"/>
      <c r="WXO19" s="1"/>
      <c r="WXP19" s="1"/>
      <c r="WXQ19" s="1"/>
      <c r="WXR19" s="1"/>
      <c r="WXS19" s="1"/>
      <c r="WXT19" s="1"/>
      <c r="WXU19" s="1"/>
      <c r="WXV19" s="1"/>
      <c r="WXW19" s="1"/>
      <c r="WXX19" s="1"/>
      <c r="WXY19" s="1"/>
      <c r="WXZ19" s="1"/>
      <c r="WYA19" s="1"/>
      <c r="WYB19" s="1"/>
      <c r="WYC19" s="1"/>
      <c r="WYD19" s="1"/>
      <c r="WYE19" s="1"/>
      <c r="WYF19" s="1"/>
      <c r="WYG19" s="1"/>
      <c r="WYH19" s="1"/>
      <c r="WYI19" s="1"/>
      <c r="WYJ19" s="1"/>
      <c r="WYK19" s="1"/>
      <c r="WYL19" s="1"/>
      <c r="WYM19" s="1"/>
      <c r="WYN19" s="1"/>
      <c r="WYO19" s="1"/>
      <c r="WYP19" s="1"/>
      <c r="WYQ19" s="1"/>
      <c r="WYR19" s="1"/>
      <c r="WYS19" s="1"/>
      <c r="WYT19" s="1"/>
      <c r="WYU19" s="1"/>
      <c r="WYV19" s="1"/>
      <c r="WYW19" s="1"/>
      <c r="WYX19" s="1"/>
      <c r="WYY19" s="1"/>
      <c r="WYZ19" s="1"/>
      <c r="WZA19" s="1"/>
      <c r="WZB19" s="1"/>
      <c r="WZC19" s="1"/>
      <c r="WZD19" s="1"/>
      <c r="WZE19" s="1"/>
      <c r="WZF19" s="1"/>
      <c r="WZG19" s="1"/>
      <c r="WZH19" s="1"/>
      <c r="WZI19" s="1"/>
      <c r="WZJ19" s="1"/>
      <c r="WZK19" s="1"/>
      <c r="WZL19" s="1"/>
      <c r="WZM19" s="1"/>
      <c r="WZN19" s="1"/>
      <c r="WZO19" s="1"/>
      <c r="WZP19" s="1"/>
      <c r="WZQ19" s="1"/>
      <c r="WZR19" s="1"/>
      <c r="WZS19" s="1"/>
      <c r="WZT19" s="1"/>
      <c r="WZU19" s="1"/>
      <c r="WZV19" s="1"/>
      <c r="WZW19" s="1"/>
      <c r="WZX19" s="1"/>
      <c r="WZY19" s="1"/>
      <c r="WZZ19" s="1"/>
      <c r="XAA19" s="1"/>
      <c r="XAB19" s="1"/>
      <c r="XAC19" s="1"/>
      <c r="XAD19" s="1"/>
      <c r="XAE19" s="1"/>
      <c r="XAF19" s="1"/>
      <c r="XAG19" s="1"/>
      <c r="XAH19" s="1"/>
      <c r="XAI19" s="1"/>
      <c r="XAJ19" s="1"/>
      <c r="XAK19" s="1"/>
      <c r="XAL19" s="1"/>
      <c r="XAM19" s="1"/>
      <c r="XAN19" s="1"/>
      <c r="XAO19" s="1"/>
      <c r="XAP19" s="1"/>
      <c r="XAQ19" s="1"/>
      <c r="XAR19" s="1"/>
      <c r="XAS19" s="1"/>
      <c r="XAT19" s="1"/>
      <c r="XAU19" s="1"/>
      <c r="XAV19" s="1"/>
      <c r="XAW19" s="1"/>
      <c r="XAX19" s="1"/>
      <c r="XAY19" s="1"/>
      <c r="XAZ19" s="1"/>
      <c r="XBA19" s="1"/>
      <c r="XBB19" s="1"/>
      <c r="XBC19" s="1"/>
      <c r="XBD19" s="1"/>
      <c r="XBE19" s="1"/>
      <c r="XBF19" s="1"/>
      <c r="XBG19" s="1"/>
      <c r="XBH19" s="1"/>
      <c r="XBI19" s="1"/>
      <c r="XBJ19" s="1"/>
      <c r="XBK19" s="1"/>
      <c r="XBL19" s="1"/>
      <c r="XBM19" s="1"/>
      <c r="XBN19" s="1"/>
      <c r="XBO19" s="1"/>
      <c r="XBP19" s="1"/>
      <c r="XBQ19" s="1"/>
      <c r="XBR19" s="1"/>
      <c r="XBS19" s="1"/>
      <c r="XBT19" s="1"/>
      <c r="XBU19" s="1"/>
      <c r="XBV19" s="1"/>
      <c r="XBW19" s="1"/>
      <c r="XBX19" s="1"/>
      <c r="XBY19" s="1"/>
      <c r="XBZ19" s="1"/>
      <c r="XCA19" s="1"/>
      <c r="XCB19" s="1"/>
      <c r="XCC19" s="1"/>
      <c r="XCD19" s="1"/>
      <c r="XCE19" s="1"/>
      <c r="XCF19" s="1"/>
      <c r="XCG19" s="1"/>
      <c r="XCH19" s="1"/>
      <c r="XCI19" s="1"/>
      <c r="XCJ19" s="1"/>
      <c r="XCK19" s="1"/>
      <c r="XCL19" s="1"/>
      <c r="XCM19" s="1"/>
      <c r="XCN19" s="1"/>
      <c r="XCO19" s="1"/>
      <c r="XCP19" s="1"/>
      <c r="XCQ19" s="1"/>
      <c r="XCR19" s="1"/>
      <c r="XCS19" s="1"/>
      <c r="XCT19" s="1"/>
      <c r="XCU19" s="1"/>
      <c r="XCV19" s="1"/>
      <c r="XCW19" s="1"/>
      <c r="XCX19" s="1"/>
      <c r="XCY19" s="1"/>
      <c r="XCZ19" s="1"/>
      <c r="XDA19" s="1"/>
      <c r="XDB19" s="1"/>
      <c r="XDC19" s="1"/>
      <c r="XDD19" s="1"/>
      <c r="XDE19" s="1"/>
      <c r="XDF19" s="1"/>
      <c r="XDG19" s="1"/>
      <c r="XDH19" s="1"/>
      <c r="XDI19" s="1"/>
      <c r="XDJ19" s="1"/>
      <c r="XDK19" s="1"/>
      <c r="XDL19" s="1"/>
      <c r="XDM19" s="1"/>
      <c r="XDN19" s="1"/>
      <c r="XDO19" s="1"/>
      <c r="XDP19" s="1"/>
      <c r="XDQ19" s="1"/>
      <c r="XDR19" s="1"/>
      <c r="XDS19" s="1"/>
      <c r="XDT19" s="1"/>
      <c r="XDU19" s="1"/>
      <c r="XDV19" s="1"/>
      <c r="XDW19" s="1"/>
      <c r="XDX19" s="1"/>
      <c r="XDY19" s="1"/>
      <c r="XDZ19" s="1"/>
      <c r="XEA19" s="1"/>
      <c r="XEB19" s="1"/>
      <c r="XEC19" s="1"/>
      <c r="XED19" s="1"/>
      <c r="XEE19" s="1"/>
      <c r="XEF19" s="1"/>
      <c r="XEG19" s="1"/>
      <c r="XEH19" s="1"/>
      <c r="XEI19" s="1"/>
      <c r="XEJ19" s="1"/>
      <c r="XEK19" s="1"/>
      <c r="XEL19" s="1"/>
      <c r="XEM19" s="1"/>
      <c r="XEN19" s="1"/>
      <c r="XEO19" s="1"/>
      <c r="XEP19" s="1"/>
      <c r="XEQ19" s="1"/>
      <c r="XER19" s="1"/>
      <c r="XES19" s="1"/>
      <c r="XET19" s="1"/>
      <c r="XEU19" s="1"/>
      <c r="XEV19" s="1"/>
    </row>
    <row r="20" spans="1:16376" s="2" customFormat="1" ht="21.95" customHeight="1">
      <c r="A20" s="811"/>
      <c r="B20" s="49">
        <v>13</v>
      </c>
      <c r="C20" s="274" t="s">
        <v>118</v>
      </c>
      <c r="D20" s="221">
        <v>640754</v>
      </c>
      <c r="E20" s="37"/>
      <c r="F20" s="388">
        <f>E20*1%</f>
        <v>0</v>
      </c>
      <c r="G20" s="37"/>
      <c r="H20" s="388">
        <f>IF('IND-AOP (BUS PLUS)'!$H$37&gt;0,ROUND((+'IND-AOP (BUS PLUS)'!$H$38-'IND-AOP (BUS PLUS)'!$H$64)/'IND-AOP (BUS PLUS)'!$H$37*'Annex-E'!G20,0),0)</f>
        <v>0</v>
      </c>
      <c r="I20" s="388">
        <f>SUM(F20)*50%</f>
        <v>0</v>
      </c>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c r="AMN20" s="1"/>
      <c r="AMO20" s="1"/>
      <c r="AMP20" s="1"/>
      <c r="AMQ20" s="1"/>
      <c r="AMR20" s="1"/>
      <c r="AMS20" s="1"/>
      <c r="AMT20" s="1"/>
      <c r="AMU20" s="1"/>
      <c r="AMV20" s="1"/>
      <c r="AMW20" s="1"/>
      <c r="AMX20" s="1"/>
      <c r="AMY20" s="1"/>
      <c r="AMZ20" s="1"/>
      <c r="ANA20" s="1"/>
      <c r="ANB20" s="1"/>
      <c r="ANC20" s="1"/>
      <c r="AND20" s="1"/>
      <c r="ANE20" s="1"/>
      <c r="ANF20" s="1"/>
      <c r="ANG20" s="1"/>
      <c r="ANH20" s="1"/>
      <c r="ANI20" s="1"/>
      <c r="ANJ20" s="1"/>
      <c r="ANK20" s="1"/>
      <c r="ANL20" s="1"/>
      <c r="ANM20" s="1"/>
      <c r="ANN20" s="1"/>
      <c r="ANO20" s="1"/>
      <c r="ANP20" s="1"/>
      <c r="ANQ20" s="1"/>
      <c r="ANR20" s="1"/>
      <c r="ANS20" s="1"/>
      <c r="ANT20" s="1"/>
      <c r="ANU20" s="1"/>
      <c r="ANV20" s="1"/>
      <c r="ANW20" s="1"/>
      <c r="ANX20" s="1"/>
      <c r="ANY20" s="1"/>
      <c r="ANZ20" s="1"/>
      <c r="AOA20" s="1"/>
      <c r="AOB20" s="1"/>
      <c r="AOC20" s="1"/>
      <c r="AOD20" s="1"/>
      <c r="AOE20" s="1"/>
      <c r="AOF20" s="1"/>
      <c r="AOG20" s="1"/>
      <c r="AOH20" s="1"/>
      <c r="AOI20" s="1"/>
      <c r="AOJ20" s="1"/>
      <c r="AOK20" s="1"/>
      <c r="AOL20" s="1"/>
      <c r="AOM20" s="1"/>
      <c r="AON20" s="1"/>
      <c r="AOO20" s="1"/>
      <c r="AOP20" s="1"/>
      <c r="AOQ20" s="1"/>
      <c r="AOR20" s="1"/>
      <c r="AOS20" s="1"/>
      <c r="AOT20" s="1"/>
      <c r="AOU20" s="1"/>
      <c r="AOV20" s="1"/>
      <c r="AOW20" s="1"/>
      <c r="AOX20" s="1"/>
      <c r="AOY20" s="1"/>
      <c r="AOZ20" s="1"/>
      <c r="APA20" s="1"/>
      <c r="APB20" s="1"/>
      <c r="APC20" s="1"/>
      <c r="APD20" s="1"/>
      <c r="APE20" s="1"/>
      <c r="APF20" s="1"/>
      <c r="APG20" s="1"/>
      <c r="APH20" s="1"/>
      <c r="API20" s="1"/>
      <c r="APJ20" s="1"/>
      <c r="APK20" s="1"/>
      <c r="APL20" s="1"/>
      <c r="APM20" s="1"/>
      <c r="APN20" s="1"/>
      <c r="APO20" s="1"/>
      <c r="APP20" s="1"/>
      <c r="APQ20" s="1"/>
      <c r="APR20" s="1"/>
      <c r="APS20" s="1"/>
      <c r="APT20" s="1"/>
      <c r="APU20" s="1"/>
      <c r="APV20" s="1"/>
      <c r="APW20" s="1"/>
      <c r="APX20" s="1"/>
      <c r="APY20" s="1"/>
      <c r="APZ20" s="1"/>
      <c r="AQA20" s="1"/>
      <c r="AQB20" s="1"/>
      <c r="AQC20" s="1"/>
      <c r="AQD20" s="1"/>
      <c r="AQE20" s="1"/>
      <c r="AQF20" s="1"/>
      <c r="AQG20" s="1"/>
      <c r="AQH20" s="1"/>
      <c r="AQI20" s="1"/>
      <c r="AQJ20" s="1"/>
      <c r="AQK20" s="1"/>
      <c r="AQL20" s="1"/>
      <c r="AQM20" s="1"/>
      <c r="AQN20" s="1"/>
      <c r="AQO20" s="1"/>
      <c r="AQP20" s="1"/>
      <c r="AQQ20" s="1"/>
      <c r="AQR20" s="1"/>
      <c r="AQS20" s="1"/>
      <c r="AQT20" s="1"/>
      <c r="AQU20" s="1"/>
      <c r="AQV20" s="1"/>
      <c r="AQW20" s="1"/>
      <c r="AQX20" s="1"/>
      <c r="AQY20" s="1"/>
      <c r="AQZ20" s="1"/>
      <c r="ARA20" s="1"/>
      <c r="ARB20" s="1"/>
      <c r="ARC20" s="1"/>
      <c r="ARD20" s="1"/>
      <c r="ARE20" s="1"/>
      <c r="ARF20" s="1"/>
      <c r="ARG20" s="1"/>
      <c r="ARH20" s="1"/>
      <c r="ARI20" s="1"/>
      <c r="ARJ20" s="1"/>
      <c r="ARK20" s="1"/>
      <c r="ARL20" s="1"/>
      <c r="ARM20" s="1"/>
      <c r="ARN20" s="1"/>
      <c r="ARO20" s="1"/>
      <c r="ARP20" s="1"/>
      <c r="ARQ20" s="1"/>
      <c r="ARR20" s="1"/>
      <c r="ARS20" s="1"/>
      <c r="ART20" s="1"/>
      <c r="ARU20" s="1"/>
      <c r="ARV20" s="1"/>
      <c r="ARW20" s="1"/>
      <c r="ARX20" s="1"/>
      <c r="ARY20" s="1"/>
      <c r="ARZ20" s="1"/>
      <c r="ASA20" s="1"/>
      <c r="ASB20" s="1"/>
      <c r="ASC20" s="1"/>
      <c r="ASD20" s="1"/>
      <c r="ASE20" s="1"/>
      <c r="ASF20" s="1"/>
      <c r="ASG20" s="1"/>
      <c r="ASH20" s="1"/>
      <c r="ASI20" s="1"/>
      <c r="ASJ20" s="1"/>
      <c r="ASK20" s="1"/>
      <c r="ASL20" s="1"/>
      <c r="ASM20" s="1"/>
      <c r="ASN20" s="1"/>
      <c r="ASO20" s="1"/>
      <c r="ASP20" s="1"/>
      <c r="ASQ20" s="1"/>
      <c r="ASR20" s="1"/>
      <c r="ASS20" s="1"/>
      <c r="AST20" s="1"/>
      <c r="ASU20" s="1"/>
      <c r="ASV20" s="1"/>
      <c r="ASW20" s="1"/>
      <c r="ASX20" s="1"/>
      <c r="ASY20" s="1"/>
      <c r="ASZ20" s="1"/>
      <c r="ATA20" s="1"/>
      <c r="ATB20" s="1"/>
      <c r="ATC20" s="1"/>
      <c r="ATD20" s="1"/>
      <c r="ATE20" s="1"/>
      <c r="ATF20" s="1"/>
      <c r="ATG20" s="1"/>
      <c r="ATH20" s="1"/>
      <c r="ATI20" s="1"/>
      <c r="ATJ20" s="1"/>
      <c r="ATK20" s="1"/>
      <c r="ATL20" s="1"/>
      <c r="ATM20" s="1"/>
      <c r="ATN20" s="1"/>
      <c r="ATO20" s="1"/>
      <c r="ATP20" s="1"/>
      <c r="ATQ20" s="1"/>
      <c r="ATR20" s="1"/>
      <c r="ATS20" s="1"/>
      <c r="ATT20" s="1"/>
      <c r="ATU20" s="1"/>
      <c r="ATV20" s="1"/>
      <c r="ATW20" s="1"/>
      <c r="ATX20" s="1"/>
      <c r="ATY20" s="1"/>
      <c r="ATZ20" s="1"/>
      <c r="AUA20" s="1"/>
      <c r="AUB20" s="1"/>
      <c r="AUC20" s="1"/>
      <c r="AUD20" s="1"/>
      <c r="AUE20" s="1"/>
      <c r="AUF20" s="1"/>
      <c r="AUG20" s="1"/>
      <c r="AUH20" s="1"/>
      <c r="AUI20" s="1"/>
      <c r="AUJ20" s="1"/>
      <c r="AUK20" s="1"/>
      <c r="AUL20" s="1"/>
      <c r="AUM20" s="1"/>
      <c r="AUN20" s="1"/>
      <c r="AUO20" s="1"/>
      <c r="AUP20" s="1"/>
      <c r="AUQ20" s="1"/>
      <c r="AUR20" s="1"/>
      <c r="AUS20" s="1"/>
      <c r="AUT20" s="1"/>
      <c r="AUU20" s="1"/>
      <c r="AUV20" s="1"/>
      <c r="AUW20" s="1"/>
      <c r="AUX20" s="1"/>
      <c r="AUY20" s="1"/>
      <c r="AUZ20" s="1"/>
      <c r="AVA20" s="1"/>
      <c r="AVB20" s="1"/>
      <c r="AVC20" s="1"/>
      <c r="AVD20" s="1"/>
      <c r="AVE20" s="1"/>
      <c r="AVF20" s="1"/>
      <c r="AVG20" s="1"/>
      <c r="AVH20" s="1"/>
      <c r="AVI20" s="1"/>
      <c r="AVJ20" s="1"/>
      <c r="AVK20" s="1"/>
      <c r="AVL20" s="1"/>
      <c r="AVM20" s="1"/>
      <c r="AVN20" s="1"/>
      <c r="AVO20" s="1"/>
      <c r="AVP20" s="1"/>
      <c r="AVQ20" s="1"/>
      <c r="AVR20" s="1"/>
      <c r="AVS20" s="1"/>
      <c r="AVT20" s="1"/>
      <c r="AVU20" s="1"/>
      <c r="AVV20" s="1"/>
      <c r="AVW20" s="1"/>
      <c r="AVX20" s="1"/>
      <c r="AVY20" s="1"/>
      <c r="AVZ20" s="1"/>
      <c r="AWA20" s="1"/>
      <c r="AWB20" s="1"/>
      <c r="AWC20" s="1"/>
      <c r="AWD20" s="1"/>
      <c r="AWE20" s="1"/>
      <c r="AWF20" s="1"/>
      <c r="AWG20" s="1"/>
      <c r="AWH20" s="1"/>
      <c r="AWI20" s="1"/>
      <c r="AWJ20" s="1"/>
      <c r="AWK20" s="1"/>
      <c r="AWL20" s="1"/>
      <c r="AWM20" s="1"/>
      <c r="AWN20" s="1"/>
      <c r="AWO20" s="1"/>
      <c r="AWP20" s="1"/>
      <c r="AWQ20" s="1"/>
      <c r="AWR20" s="1"/>
      <c r="AWS20" s="1"/>
      <c r="AWT20" s="1"/>
      <c r="AWU20" s="1"/>
      <c r="AWV20" s="1"/>
      <c r="AWW20" s="1"/>
      <c r="AWX20" s="1"/>
      <c r="AWY20" s="1"/>
      <c r="AWZ20" s="1"/>
      <c r="AXA20" s="1"/>
      <c r="AXB20" s="1"/>
      <c r="AXC20" s="1"/>
      <c r="AXD20" s="1"/>
      <c r="AXE20" s="1"/>
      <c r="AXF20" s="1"/>
      <c r="AXG20" s="1"/>
      <c r="AXH20" s="1"/>
      <c r="AXI20" s="1"/>
      <c r="AXJ20" s="1"/>
      <c r="AXK20" s="1"/>
      <c r="AXL20" s="1"/>
      <c r="AXM20" s="1"/>
      <c r="AXN20" s="1"/>
      <c r="AXO20" s="1"/>
      <c r="AXP20" s="1"/>
      <c r="AXQ20" s="1"/>
      <c r="AXR20" s="1"/>
      <c r="AXS20" s="1"/>
      <c r="AXT20" s="1"/>
      <c r="AXU20" s="1"/>
      <c r="AXV20" s="1"/>
      <c r="AXW20" s="1"/>
      <c r="AXX20" s="1"/>
      <c r="AXY20" s="1"/>
      <c r="AXZ20" s="1"/>
      <c r="AYA20" s="1"/>
      <c r="AYB20" s="1"/>
      <c r="AYC20" s="1"/>
      <c r="AYD20" s="1"/>
      <c r="AYE20" s="1"/>
      <c r="AYF20" s="1"/>
      <c r="AYG20" s="1"/>
      <c r="AYH20" s="1"/>
      <c r="AYI20" s="1"/>
      <c r="AYJ20" s="1"/>
      <c r="AYK20" s="1"/>
      <c r="AYL20" s="1"/>
      <c r="AYM20" s="1"/>
      <c r="AYN20" s="1"/>
      <c r="AYO20" s="1"/>
      <c r="AYP20" s="1"/>
      <c r="AYQ20" s="1"/>
      <c r="AYR20" s="1"/>
      <c r="AYS20" s="1"/>
      <c r="AYT20" s="1"/>
      <c r="AYU20" s="1"/>
      <c r="AYV20" s="1"/>
      <c r="AYW20" s="1"/>
      <c r="AYX20" s="1"/>
      <c r="AYY20" s="1"/>
      <c r="AYZ20" s="1"/>
      <c r="AZA20" s="1"/>
      <c r="AZB20" s="1"/>
      <c r="AZC20" s="1"/>
      <c r="AZD20" s="1"/>
      <c r="AZE20" s="1"/>
      <c r="AZF20" s="1"/>
      <c r="AZG20" s="1"/>
      <c r="AZH20" s="1"/>
      <c r="AZI20" s="1"/>
      <c r="AZJ20" s="1"/>
      <c r="AZK20" s="1"/>
      <c r="AZL20" s="1"/>
      <c r="AZM20" s="1"/>
      <c r="AZN20" s="1"/>
      <c r="AZO20" s="1"/>
      <c r="AZP20" s="1"/>
      <c r="AZQ20" s="1"/>
      <c r="AZR20" s="1"/>
      <c r="AZS20" s="1"/>
      <c r="AZT20" s="1"/>
      <c r="AZU20" s="1"/>
      <c r="AZV20" s="1"/>
      <c r="AZW20" s="1"/>
      <c r="AZX20" s="1"/>
      <c r="AZY20" s="1"/>
      <c r="AZZ20" s="1"/>
      <c r="BAA20" s="1"/>
      <c r="BAB20" s="1"/>
      <c r="BAC20" s="1"/>
      <c r="BAD20" s="1"/>
      <c r="BAE20" s="1"/>
      <c r="BAF20" s="1"/>
      <c r="BAG20" s="1"/>
      <c r="BAH20" s="1"/>
      <c r="BAI20" s="1"/>
      <c r="BAJ20" s="1"/>
      <c r="BAK20" s="1"/>
      <c r="BAL20" s="1"/>
      <c r="BAM20" s="1"/>
      <c r="BAN20" s="1"/>
      <c r="BAO20" s="1"/>
      <c r="BAP20" s="1"/>
      <c r="BAQ20" s="1"/>
      <c r="BAR20" s="1"/>
      <c r="BAS20" s="1"/>
      <c r="BAT20" s="1"/>
      <c r="BAU20" s="1"/>
      <c r="BAV20" s="1"/>
      <c r="BAW20" s="1"/>
      <c r="BAX20" s="1"/>
      <c r="BAY20" s="1"/>
      <c r="BAZ20" s="1"/>
      <c r="BBA20" s="1"/>
      <c r="BBB20" s="1"/>
      <c r="BBC20" s="1"/>
      <c r="BBD20" s="1"/>
      <c r="BBE20" s="1"/>
      <c r="BBF20" s="1"/>
      <c r="BBG20" s="1"/>
      <c r="BBH20" s="1"/>
      <c r="BBI20" s="1"/>
      <c r="BBJ20" s="1"/>
      <c r="BBK20" s="1"/>
      <c r="BBL20" s="1"/>
      <c r="BBM20" s="1"/>
      <c r="BBN20" s="1"/>
      <c r="BBO20" s="1"/>
      <c r="BBP20" s="1"/>
      <c r="BBQ20" s="1"/>
      <c r="BBR20" s="1"/>
      <c r="BBS20" s="1"/>
      <c r="BBT20" s="1"/>
      <c r="BBU20" s="1"/>
      <c r="BBV20" s="1"/>
      <c r="BBW20" s="1"/>
      <c r="BBX20" s="1"/>
      <c r="BBY20" s="1"/>
      <c r="BBZ20" s="1"/>
      <c r="BCA20" s="1"/>
      <c r="BCB20" s="1"/>
      <c r="BCC20" s="1"/>
      <c r="BCD20" s="1"/>
      <c r="BCE20" s="1"/>
      <c r="BCF20" s="1"/>
      <c r="BCG20" s="1"/>
      <c r="BCH20" s="1"/>
      <c r="BCI20" s="1"/>
      <c r="BCJ20" s="1"/>
      <c r="BCK20" s="1"/>
      <c r="BCL20" s="1"/>
      <c r="BCM20" s="1"/>
      <c r="BCN20" s="1"/>
      <c r="BCO20" s="1"/>
      <c r="BCP20" s="1"/>
      <c r="BCQ20" s="1"/>
      <c r="BCR20" s="1"/>
      <c r="BCS20" s="1"/>
      <c r="BCT20" s="1"/>
      <c r="BCU20" s="1"/>
      <c r="BCV20" s="1"/>
      <c r="BCW20" s="1"/>
      <c r="BCX20" s="1"/>
      <c r="BCY20" s="1"/>
      <c r="BCZ20" s="1"/>
      <c r="BDA20" s="1"/>
      <c r="BDB20" s="1"/>
      <c r="BDC20" s="1"/>
      <c r="BDD20" s="1"/>
      <c r="BDE20" s="1"/>
      <c r="BDF20" s="1"/>
      <c r="BDG20" s="1"/>
      <c r="BDH20" s="1"/>
      <c r="BDI20" s="1"/>
      <c r="BDJ20" s="1"/>
      <c r="BDK20" s="1"/>
      <c r="BDL20" s="1"/>
      <c r="BDM20" s="1"/>
      <c r="BDN20" s="1"/>
      <c r="BDO20" s="1"/>
      <c r="BDP20" s="1"/>
      <c r="BDQ20" s="1"/>
      <c r="BDR20" s="1"/>
      <c r="BDS20" s="1"/>
      <c r="BDT20" s="1"/>
      <c r="BDU20" s="1"/>
      <c r="BDV20" s="1"/>
      <c r="BDW20" s="1"/>
      <c r="BDX20" s="1"/>
      <c r="BDY20" s="1"/>
      <c r="BDZ20" s="1"/>
      <c r="BEA20" s="1"/>
      <c r="BEB20" s="1"/>
      <c r="BEC20" s="1"/>
      <c r="BED20" s="1"/>
      <c r="BEE20" s="1"/>
      <c r="BEF20" s="1"/>
      <c r="BEG20" s="1"/>
      <c r="BEH20" s="1"/>
      <c r="BEI20" s="1"/>
      <c r="BEJ20" s="1"/>
      <c r="BEK20" s="1"/>
      <c r="BEL20" s="1"/>
      <c r="BEM20" s="1"/>
      <c r="BEN20" s="1"/>
      <c r="BEO20" s="1"/>
      <c r="BEP20" s="1"/>
      <c r="BEQ20" s="1"/>
      <c r="BER20" s="1"/>
      <c r="BES20" s="1"/>
      <c r="BET20" s="1"/>
      <c r="BEU20" s="1"/>
      <c r="BEV20" s="1"/>
      <c r="BEW20" s="1"/>
      <c r="BEX20" s="1"/>
      <c r="BEY20" s="1"/>
      <c r="BEZ20" s="1"/>
      <c r="BFA20" s="1"/>
      <c r="BFB20" s="1"/>
      <c r="BFC20" s="1"/>
      <c r="BFD20" s="1"/>
      <c r="BFE20" s="1"/>
      <c r="BFF20" s="1"/>
      <c r="BFG20" s="1"/>
      <c r="BFH20" s="1"/>
      <c r="BFI20" s="1"/>
      <c r="BFJ20" s="1"/>
      <c r="BFK20" s="1"/>
      <c r="BFL20" s="1"/>
      <c r="BFM20" s="1"/>
      <c r="BFN20" s="1"/>
      <c r="BFO20" s="1"/>
      <c r="BFP20" s="1"/>
      <c r="BFQ20" s="1"/>
      <c r="BFR20" s="1"/>
      <c r="BFS20" s="1"/>
      <c r="BFT20" s="1"/>
      <c r="BFU20" s="1"/>
      <c r="BFV20" s="1"/>
      <c r="BFW20" s="1"/>
      <c r="BFX20" s="1"/>
      <c r="BFY20" s="1"/>
      <c r="BFZ20" s="1"/>
      <c r="BGA20" s="1"/>
      <c r="BGB20" s="1"/>
      <c r="BGC20" s="1"/>
      <c r="BGD20" s="1"/>
      <c r="BGE20" s="1"/>
      <c r="BGF20" s="1"/>
      <c r="BGG20" s="1"/>
      <c r="BGH20" s="1"/>
      <c r="BGI20" s="1"/>
      <c r="BGJ20" s="1"/>
      <c r="BGK20" s="1"/>
      <c r="BGL20" s="1"/>
      <c r="BGM20" s="1"/>
      <c r="BGN20" s="1"/>
      <c r="BGO20" s="1"/>
      <c r="BGP20" s="1"/>
      <c r="BGQ20" s="1"/>
      <c r="BGR20" s="1"/>
      <c r="BGS20" s="1"/>
      <c r="BGT20" s="1"/>
      <c r="BGU20" s="1"/>
      <c r="BGV20" s="1"/>
      <c r="BGW20" s="1"/>
      <c r="BGX20" s="1"/>
      <c r="BGY20" s="1"/>
      <c r="BGZ20" s="1"/>
      <c r="BHA20" s="1"/>
      <c r="BHB20" s="1"/>
      <c r="BHC20" s="1"/>
      <c r="BHD20" s="1"/>
      <c r="BHE20" s="1"/>
      <c r="BHF20" s="1"/>
      <c r="BHG20" s="1"/>
      <c r="BHH20" s="1"/>
      <c r="BHI20" s="1"/>
      <c r="BHJ20" s="1"/>
      <c r="BHK20" s="1"/>
      <c r="BHL20" s="1"/>
      <c r="BHM20" s="1"/>
      <c r="BHN20" s="1"/>
      <c r="BHO20" s="1"/>
      <c r="BHP20" s="1"/>
      <c r="BHQ20" s="1"/>
      <c r="BHR20" s="1"/>
      <c r="BHS20" s="1"/>
      <c r="BHT20" s="1"/>
      <c r="BHU20" s="1"/>
      <c r="BHV20" s="1"/>
      <c r="BHW20" s="1"/>
      <c r="BHX20" s="1"/>
      <c r="BHY20" s="1"/>
      <c r="BHZ20" s="1"/>
      <c r="BIA20" s="1"/>
      <c r="BIB20" s="1"/>
      <c r="BIC20" s="1"/>
      <c r="BID20" s="1"/>
      <c r="BIE20" s="1"/>
      <c r="BIF20" s="1"/>
      <c r="BIG20" s="1"/>
      <c r="BIH20" s="1"/>
      <c r="BII20" s="1"/>
      <c r="BIJ20" s="1"/>
      <c r="BIK20" s="1"/>
      <c r="BIL20" s="1"/>
      <c r="BIM20" s="1"/>
      <c r="BIN20" s="1"/>
      <c r="BIO20" s="1"/>
      <c r="BIP20" s="1"/>
      <c r="BIQ20" s="1"/>
      <c r="BIR20" s="1"/>
      <c r="BIS20" s="1"/>
      <c r="BIT20" s="1"/>
      <c r="BIU20" s="1"/>
      <c r="BIV20" s="1"/>
      <c r="BIW20" s="1"/>
      <c r="BIX20" s="1"/>
      <c r="BIY20" s="1"/>
      <c r="BIZ20" s="1"/>
      <c r="BJA20" s="1"/>
      <c r="BJB20" s="1"/>
      <c r="BJC20" s="1"/>
      <c r="BJD20" s="1"/>
      <c r="BJE20" s="1"/>
      <c r="BJF20" s="1"/>
      <c r="BJG20" s="1"/>
      <c r="BJH20" s="1"/>
      <c r="BJI20" s="1"/>
      <c r="BJJ20" s="1"/>
      <c r="BJK20" s="1"/>
      <c r="BJL20" s="1"/>
      <c r="BJM20" s="1"/>
      <c r="BJN20" s="1"/>
      <c r="BJO20" s="1"/>
      <c r="BJP20" s="1"/>
      <c r="BJQ20" s="1"/>
      <c r="BJR20" s="1"/>
      <c r="BJS20" s="1"/>
      <c r="BJT20" s="1"/>
      <c r="BJU20" s="1"/>
      <c r="BJV20" s="1"/>
      <c r="BJW20" s="1"/>
      <c r="BJX20" s="1"/>
      <c r="BJY20" s="1"/>
      <c r="BJZ20" s="1"/>
      <c r="BKA20" s="1"/>
      <c r="BKB20" s="1"/>
      <c r="BKC20" s="1"/>
      <c r="BKD20" s="1"/>
      <c r="BKE20" s="1"/>
      <c r="BKF20" s="1"/>
      <c r="BKG20" s="1"/>
      <c r="BKH20" s="1"/>
      <c r="BKI20" s="1"/>
      <c r="BKJ20" s="1"/>
      <c r="BKK20" s="1"/>
      <c r="BKL20" s="1"/>
      <c r="BKM20" s="1"/>
      <c r="BKN20" s="1"/>
      <c r="BKO20" s="1"/>
      <c r="BKP20" s="1"/>
      <c r="BKQ20" s="1"/>
      <c r="BKR20" s="1"/>
      <c r="BKS20" s="1"/>
      <c r="BKT20" s="1"/>
      <c r="BKU20" s="1"/>
      <c r="BKV20" s="1"/>
      <c r="BKW20" s="1"/>
      <c r="BKX20" s="1"/>
      <c r="BKY20" s="1"/>
      <c r="BKZ20" s="1"/>
      <c r="BLA20" s="1"/>
      <c r="BLB20" s="1"/>
      <c r="BLC20" s="1"/>
      <c r="BLD20" s="1"/>
      <c r="BLE20" s="1"/>
      <c r="BLF20" s="1"/>
      <c r="BLG20" s="1"/>
      <c r="BLH20" s="1"/>
      <c r="BLI20" s="1"/>
      <c r="BLJ20" s="1"/>
      <c r="BLK20" s="1"/>
      <c r="BLL20" s="1"/>
      <c r="BLM20" s="1"/>
      <c r="BLN20" s="1"/>
      <c r="BLO20" s="1"/>
      <c r="BLP20" s="1"/>
      <c r="BLQ20" s="1"/>
      <c r="BLR20" s="1"/>
      <c r="BLS20" s="1"/>
      <c r="BLT20" s="1"/>
      <c r="BLU20" s="1"/>
      <c r="BLV20" s="1"/>
      <c r="BLW20" s="1"/>
      <c r="BLX20" s="1"/>
      <c r="BLY20" s="1"/>
      <c r="BLZ20" s="1"/>
      <c r="BMA20" s="1"/>
      <c r="BMB20" s="1"/>
      <c r="BMC20" s="1"/>
      <c r="BMD20" s="1"/>
      <c r="BME20" s="1"/>
      <c r="BMF20" s="1"/>
      <c r="BMG20" s="1"/>
      <c r="BMH20" s="1"/>
      <c r="BMI20" s="1"/>
      <c r="BMJ20" s="1"/>
      <c r="BMK20" s="1"/>
      <c r="BML20" s="1"/>
      <c r="BMM20" s="1"/>
      <c r="BMN20" s="1"/>
      <c r="BMO20" s="1"/>
      <c r="BMP20" s="1"/>
      <c r="BMQ20" s="1"/>
      <c r="BMR20" s="1"/>
      <c r="BMS20" s="1"/>
      <c r="BMT20" s="1"/>
      <c r="BMU20" s="1"/>
      <c r="BMV20" s="1"/>
      <c r="BMW20" s="1"/>
      <c r="BMX20" s="1"/>
      <c r="BMY20" s="1"/>
      <c r="BMZ20" s="1"/>
      <c r="BNA20" s="1"/>
      <c r="BNB20" s="1"/>
      <c r="BNC20" s="1"/>
      <c r="BND20" s="1"/>
      <c r="BNE20" s="1"/>
      <c r="BNF20" s="1"/>
      <c r="BNG20" s="1"/>
      <c r="BNH20" s="1"/>
      <c r="BNI20" s="1"/>
      <c r="BNJ20" s="1"/>
      <c r="BNK20" s="1"/>
      <c r="BNL20" s="1"/>
      <c r="BNM20" s="1"/>
      <c r="BNN20" s="1"/>
      <c r="BNO20" s="1"/>
      <c r="BNP20" s="1"/>
      <c r="BNQ20" s="1"/>
      <c r="BNR20" s="1"/>
      <c r="BNS20" s="1"/>
      <c r="BNT20" s="1"/>
      <c r="BNU20" s="1"/>
      <c r="BNV20" s="1"/>
      <c r="BNW20" s="1"/>
      <c r="BNX20" s="1"/>
      <c r="BNY20" s="1"/>
      <c r="BNZ20" s="1"/>
      <c r="BOA20" s="1"/>
      <c r="BOB20" s="1"/>
      <c r="BOC20" s="1"/>
      <c r="BOD20" s="1"/>
      <c r="BOE20" s="1"/>
      <c r="BOF20" s="1"/>
      <c r="BOG20" s="1"/>
      <c r="BOH20" s="1"/>
      <c r="BOI20" s="1"/>
      <c r="BOJ20" s="1"/>
      <c r="BOK20" s="1"/>
      <c r="BOL20" s="1"/>
      <c r="BOM20" s="1"/>
      <c r="BON20" s="1"/>
      <c r="BOO20" s="1"/>
      <c r="BOP20" s="1"/>
      <c r="BOQ20" s="1"/>
      <c r="BOR20" s="1"/>
      <c r="BOS20" s="1"/>
      <c r="BOT20" s="1"/>
      <c r="BOU20" s="1"/>
      <c r="BOV20" s="1"/>
      <c r="BOW20" s="1"/>
      <c r="BOX20" s="1"/>
      <c r="BOY20" s="1"/>
      <c r="BOZ20" s="1"/>
      <c r="BPA20" s="1"/>
      <c r="BPB20" s="1"/>
      <c r="BPC20" s="1"/>
      <c r="BPD20" s="1"/>
      <c r="BPE20" s="1"/>
      <c r="BPF20" s="1"/>
      <c r="BPG20" s="1"/>
      <c r="BPH20" s="1"/>
      <c r="BPI20" s="1"/>
      <c r="BPJ20" s="1"/>
      <c r="BPK20" s="1"/>
      <c r="BPL20" s="1"/>
      <c r="BPM20" s="1"/>
      <c r="BPN20" s="1"/>
      <c r="BPO20" s="1"/>
      <c r="BPP20" s="1"/>
      <c r="BPQ20" s="1"/>
      <c r="BPR20" s="1"/>
      <c r="BPS20" s="1"/>
      <c r="BPT20" s="1"/>
      <c r="BPU20" s="1"/>
      <c r="BPV20" s="1"/>
      <c r="BPW20" s="1"/>
      <c r="BPX20" s="1"/>
      <c r="BPY20" s="1"/>
      <c r="BPZ20" s="1"/>
      <c r="BQA20" s="1"/>
      <c r="BQB20" s="1"/>
      <c r="BQC20" s="1"/>
      <c r="BQD20" s="1"/>
      <c r="BQE20" s="1"/>
      <c r="BQF20" s="1"/>
      <c r="BQG20" s="1"/>
      <c r="BQH20" s="1"/>
      <c r="BQI20" s="1"/>
      <c r="BQJ20" s="1"/>
      <c r="BQK20" s="1"/>
      <c r="BQL20" s="1"/>
      <c r="BQM20" s="1"/>
      <c r="BQN20" s="1"/>
      <c r="BQO20" s="1"/>
      <c r="BQP20" s="1"/>
      <c r="BQQ20" s="1"/>
      <c r="BQR20" s="1"/>
      <c r="BQS20" s="1"/>
      <c r="BQT20" s="1"/>
      <c r="BQU20" s="1"/>
      <c r="BQV20" s="1"/>
      <c r="BQW20" s="1"/>
      <c r="BQX20" s="1"/>
      <c r="BQY20" s="1"/>
      <c r="BQZ20" s="1"/>
      <c r="BRA20" s="1"/>
      <c r="BRB20" s="1"/>
      <c r="BRC20" s="1"/>
      <c r="BRD20" s="1"/>
      <c r="BRE20" s="1"/>
      <c r="BRF20" s="1"/>
      <c r="BRG20" s="1"/>
      <c r="BRH20" s="1"/>
      <c r="BRI20" s="1"/>
      <c r="BRJ20" s="1"/>
      <c r="BRK20" s="1"/>
      <c r="BRL20" s="1"/>
      <c r="BRM20" s="1"/>
      <c r="BRN20" s="1"/>
      <c r="BRO20" s="1"/>
      <c r="BRP20" s="1"/>
      <c r="BRQ20" s="1"/>
      <c r="BRR20" s="1"/>
      <c r="BRS20" s="1"/>
      <c r="BRT20" s="1"/>
      <c r="BRU20" s="1"/>
      <c r="BRV20" s="1"/>
      <c r="BRW20" s="1"/>
      <c r="BRX20" s="1"/>
      <c r="BRY20" s="1"/>
      <c r="BRZ20" s="1"/>
      <c r="BSA20" s="1"/>
      <c r="BSB20" s="1"/>
      <c r="BSC20" s="1"/>
      <c r="BSD20" s="1"/>
      <c r="BSE20" s="1"/>
      <c r="BSF20" s="1"/>
      <c r="BSG20" s="1"/>
      <c r="BSH20" s="1"/>
      <c r="BSI20" s="1"/>
      <c r="BSJ20" s="1"/>
      <c r="BSK20" s="1"/>
      <c r="BSL20" s="1"/>
      <c r="BSM20" s="1"/>
      <c r="BSN20" s="1"/>
      <c r="BSO20" s="1"/>
      <c r="BSP20" s="1"/>
      <c r="BSQ20" s="1"/>
      <c r="BSR20" s="1"/>
      <c r="BSS20" s="1"/>
      <c r="BST20" s="1"/>
      <c r="BSU20" s="1"/>
      <c r="BSV20" s="1"/>
      <c r="BSW20" s="1"/>
      <c r="BSX20" s="1"/>
      <c r="BSY20" s="1"/>
      <c r="BSZ20" s="1"/>
      <c r="BTA20" s="1"/>
      <c r="BTB20" s="1"/>
      <c r="BTC20" s="1"/>
      <c r="BTD20" s="1"/>
      <c r="BTE20" s="1"/>
      <c r="BTF20" s="1"/>
      <c r="BTG20" s="1"/>
      <c r="BTH20" s="1"/>
      <c r="BTI20" s="1"/>
      <c r="BTJ20" s="1"/>
      <c r="BTK20" s="1"/>
      <c r="BTL20" s="1"/>
      <c r="BTM20" s="1"/>
      <c r="BTN20" s="1"/>
      <c r="BTO20" s="1"/>
      <c r="BTP20" s="1"/>
      <c r="BTQ20" s="1"/>
      <c r="BTR20" s="1"/>
      <c r="BTS20" s="1"/>
      <c r="BTT20" s="1"/>
      <c r="BTU20" s="1"/>
      <c r="BTV20" s="1"/>
      <c r="BTW20" s="1"/>
      <c r="BTX20" s="1"/>
      <c r="BTY20" s="1"/>
      <c r="BTZ20" s="1"/>
      <c r="BUA20" s="1"/>
      <c r="BUB20" s="1"/>
      <c r="BUC20" s="1"/>
      <c r="BUD20" s="1"/>
      <c r="BUE20" s="1"/>
      <c r="BUF20" s="1"/>
      <c r="BUG20" s="1"/>
      <c r="BUH20" s="1"/>
      <c r="BUI20" s="1"/>
      <c r="BUJ20" s="1"/>
      <c r="BUK20" s="1"/>
      <c r="BUL20" s="1"/>
      <c r="BUM20" s="1"/>
      <c r="BUN20" s="1"/>
      <c r="BUO20" s="1"/>
      <c r="BUP20" s="1"/>
      <c r="BUQ20" s="1"/>
      <c r="BUR20" s="1"/>
      <c r="BUS20" s="1"/>
      <c r="BUT20" s="1"/>
      <c r="BUU20" s="1"/>
      <c r="BUV20" s="1"/>
      <c r="BUW20" s="1"/>
      <c r="BUX20" s="1"/>
      <c r="BUY20" s="1"/>
      <c r="BUZ20" s="1"/>
      <c r="BVA20" s="1"/>
      <c r="BVB20" s="1"/>
      <c r="BVC20" s="1"/>
      <c r="BVD20" s="1"/>
      <c r="BVE20" s="1"/>
      <c r="BVF20" s="1"/>
      <c r="BVG20" s="1"/>
      <c r="BVH20" s="1"/>
      <c r="BVI20" s="1"/>
      <c r="BVJ20" s="1"/>
      <c r="BVK20" s="1"/>
      <c r="BVL20" s="1"/>
      <c r="BVM20" s="1"/>
      <c r="BVN20" s="1"/>
      <c r="BVO20" s="1"/>
      <c r="BVP20" s="1"/>
      <c r="BVQ20" s="1"/>
      <c r="BVR20" s="1"/>
      <c r="BVS20" s="1"/>
      <c r="BVT20" s="1"/>
      <c r="BVU20" s="1"/>
      <c r="BVV20" s="1"/>
      <c r="BVW20" s="1"/>
      <c r="BVX20" s="1"/>
      <c r="BVY20" s="1"/>
      <c r="BVZ20" s="1"/>
      <c r="BWA20" s="1"/>
      <c r="BWB20" s="1"/>
      <c r="BWC20" s="1"/>
      <c r="BWD20" s="1"/>
      <c r="BWE20" s="1"/>
      <c r="BWF20" s="1"/>
      <c r="BWG20" s="1"/>
      <c r="BWH20" s="1"/>
      <c r="BWI20" s="1"/>
      <c r="BWJ20" s="1"/>
      <c r="BWK20" s="1"/>
      <c r="BWL20" s="1"/>
      <c r="BWM20" s="1"/>
      <c r="BWN20" s="1"/>
      <c r="BWO20" s="1"/>
      <c r="BWP20" s="1"/>
      <c r="BWQ20" s="1"/>
      <c r="BWR20" s="1"/>
      <c r="BWS20" s="1"/>
      <c r="BWT20" s="1"/>
      <c r="BWU20" s="1"/>
      <c r="BWV20" s="1"/>
      <c r="BWW20" s="1"/>
      <c r="BWX20" s="1"/>
      <c r="BWY20" s="1"/>
      <c r="BWZ20" s="1"/>
      <c r="BXA20" s="1"/>
      <c r="BXB20" s="1"/>
      <c r="BXC20" s="1"/>
      <c r="BXD20" s="1"/>
      <c r="BXE20" s="1"/>
      <c r="BXF20" s="1"/>
      <c r="BXG20" s="1"/>
      <c r="BXH20" s="1"/>
      <c r="BXI20" s="1"/>
      <c r="BXJ20" s="1"/>
      <c r="BXK20" s="1"/>
      <c r="BXL20" s="1"/>
      <c r="BXM20" s="1"/>
      <c r="BXN20" s="1"/>
      <c r="BXO20" s="1"/>
      <c r="BXP20" s="1"/>
      <c r="BXQ20" s="1"/>
      <c r="BXR20" s="1"/>
      <c r="BXS20" s="1"/>
      <c r="BXT20" s="1"/>
      <c r="BXU20" s="1"/>
      <c r="BXV20" s="1"/>
      <c r="BXW20" s="1"/>
      <c r="BXX20" s="1"/>
      <c r="BXY20" s="1"/>
      <c r="BXZ20" s="1"/>
      <c r="BYA20" s="1"/>
      <c r="BYB20" s="1"/>
      <c r="BYC20" s="1"/>
      <c r="BYD20" s="1"/>
      <c r="BYE20" s="1"/>
      <c r="BYF20" s="1"/>
      <c r="BYG20" s="1"/>
      <c r="BYH20" s="1"/>
      <c r="BYI20" s="1"/>
      <c r="BYJ20" s="1"/>
      <c r="BYK20" s="1"/>
      <c r="BYL20" s="1"/>
      <c r="BYM20" s="1"/>
      <c r="BYN20" s="1"/>
      <c r="BYO20" s="1"/>
      <c r="BYP20" s="1"/>
      <c r="BYQ20" s="1"/>
      <c r="BYR20" s="1"/>
      <c r="BYS20" s="1"/>
      <c r="BYT20" s="1"/>
      <c r="BYU20" s="1"/>
      <c r="BYV20" s="1"/>
      <c r="BYW20" s="1"/>
      <c r="BYX20" s="1"/>
      <c r="BYY20" s="1"/>
      <c r="BYZ20" s="1"/>
      <c r="BZA20" s="1"/>
      <c r="BZB20" s="1"/>
      <c r="BZC20" s="1"/>
      <c r="BZD20" s="1"/>
      <c r="BZE20" s="1"/>
      <c r="BZF20" s="1"/>
      <c r="BZG20" s="1"/>
      <c r="BZH20" s="1"/>
      <c r="BZI20" s="1"/>
      <c r="BZJ20" s="1"/>
      <c r="BZK20" s="1"/>
      <c r="BZL20" s="1"/>
      <c r="BZM20" s="1"/>
      <c r="BZN20" s="1"/>
      <c r="BZO20" s="1"/>
      <c r="BZP20" s="1"/>
      <c r="BZQ20" s="1"/>
      <c r="BZR20" s="1"/>
      <c r="BZS20" s="1"/>
      <c r="BZT20" s="1"/>
      <c r="BZU20" s="1"/>
      <c r="BZV20" s="1"/>
      <c r="BZW20" s="1"/>
      <c r="BZX20" s="1"/>
      <c r="BZY20" s="1"/>
      <c r="BZZ20" s="1"/>
      <c r="CAA20" s="1"/>
      <c r="CAB20" s="1"/>
      <c r="CAC20" s="1"/>
      <c r="CAD20" s="1"/>
      <c r="CAE20" s="1"/>
      <c r="CAF20" s="1"/>
      <c r="CAG20" s="1"/>
      <c r="CAH20" s="1"/>
      <c r="CAI20" s="1"/>
      <c r="CAJ20" s="1"/>
      <c r="CAK20" s="1"/>
      <c r="CAL20" s="1"/>
      <c r="CAM20" s="1"/>
      <c r="CAN20" s="1"/>
      <c r="CAO20" s="1"/>
      <c r="CAP20" s="1"/>
      <c r="CAQ20" s="1"/>
      <c r="CAR20" s="1"/>
      <c r="CAS20" s="1"/>
      <c r="CAT20" s="1"/>
      <c r="CAU20" s="1"/>
      <c r="CAV20" s="1"/>
      <c r="CAW20" s="1"/>
      <c r="CAX20" s="1"/>
      <c r="CAY20" s="1"/>
      <c r="CAZ20" s="1"/>
      <c r="CBA20" s="1"/>
      <c r="CBB20" s="1"/>
      <c r="CBC20" s="1"/>
      <c r="CBD20" s="1"/>
      <c r="CBE20" s="1"/>
      <c r="CBF20" s="1"/>
      <c r="CBG20" s="1"/>
      <c r="CBH20" s="1"/>
      <c r="CBI20" s="1"/>
      <c r="CBJ20" s="1"/>
      <c r="CBK20" s="1"/>
      <c r="CBL20" s="1"/>
      <c r="CBM20" s="1"/>
      <c r="CBN20" s="1"/>
      <c r="CBO20" s="1"/>
      <c r="CBP20" s="1"/>
      <c r="CBQ20" s="1"/>
      <c r="CBR20" s="1"/>
      <c r="CBS20" s="1"/>
      <c r="CBT20" s="1"/>
      <c r="CBU20" s="1"/>
      <c r="CBV20" s="1"/>
      <c r="CBW20" s="1"/>
      <c r="CBX20" s="1"/>
      <c r="CBY20" s="1"/>
      <c r="CBZ20" s="1"/>
      <c r="CCA20" s="1"/>
      <c r="CCB20" s="1"/>
      <c r="CCC20" s="1"/>
      <c r="CCD20" s="1"/>
      <c r="CCE20" s="1"/>
      <c r="CCF20" s="1"/>
      <c r="CCG20" s="1"/>
      <c r="CCH20" s="1"/>
      <c r="CCI20" s="1"/>
      <c r="CCJ20" s="1"/>
      <c r="CCK20" s="1"/>
      <c r="CCL20" s="1"/>
      <c r="CCM20" s="1"/>
      <c r="CCN20" s="1"/>
      <c r="CCO20" s="1"/>
      <c r="CCP20" s="1"/>
      <c r="CCQ20" s="1"/>
      <c r="CCR20" s="1"/>
      <c r="CCS20" s="1"/>
      <c r="CCT20" s="1"/>
      <c r="CCU20" s="1"/>
      <c r="CCV20" s="1"/>
      <c r="CCW20" s="1"/>
      <c r="CCX20" s="1"/>
      <c r="CCY20" s="1"/>
      <c r="CCZ20" s="1"/>
      <c r="CDA20" s="1"/>
      <c r="CDB20" s="1"/>
      <c r="CDC20" s="1"/>
      <c r="CDD20" s="1"/>
      <c r="CDE20" s="1"/>
      <c r="CDF20" s="1"/>
      <c r="CDG20" s="1"/>
      <c r="CDH20" s="1"/>
      <c r="CDI20" s="1"/>
      <c r="CDJ20" s="1"/>
      <c r="CDK20" s="1"/>
      <c r="CDL20" s="1"/>
      <c r="CDM20" s="1"/>
      <c r="CDN20" s="1"/>
      <c r="CDO20" s="1"/>
      <c r="CDP20" s="1"/>
      <c r="CDQ20" s="1"/>
      <c r="CDR20" s="1"/>
      <c r="CDS20" s="1"/>
      <c r="CDT20" s="1"/>
      <c r="CDU20" s="1"/>
      <c r="CDV20" s="1"/>
      <c r="CDW20" s="1"/>
      <c r="CDX20" s="1"/>
      <c r="CDY20" s="1"/>
      <c r="CDZ20" s="1"/>
      <c r="CEA20" s="1"/>
      <c r="CEB20" s="1"/>
      <c r="CEC20" s="1"/>
      <c r="CED20" s="1"/>
      <c r="CEE20" s="1"/>
      <c r="CEF20" s="1"/>
      <c r="CEG20" s="1"/>
      <c r="CEH20" s="1"/>
      <c r="CEI20" s="1"/>
      <c r="CEJ20" s="1"/>
      <c r="CEK20" s="1"/>
      <c r="CEL20" s="1"/>
      <c r="CEM20" s="1"/>
      <c r="CEN20" s="1"/>
      <c r="CEO20" s="1"/>
      <c r="CEP20" s="1"/>
      <c r="CEQ20" s="1"/>
      <c r="CER20" s="1"/>
      <c r="CES20" s="1"/>
      <c r="CET20" s="1"/>
      <c r="CEU20" s="1"/>
      <c r="CEV20" s="1"/>
      <c r="CEW20" s="1"/>
      <c r="CEX20" s="1"/>
      <c r="CEY20" s="1"/>
      <c r="CEZ20" s="1"/>
      <c r="CFA20" s="1"/>
      <c r="CFB20" s="1"/>
      <c r="CFC20" s="1"/>
      <c r="CFD20" s="1"/>
      <c r="CFE20" s="1"/>
      <c r="CFF20" s="1"/>
      <c r="CFG20" s="1"/>
      <c r="CFH20" s="1"/>
      <c r="CFI20" s="1"/>
      <c r="CFJ20" s="1"/>
      <c r="CFK20" s="1"/>
      <c r="CFL20" s="1"/>
      <c r="CFM20" s="1"/>
      <c r="CFN20" s="1"/>
      <c r="CFO20" s="1"/>
      <c r="CFP20" s="1"/>
      <c r="CFQ20" s="1"/>
      <c r="CFR20" s="1"/>
      <c r="CFS20" s="1"/>
      <c r="CFT20" s="1"/>
      <c r="CFU20" s="1"/>
      <c r="CFV20" s="1"/>
      <c r="CFW20" s="1"/>
      <c r="CFX20" s="1"/>
      <c r="CFY20" s="1"/>
      <c r="CFZ20" s="1"/>
      <c r="CGA20" s="1"/>
      <c r="CGB20" s="1"/>
      <c r="CGC20" s="1"/>
      <c r="CGD20" s="1"/>
      <c r="CGE20" s="1"/>
      <c r="CGF20" s="1"/>
      <c r="CGG20" s="1"/>
      <c r="CGH20" s="1"/>
      <c r="CGI20" s="1"/>
      <c r="CGJ20" s="1"/>
      <c r="CGK20" s="1"/>
      <c r="CGL20" s="1"/>
      <c r="CGM20" s="1"/>
      <c r="CGN20" s="1"/>
      <c r="CGO20" s="1"/>
      <c r="CGP20" s="1"/>
      <c r="CGQ20" s="1"/>
      <c r="CGR20" s="1"/>
      <c r="CGS20" s="1"/>
      <c r="CGT20" s="1"/>
      <c r="CGU20" s="1"/>
      <c r="CGV20" s="1"/>
      <c r="CGW20" s="1"/>
      <c r="CGX20" s="1"/>
      <c r="CGY20" s="1"/>
      <c r="CGZ20" s="1"/>
      <c r="CHA20" s="1"/>
      <c r="CHB20" s="1"/>
      <c r="CHC20" s="1"/>
      <c r="CHD20" s="1"/>
      <c r="CHE20" s="1"/>
      <c r="CHF20" s="1"/>
      <c r="CHG20" s="1"/>
      <c r="CHH20" s="1"/>
      <c r="CHI20" s="1"/>
      <c r="CHJ20" s="1"/>
      <c r="CHK20" s="1"/>
      <c r="CHL20" s="1"/>
      <c r="CHM20" s="1"/>
      <c r="CHN20" s="1"/>
      <c r="CHO20" s="1"/>
      <c r="CHP20" s="1"/>
      <c r="CHQ20" s="1"/>
      <c r="CHR20" s="1"/>
      <c r="CHS20" s="1"/>
      <c r="CHT20" s="1"/>
      <c r="CHU20" s="1"/>
      <c r="CHV20" s="1"/>
      <c r="CHW20" s="1"/>
      <c r="CHX20" s="1"/>
      <c r="CHY20" s="1"/>
      <c r="CHZ20" s="1"/>
      <c r="CIA20" s="1"/>
      <c r="CIB20" s="1"/>
      <c r="CIC20" s="1"/>
      <c r="CID20" s="1"/>
      <c r="CIE20" s="1"/>
      <c r="CIF20" s="1"/>
      <c r="CIG20" s="1"/>
      <c r="CIH20" s="1"/>
      <c r="CII20" s="1"/>
      <c r="CIJ20" s="1"/>
      <c r="CIK20" s="1"/>
      <c r="CIL20" s="1"/>
      <c r="CIM20" s="1"/>
      <c r="CIN20" s="1"/>
      <c r="CIO20" s="1"/>
      <c r="CIP20" s="1"/>
      <c r="CIQ20" s="1"/>
      <c r="CIR20" s="1"/>
      <c r="CIS20" s="1"/>
      <c r="CIT20" s="1"/>
      <c r="CIU20" s="1"/>
      <c r="CIV20" s="1"/>
      <c r="CIW20" s="1"/>
      <c r="CIX20" s="1"/>
      <c r="CIY20" s="1"/>
      <c r="CIZ20" s="1"/>
      <c r="CJA20" s="1"/>
      <c r="CJB20" s="1"/>
      <c r="CJC20" s="1"/>
      <c r="CJD20" s="1"/>
      <c r="CJE20" s="1"/>
      <c r="CJF20" s="1"/>
      <c r="CJG20" s="1"/>
      <c r="CJH20" s="1"/>
      <c r="CJI20" s="1"/>
      <c r="CJJ20" s="1"/>
      <c r="CJK20" s="1"/>
      <c r="CJL20" s="1"/>
      <c r="CJM20" s="1"/>
      <c r="CJN20" s="1"/>
      <c r="CJO20" s="1"/>
      <c r="CJP20" s="1"/>
      <c r="CJQ20" s="1"/>
      <c r="CJR20" s="1"/>
      <c r="CJS20" s="1"/>
      <c r="CJT20" s="1"/>
      <c r="CJU20" s="1"/>
      <c r="CJV20" s="1"/>
      <c r="CJW20" s="1"/>
      <c r="CJX20" s="1"/>
      <c r="CJY20" s="1"/>
      <c r="CJZ20" s="1"/>
      <c r="CKA20" s="1"/>
      <c r="CKB20" s="1"/>
      <c r="CKC20" s="1"/>
      <c r="CKD20" s="1"/>
      <c r="CKE20" s="1"/>
      <c r="CKF20" s="1"/>
      <c r="CKG20" s="1"/>
      <c r="CKH20" s="1"/>
      <c r="CKI20" s="1"/>
      <c r="CKJ20" s="1"/>
      <c r="CKK20" s="1"/>
      <c r="CKL20" s="1"/>
      <c r="CKM20" s="1"/>
      <c r="CKN20" s="1"/>
      <c r="CKO20" s="1"/>
      <c r="CKP20" s="1"/>
      <c r="CKQ20" s="1"/>
      <c r="CKR20" s="1"/>
      <c r="CKS20" s="1"/>
      <c r="CKT20" s="1"/>
      <c r="CKU20" s="1"/>
      <c r="CKV20" s="1"/>
      <c r="CKW20" s="1"/>
      <c r="CKX20" s="1"/>
      <c r="CKY20" s="1"/>
      <c r="CKZ20" s="1"/>
      <c r="CLA20" s="1"/>
      <c r="CLB20" s="1"/>
      <c r="CLC20" s="1"/>
      <c r="CLD20" s="1"/>
      <c r="CLE20" s="1"/>
      <c r="CLF20" s="1"/>
      <c r="CLG20" s="1"/>
      <c r="CLH20" s="1"/>
      <c r="CLI20" s="1"/>
      <c r="CLJ20" s="1"/>
      <c r="CLK20" s="1"/>
      <c r="CLL20" s="1"/>
      <c r="CLM20" s="1"/>
      <c r="CLN20" s="1"/>
      <c r="CLO20" s="1"/>
      <c r="CLP20" s="1"/>
      <c r="CLQ20" s="1"/>
      <c r="CLR20" s="1"/>
      <c r="CLS20" s="1"/>
      <c r="CLT20" s="1"/>
      <c r="CLU20" s="1"/>
      <c r="CLV20" s="1"/>
      <c r="CLW20" s="1"/>
      <c r="CLX20" s="1"/>
      <c r="CLY20" s="1"/>
      <c r="CLZ20" s="1"/>
      <c r="CMA20" s="1"/>
      <c r="CMB20" s="1"/>
      <c r="CMC20" s="1"/>
      <c r="CMD20" s="1"/>
      <c r="CME20" s="1"/>
      <c r="CMF20" s="1"/>
      <c r="CMG20" s="1"/>
      <c r="CMH20" s="1"/>
      <c r="CMI20" s="1"/>
      <c r="CMJ20" s="1"/>
      <c r="CMK20" s="1"/>
      <c r="CML20" s="1"/>
      <c r="CMM20" s="1"/>
      <c r="CMN20" s="1"/>
      <c r="CMO20" s="1"/>
      <c r="CMP20" s="1"/>
      <c r="CMQ20" s="1"/>
      <c r="CMR20" s="1"/>
      <c r="CMS20" s="1"/>
      <c r="CMT20" s="1"/>
      <c r="CMU20" s="1"/>
      <c r="CMV20" s="1"/>
      <c r="CMW20" s="1"/>
      <c r="CMX20" s="1"/>
      <c r="CMY20" s="1"/>
      <c r="CMZ20" s="1"/>
      <c r="CNA20" s="1"/>
      <c r="CNB20" s="1"/>
      <c r="CNC20" s="1"/>
      <c r="CND20" s="1"/>
      <c r="CNE20" s="1"/>
      <c r="CNF20" s="1"/>
      <c r="CNG20" s="1"/>
      <c r="CNH20" s="1"/>
      <c r="CNI20" s="1"/>
      <c r="CNJ20" s="1"/>
      <c r="CNK20" s="1"/>
      <c r="CNL20" s="1"/>
      <c r="CNM20" s="1"/>
      <c r="CNN20" s="1"/>
      <c r="CNO20" s="1"/>
      <c r="CNP20" s="1"/>
      <c r="CNQ20" s="1"/>
      <c r="CNR20" s="1"/>
      <c r="CNS20" s="1"/>
      <c r="CNT20" s="1"/>
      <c r="CNU20" s="1"/>
      <c r="CNV20" s="1"/>
      <c r="CNW20" s="1"/>
      <c r="CNX20" s="1"/>
      <c r="CNY20" s="1"/>
      <c r="CNZ20" s="1"/>
      <c r="COA20" s="1"/>
      <c r="COB20" s="1"/>
      <c r="COC20" s="1"/>
      <c r="COD20" s="1"/>
      <c r="COE20" s="1"/>
      <c r="COF20" s="1"/>
      <c r="COG20" s="1"/>
      <c r="COH20" s="1"/>
      <c r="COI20" s="1"/>
      <c r="COJ20" s="1"/>
      <c r="COK20" s="1"/>
      <c r="COL20" s="1"/>
      <c r="COM20" s="1"/>
      <c r="CON20" s="1"/>
      <c r="COO20" s="1"/>
      <c r="COP20" s="1"/>
      <c r="COQ20" s="1"/>
      <c r="COR20" s="1"/>
      <c r="COS20" s="1"/>
      <c r="COT20" s="1"/>
      <c r="COU20" s="1"/>
      <c r="COV20" s="1"/>
      <c r="COW20" s="1"/>
      <c r="COX20" s="1"/>
      <c r="COY20" s="1"/>
      <c r="COZ20" s="1"/>
      <c r="CPA20" s="1"/>
      <c r="CPB20" s="1"/>
      <c r="CPC20" s="1"/>
      <c r="CPD20" s="1"/>
      <c r="CPE20" s="1"/>
      <c r="CPF20" s="1"/>
      <c r="CPG20" s="1"/>
      <c r="CPH20" s="1"/>
      <c r="CPI20" s="1"/>
      <c r="CPJ20" s="1"/>
      <c r="CPK20" s="1"/>
      <c r="CPL20" s="1"/>
      <c r="CPM20" s="1"/>
      <c r="CPN20" s="1"/>
      <c r="CPO20" s="1"/>
      <c r="CPP20" s="1"/>
      <c r="CPQ20" s="1"/>
      <c r="CPR20" s="1"/>
      <c r="CPS20" s="1"/>
      <c r="CPT20" s="1"/>
      <c r="CPU20" s="1"/>
      <c r="CPV20" s="1"/>
      <c r="CPW20" s="1"/>
      <c r="CPX20" s="1"/>
      <c r="CPY20" s="1"/>
      <c r="CPZ20" s="1"/>
      <c r="CQA20" s="1"/>
      <c r="CQB20" s="1"/>
      <c r="CQC20" s="1"/>
      <c r="CQD20" s="1"/>
      <c r="CQE20" s="1"/>
      <c r="CQF20" s="1"/>
      <c r="CQG20" s="1"/>
      <c r="CQH20" s="1"/>
      <c r="CQI20" s="1"/>
      <c r="CQJ20" s="1"/>
      <c r="CQK20" s="1"/>
      <c r="CQL20" s="1"/>
      <c r="CQM20" s="1"/>
      <c r="CQN20" s="1"/>
      <c r="CQO20" s="1"/>
      <c r="CQP20" s="1"/>
      <c r="CQQ20" s="1"/>
      <c r="CQR20" s="1"/>
      <c r="CQS20" s="1"/>
      <c r="CQT20" s="1"/>
      <c r="CQU20" s="1"/>
      <c r="CQV20" s="1"/>
      <c r="CQW20" s="1"/>
      <c r="CQX20" s="1"/>
      <c r="CQY20" s="1"/>
      <c r="CQZ20" s="1"/>
      <c r="CRA20" s="1"/>
      <c r="CRB20" s="1"/>
      <c r="CRC20" s="1"/>
      <c r="CRD20" s="1"/>
      <c r="CRE20" s="1"/>
      <c r="CRF20" s="1"/>
      <c r="CRG20" s="1"/>
      <c r="CRH20" s="1"/>
      <c r="CRI20" s="1"/>
      <c r="CRJ20" s="1"/>
      <c r="CRK20" s="1"/>
      <c r="CRL20" s="1"/>
      <c r="CRM20" s="1"/>
      <c r="CRN20" s="1"/>
      <c r="CRO20" s="1"/>
      <c r="CRP20" s="1"/>
      <c r="CRQ20" s="1"/>
      <c r="CRR20" s="1"/>
      <c r="CRS20" s="1"/>
      <c r="CRT20" s="1"/>
      <c r="CRU20" s="1"/>
      <c r="CRV20" s="1"/>
      <c r="CRW20" s="1"/>
      <c r="CRX20" s="1"/>
      <c r="CRY20" s="1"/>
      <c r="CRZ20" s="1"/>
      <c r="CSA20" s="1"/>
      <c r="CSB20" s="1"/>
      <c r="CSC20" s="1"/>
      <c r="CSD20" s="1"/>
      <c r="CSE20" s="1"/>
      <c r="CSF20" s="1"/>
      <c r="CSG20" s="1"/>
      <c r="CSH20" s="1"/>
      <c r="CSI20" s="1"/>
      <c r="CSJ20" s="1"/>
      <c r="CSK20" s="1"/>
      <c r="CSL20" s="1"/>
      <c r="CSM20" s="1"/>
      <c r="CSN20" s="1"/>
      <c r="CSO20" s="1"/>
      <c r="CSP20" s="1"/>
      <c r="CSQ20" s="1"/>
      <c r="CSR20" s="1"/>
      <c r="CSS20" s="1"/>
      <c r="CST20" s="1"/>
      <c r="CSU20" s="1"/>
      <c r="CSV20" s="1"/>
      <c r="CSW20" s="1"/>
      <c r="CSX20" s="1"/>
      <c r="CSY20" s="1"/>
      <c r="CSZ20" s="1"/>
      <c r="CTA20" s="1"/>
      <c r="CTB20" s="1"/>
      <c r="CTC20" s="1"/>
      <c r="CTD20" s="1"/>
      <c r="CTE20" s="1"/>
      <c r="CTF20" s="1"/>
      <c r="CTG20" s="1"/>
      <c r="CTH20" s="1"/>
      <c r="CTI20" s="1"/>
      <c r="CTJ20" s="1"/>
      <c r="CTK20" s="1"/>
      <c r="CTL20" s="1"/>
      <c r="CTM20" s="1"/>
      <c r="CTN20" s="1"/>
      <c r="CTO20" s="1"/>
      <c r="CTP20" s="1"/>
      <c r="CTQ20" s="1"/>
      <c r="CTR20" s="1"/>
      <c r="CTS20" s="1"/>
      <c r="CTT20" s="1"/>
      <c r="CTU20" s="1"/>
      <c r="CTV20" s="1"/>
      <c r="CTW20" s="1"/>
      <c r="CTX20" s="1"/>
      <c r="CTY20" s="1"/>
      <c r="CTZ20" s="1"/>
      <c r="CUA20" s="1"/>
      <c r="CUB20" s="1"/>
      <c r="CUC20" s="1"/>
      <c r="CUD20" s="1"/>
      <c r="CUE20" s="1"/>
      <c r="CUF20" s="1"/>
      <c r="CUG20" s="1"/>
      <c r="CUH20" s="1"/>
      <c r="CUI20" s="1"/>
      <c r="CUJ20" s="1"/>
      <c r="CUK20" s="1"/>
      <c r="CUL20" s="1"/>
      <c r="CUM20" s="1"/>
      <c r="CUN20" s="1"/>
      <c r="CUO20" s="1"/>
      <c r="CUP20" s="1"/>
      <c r="CUQ20" s="1"/>
      <c r="CUR20" s="1"/>
      <c r="CUS20" s="1"/>
      <c r="CUT20" s="1"/>
      <c r="CUU20" s="1"/>
      <c r="CUV20" s="1"/>
      <c r="CUW20" s="1"/>
      <c r="CUX20" s="1"/>
      <c r="CUY20" s="1"/>
      <c r="CUZ20" s="1"/>
      <c r="CVA20" s="1"/>
      <c r="CVB20" s="1"/>
      <c r="CVC20" s="1"/>
      <c r="CVD20" s="1"/>
      <c r="CVE20" s="1"/>
      <c r="CVF20" s="1"/>
      <c r="CVG20" s="1"/>
      <c r="CVH20" s="1"/>
      <c r="CVI20" s="1"/>
      <c r="CVJ20" s="1"/>
      <c r="CVK20" s="1"/>
      <c r="CVL20" s="1"/>
      <c r="CVM20" s="1"/>
      <c r="CVN20" s="1"/>
      <c r="CVO20" s="1"/>
      <c r="CVP20" s="1"/>
      <c r="CVQ20" s="1"/>
      <c r="CVR20" s="1"/>
      <c r="CVS20" s="1"/>
      <c r="CVT20" s="1"/>
      <c r="CVU20" s="1"/>
      <c r="CVV20" s="1"/>
      <c r="CVW20" s="1"/>
      <c r="CVX20" s="1"/>
      <c r="CVY20" s="1"/>
      <c r="CVZ20" s="1"/>
      <c r="CWA20" s="1"/>
      <c r="CWB20" s="1"/>
      <c r="CWC20" s="1"/>
      <c r="CWD20" s="1"/>
      <c r="CWE20" s="1"/>
      <c r="CWF20" s="1"/>
      <c r="CWG20" s="1"/>
      <c r="CWH20" s="1"/>
      <c r="CWI20" s="1"/>
      <c r="CWJ20" s="1"/>
      <c r="CWK20" s="1"/>
      <c r="CWL20" s="1"/>
      <c r="CWM20" s="1"/>
      <c r="CWN20" s="1"/>
      <c r="CWO20" s="1"/>
      <c r="CWP20" s="1"/>
      <c r="CWQ20" s="1"/>
      <c r="CWR20" s="1"/>
      <c r="CWS20" s="1"/>
      <c r="CWT20" s="1"/>
      <c r="CWU20" s="1"/>
      <c r="CWV20" s="1"/>
      <c r="CWW20" s="1"/>
      <c r="CWX20" s="1"/>
      <c r="CWY20" s="1"/>
      <c r="CWZ20" s="1"/>
      <c r="CXA20" s="1"/>
      <c r="CXB20" s="1"/>
      <c r="CXC20" s="1"/>
      <c r="CXD20" s="1"/>
      <c r="CXE20" s="1"/>
      <c r="CXF20" s="1"/>
      <c r="CXG20" s="1"/>
      <c r="CXH20" s="1"/>
      <c r="CXI20" s="1"/>
      <c r="CXJ20" s="1"/>
      <c r="CXK20" s="1"/>
      <c r="CXL20" s="1"/>
      <c r="CXM20" s="1"/>
      <c r="CXN20" s="1"/>
      <c r="CXO20" s="1"/>
      <c r="CXP20" s="1"/>
      <c r="CXQ20" s="1"/>
      <c r="CXR20" s="1"/>
      <c r="CXS20" s="1"/>
      <c r="CXT20" s="1"/>
      <c r="CXU20" s="1"/>
      <c r="CXV20" s="1"/>
      <c r="CXW20" s="1"/>
      <c r="CXX20" s="1"/>
      <c r="CXY20" s="1"/>
      <c r="CXZ20" s="1"/>
      <c r="CYA20" s="1"/>
      <c r="CYB20" s="1"/>
      <c r="CYC20" s="1"/>
      <c r="CYD20" s="1"/>
      <c r="CYE20" s="1"/>
      <c r="CYF20" s="1"/>
      <c r="CYG20" s="1"/>
      <c r="CYH20" s="1"/>
      <c r="CYI20" s="1"/>
      <c r="CYJ20" s="1"/>
      <c r="CYK20" s="1"/>
      <c r="CYL20" s="1"/>
      <c r="CYM20" s="1"/>
      <c r="CYN20" s="1"/>
      <c r="CYO20" s="1"/>
      <c r="CYP20" s="1"/>
      <c r="CYQ20" s="1"/>
      <c r="CYR20" s="1"/>
      <c r="CYS20" s="1"/>
      <c r="CYT20" s="1"/>
      <c r="CYU20" s="1"/>
      <c r="CYV20" s="1"/>
      <c r="CYW20" s="1"/>
      <c r="CYX20" s="1"/>
      <c r="CYY20" s="1"/>
      <c r="CYZ20" s="1"/>
      <c r="CZA20" s="1"/>
      <c r="CZB20" s="1"/>
      <c r="CZC20" s="1"/>
      <c r="CZD20" s="1"/>
      <c r="CZE20" s="1"/>
      <c r="CZF20" s="1"/>
      <c r="CZG20" s="1"/>
      <c r="CZH20" s="1"/>
      <c r="CZI20" s="1"/>
      <c r="CZJ20" s="1"/>
      <c r="CZK20" s="1"/>
      <c r="CZL20" s="1"/>
      <c r="CZM20" s="1"/>
      <c r="CZN20" s="1"/>
      <c r="CZO20" s="1"/>
      <c r="CZP20" s="1"/>
      <c r="CZQ20" s="1"/>
      <c r="CZR20" s="1"/>
      <c r="CZS20" s="1"/>
      <c r="CZT20" s="1"/>
      <c r="CZU20" s="1"/>
      <c r="CZV20" s="1"/>
      <c r="CZW20" s="1"/>
      <c r="CZX20" s="1"/>
      <c r="CZY20" s="1"/>
      <c r="CZZ20" s="1"/>
      <c r="DAA20" s="1"/>
      <c r="DAB20" s="1"/>
      <c r="DAC20" s="1"/>
      <c r="DAD20" s="1"/>
      <c r="DAE20" s="1"/>
      <c r="DAF20" s="1"/>
      <c r="DAG20" s="1"/>
      <c r="DAH20" s="1"/>
      <c r="DAI20" s="1"/>
      <c r="DAJ20" s="1"/>
      <c r="DAK20" s="1"/>
      <c r="DAL20" s="1"/>
      <c r="DAM20" s="1"/>
      <c r="DAN20" s="1"/>
      <c r="DAO20" s="1"/>
      <c r="DAP20" s="1"/>
      <c r="DAQ20" s="1"/>
      <c r="DAR20" s="1"/>
      <c r="DAS20" s="1"/>
      <c r="DAT20" s="1"/>
      <c r="DAU20" s="1"/>
      <c r="DAV20" s="1"/>
      <c r="DAW20" s="1"/>
      <c r="DAX20" s="1"/>
      <c r="DAY20" s="1"/>
      <c r="DAZ20" s="1"/>
      <c r="DBA20" s="1"/>
      <c r="DBB20" s="1"/>
      <c r="DBC20" s="1"/>
      <c r="DBD20" s="1"/>
      <c r="DBE20" s="1"/>
      <c r="DBF20" s="1"/>
      <c r="DBG20" s="1"/>
      <c r="DBH20" s="1"/>
      <c r="DBI20" s="1"/>
      <c r="DBJ20" s="1"/>
      <c r="DBK20" s="1"/>
      <c r="DBL20" s="1"/>
      <c r="DBM20" s="1"/>
      <c r="DBN20" s="1"/>
      <c r="DBO20" s="1"/>
      <c r="DBP20" s="1"/>
      <c r="DBQ20" s="1"/>
      <c r="DBR20" s="1"/>
      <c r="DBS20" s="1"/>
      <c r="DBT20" s="1"/>
      <c r="DBU20" s="1"/>
      <c r="DBV20" s="1"/>
      <c r="DBW20" s="1"/>
      <c r="DBX20" s="1"/>
      <c r="DBY20" s="1"/>
      <c r="DBZ20" s="1"/>
      <c r="DCA20" s="1"/>
      <c r="DCB20" s="1"/>
      <c r="DCC20" s="1"/>
      <c r="DCD20" s="1"/>
      <c r="DCE20" s="1"/>
      <c r="DCF20" s="1"/>
      <c r="DCG20" s="1"/>
      <c r="DCH20" s="1"/>
      <c r="DCI20" s="1"/>
      <c r="DCJ20" s="1"/>
      <c r="DCK20" s="1"/>
      <c r="DCL20" s="1"/>
      <c r="DCM20" s="1"/>
      <c r="DCN20" s="1"/>
      <c r="DCO20" s="1"/>
      <c r="DCP20" s="1"/>
      <c r="DCQ20" s="1"/>
      <c r="DCR20" s="1"/>
      <c r="DCS20" s="1"/>
      <c r="DCT20" s="1"/>
      <c r="DCU20" s="1"/>
      <c r="DCV20" s="1"/>
      <c r="DCW20" s="1"/>
      <c r="DCX20" s="1"/>
      <c r="DCY20" s="1"/>
      <c r="DCZ20" s="1"/>
      <c r="DDA20" s="1"/>
      <c r="DDB20" s="1"/>
      <c r="DDC20" s="1"/>
      <c r="DDD20" s="1"/>
      <c r="DDE20" s="1"/>
      <c r="DDF20" s="1"/>
      <c r="DDG20" s="1"/>
      <c r="DDH20" s="1"/>
      <c r="DDI20" s="1"/>
      <c r="DDJ20" s="1"/>
      <c r="DDK20" s="1"/>
      <c r="DDL20" s="1"/>
      <c r="DDM20" s="1"/>
      <c r="DDN20" s="1"/>
      <c r="DDO20" s="1"/>
      <c r="DDP20" s="1"/>
      <c r="DDQ20" s="1"/>
      <c r="DDR20" s="1"/>
      <c r="DDS20" s="1"/>
      <c r="DDT20" s="1"/>
      <c r="DDU20" s="1"/>
      <c r="DDV20" s="1"/>
      <c r="DDW20" s="1"/>
      <c r="DDX20" s="1"/>
      <c r="DDY20" s="1"/>
      <c r="DDZ20" s="1"/>
      <c r="DEA20" s="1"/>
      <c r="DEB20" s="1"/>
      <c r="DEC20" s="1"/>
      <c r="DED20" s="1"/>
      <c r="DEE20" s="1"/>
      <c r="DEF20" s="1"/>
      <c r="DEG20" s="1"/>
      <c r="DEH20" s="1"/>
      <c r="DEI20" s="1"/>
      <c r="DEJ20" s="1"/>
      <c r="DEK20" s="1"/>
      <c r="DEL20" s="1"/>
      <c r="DEM20" s="1"/>
      <c r="DEN20" s="1"/>
      <c r="DEO20" s="1"/>
      <c r="DEP20" s="1"/>
      <c r="DEQ20" s="1"/>
      <c r="DER20" s="1"/>
      <c r="DES20" s="1"/>
      <c r="DET20" s="1"/>
      <c r="DEU20" s="1"/>
      <c r="DEV20" s="1"/>
      <c r="DEW20" s="1"/>
      <c r="DEX20" s="1"/>
      <c r="DEY20" s="1"/>
      <c r="DEZ20" s="1"/>
      <c r="DFA20" s="1"/>
      <c r="DFB20" s="1"/>
      <c r="DFC20" s="1"/>
      <c r="DFD20" s="1"/>
      <c r="DFE20" s="1"/>
      <c r="DFF20" s="1"/>
      <c r="DFG20" s="1"/>
      <c r="DFH20" s="1"/>
      <c r="DFI20" s="1"/>
      <c r="DFJ20" s="1"/>
      <c r="DFK20" s="1"/>
      <c r="DFL20" s="1"/>
      <c r="DFM20" s="1"/>
      <c r="DFN20" s="1"/>
      <c r="DFO20" s="1"/>
      <c r="DFP20" s="1"/>
      <c r="DFQ20" s="1"/>
      <c r="DFR20" s="1"/>
      <c r="DFS20" s="1"/>
      <c r="DFT20" s="1"/>
      <c r="DFU20" s="1"/>
      <c r="DFV20" s="1"/>
      <c r="DFW20" s="1"/>
      <c r="DFX20" s="1"/>
      <c r="DFY20" s="1"/>
      <c r="DFZ20" s="1"/>
      <c r="DGA20" s="1"/>
      <c r="DGB20" s="1"/>
      <c r="DGC20" s="1"/>
      <c r="DGD20" s="1"/>
      <c r="DGE20" s="1"/>
      <c r="DGF20" s="1"/>
      <c r="DGG20" s="1"/>
      <c r="DGH20" s="1"/>
      <c r="DGI20" s="1"/>
      <c r="DGJ20" s="1"/>
      <c r="DGK20" s="1"/>
      <c r="DGL20" s="1"/>
      <c r="DGM20" s="1"/>
      <c r="DGN20" s="1"/>
      <c r="DGO20" s="1"/>
      <c r="DGP20" s="1"/>
      <c r="DGQ20" s="1"/>
      <c r="DGR20" s="1"/>
      <c r="DGS20" s="1"/>
      <c r="DGT20" s="1"/>
      <c r="DGU20" s="1"/>
      <c r="DGV20" s="1"/>
      <c r="DGW20" s="1"/>
      <c r="DGX20" s="1"/>
      <c r="DGY20" s="1"/>
      <c r="DGZ20" s="1"/>
      <c r="DHA20" s="1"/>
      <c r="DHB20" s="1"/>
      <c r="DHC20" s="1"/>
      <c r="DHD20" s="1"/>
      <c r="DHE20" s="1"/>
      <c r="DHF20" s="1"/>
      <c r="DHG20" s="1"/>
      <c r="DHH20" s="1"/>
      <c r="DHI20" s="1"/>
      <c r="DHJ20" s="1"/>
      <c r="DHK20" s="1"/>
      <c r="DHL20" s="1"/>
      <c r="DHM20" s="1"/>
      <c r="DHN20" s="1"/>
      <c r="DHO20" s="1"/>
      <c r="DHP20" s="1"/>
      <c r="DHQ20" s="1"/>
      <c r="DHR20" s="1"/>
      <c r="DHS20" s="1"/>
      <c r="DHT20" s="1"/>
      <c r="DHU20" s="1"/>
      <c r="DHV20" s="1"/>
      <c r="DHW20" s="1"/>
      <c r="DHX20" s="1"/>
      <c r="DHY20" s="1"/>
      <c r="DHZ20" s="1"/>
      <c r="DIA20" s="1"/>
      <c r="DIB20" s="1"/>
      <c r="DIC20" s="1"/>
      <c r="DID20" s="1"/>
      <c r="DIE20" s="1"/>
      <c r="DIF20" s="1"/>
      <c r="DIG20" s="1"/>
      <c r="DIH20" s="1"/>
      <c r="DII20" s="1"/>
      <c r="DIJ20" s="1"/>
      <c r="DIK20" s="1"/>
      <c r="DIL20" s="1"/>
      <c r="DIM20" s="1"/>
      <c r="DIN20" s="1"/>
      <c r="DIO20" s="1"/>
      <c r="DIP20" s="1"/>
      <c r="DIQ20" s="1"/>
      <c r="DIR20" s="1"/>
      <c r="DIS20" s="1"/>
      <c r="DIT20" s="1"/>
      <c r="DIU20" s="1"/>
      <c r="DIV20" s="1"/>
      <c r="DIW20" s="1"/>
      <c r="DIX20" s="1"/>
      <c r="DIY20" s="1"/>
      <c r="DIZ20" s="1"/>
      <c r="DJA20" s="1"/>
      <c r="DJB20" s="1"/>
      <c r="DJC20" s="1"/>
      <c r="DJD20" s="1"/>
      <c r="DJE20" s="1"/>
      <c r="DJF20" s="1"/>
      <c r="DJG20" s="1"/>
      <c r="DJH20" s="1"/>
      <c r="DJI20" s="1"/>
      <c r="DJJ20" s="1"/>
      <c r="DJK20" s="1"/>
      <c r="DJL20" s="1"/>
      <c r="DJM20" s="1"/>
      <c r="DJN20" s="1"/>
      <c r="DJO20" s="1"/>
      <c r="DJP20" s="1"/>
      <c r="DJQ20" s="1"/>
      <c r="DJR20" s="1"/>
      <c r="DJS20" s="1"/>
      <c r="DJT20" s="1"/>
      <c r="DJU20" s="1"/>
      <c r="DJV20" s="1"/>
      <c r="DJW20" s="1"/>
      <c r="DJX20" s="1"/>
      <c r="DJY20" s="1"/>
      <c r="DJZ20" s="1"/>
      <c r="DKA20" s="1"/>
      <c r="DKB20" s="1"/>
      <c r="DKC20" s="1"/>
      <c r="DKD20" s="1"/>
      <c r="DKE20" s="1"/>
      <c r="DKF20" s="1"/>
      <c r="DKG20" s="1"/>
      <c r="DKH20" s="1"/>
      <c r="DKI20" s="1"/>
      <c r="DKJ20" s="1"/>
      <c r="DKK20" s="1"/>
      <c r="DKL20" s="1"/>
      <c r="DKM20" s="1"/>
      <c r="DKN20" s="1"/>
      <c r="DKO20" s="1"/>
      <c r="DKP20" s="1"/>
      <c r="DKQ20" s="1"/>
      <c r="DKR20" s="1"/>
      <c r="DKS20" s="1"/>
      <c r="DKT20" s="1"/>
      <c r="DKU20" s="1"/>
      <c r="DKV20" s="1"/>
      <c r="DKW20" s="1"/>
      <c r="DKX20" s="1"/>
      <c r="DKY20" s="1"/>
      <c r="DKZ20" s="1"/>
      <c r="DLA20" s="1"/>
      <c r="DLB20" s="1"/>
      <c r="DLC20" s="1"/>
      <c r="DLD20" s="1"/>
      <c r="DLE20" s="1"/>
      <c r="DLF20" s="1"/>
      <c r="DLG20" s="1"/>
      <c r="DLH20" s="1"/>
      <c r="DLI20" s="1"/>
      <c r="DLJ20" s="1"/>
      <c r="DLK20" s="1"/>
      <c r="DLL20" s="1"/>
      <c r="DLM20" s="1"/>
      <c r="DLN20" s="1"/>
      <c r="DLO20" s="1"/>
      <c r="DLP20" s="1"/>
      <c r="DLQ20" s="1"/>
      <c r="DLR20" s="1"/>
      <c r="DLS20" s="1"/>
      <c r="DLT20" s="1"/>
      <c r="DLU20" s="1"/>
      <c r="DLV20" s="1"/>
      <c r="DLW20" s="1"/>
      <c r="DLX20" s="1"/>
      <c r="DLY20" s="1"/>
      <c r="DLZ20" s="1"/>
      <c r="DMA20" s="1"/>
      <c r="DMB20" s="1"/>
      <c r="DMC20" s="1"/>
      <c r="DMD20" s="1"/>
      <c r="DME20" s="1"/>
      <c r="DMF20" s="1"/>
      <c r="DMG20" s="1"/>
      <c r="DMH20" s="1"/>
      <c r="DMI20" s="1"/>
      <c r="DMJ20" s="1"/>
      <c r="DMK20" s="1"/>
      <c r="DML20" s="1"/>
      <c r="DMM20" s="1"/>
      <c r="DMN20" s="1"/>
      <c r="DMO20" s="1"/>
      <c r="DMP20" s="1"/>
      <c r="DMQ20" s="1"/>
      <c r="DMR20" s="1"/>
      <c r="DMS20" s="1"/>
      <c r="DMT20" s="1"/>
      <c r="DMU20" s="1"/>
      <c r="DMV20" s="1"/>
      <c r="DMW20" s="1"/>
      <c r="DMX20" s="1"/>
      <c r="DMY20" s="1"/>
      <c r="DMZ20" s="1"/>
      <c r="DNA20" s="1"/>
      <c r="DNB20" s="1"/>
      <c r="DNC20" s="1"/>
      <c r="DND20" s="1"/>
      <c r="DNE20" s="1"/>
      <c r="DNF20" s="1"/>
      <c r="DNG20" s="1"/>
      <c r="DNH20" s="1"/>
      <c r="DNI20" s="1"/>
      <c r="DNJ20" s="1"/>
      <c r="DNK20" s="1"/>
      <c r="DNL20" s="1"/>
      <c r="DNM20" s="1"/>
      <c r="DNN20" s="1"/>
      <c r="DNO20" s="1"/>
      <c r="DNP20" s="1"/>
      <c r="DNQ20" s="1"/>
      <c r="DNR20" s="1"/>
      <c r="DNS20" s="1"/>
      <c r="DNT20" s="1"/>
      <c r="DNU20" s="1"/>
      <c r="DNV20" s="1"/>
      <c r="DNW20" s="1"/>
      <c r="DNX20" s="1"/>
      <c r="DNY20" s="1"/>
      <c r="DNZ20" s="1"/>
      <c r="DOA20" s="1"/>
      <c r="DOB20" s="1"/>
      <c r="DOC20" s="1"/>
      <c r="DOD20" s="1"/>
      <c r="DOE20" s="1"/>
      <c r="DOF20" s="1"/>
      <c r="DOG20" s="1"/>
      <c r="DOH20" s="1"/>
      <c r="DOI20" s="1"/>
      <c r="DOJ20" s="1"/>
      <c r="DOK20" s="1"/>
      <c r="DOL20" s="1"/>
      <c r="DOM20" s="1"/>
      <c r="DON20" s="1"/>
      <c r="DOO20" s="1"/>
      <c r="DOP20" s="1"/>
      <c r="DOQ20" s="1"/>
      <c r="DOR20" s="1"/>
      <c r="DOS20" s="1"/>
      <c r="DOT20" s="1"/>
      <c r="DOU20" s="1"/>
      <c r="DOV20" s="1"/>
      <c r="DOW20" s="1"/>
      <c r="DOX20" s="1"/>
      <c r="DOY20" s="1"/>
      <c r="DOZ20" s="1"/>
      <c r="DPA20" s="1"/>
      <c r="DPB20" s="1"/>
      <c r="DPC20" s="1"/>
      <c r="DPD20" s="1"/>
      <c r="DPE20" s="1"/>
      <c r="DPF20" s="1"/>
      <c r="DPG20" s="1"/>
      <c r="DPH20" s="1"/>
      <c r="DPI20" s="1"/>
      <c r="DPJ20" s="1"/>
      <c r="DPK20" s="1"/>
      <c r="DPL20" s="1"/>
      <c r="DPM20" s="1"/>
      <c r="DPN20" s="1"/>
      <c r="DPO20" s="1"/>
      <c r="DPP20" s="1"/>
      <c r="DPQ20" s="1"/>
      <c r="DPR20" s="1"/>
      <c r="DPS20" s="1"/>
      <c r="DPT20" s="1"/>
      <c r="DPU20" s="1"/>
      <c r="DPV20" s="1"/>
      <c r="DPW20" s="1"/>
      <c r="DPX20" s="1"/>
      <c r="DPY20" s="1"/>
      <c r="DPZ20" s="1"/>
      <c r="DQA20" s="1"/>
      <c r="DQB20" s="1"/>
      <c r="DQC20" s="1"/>
      <c r="DQD20" s="1"/>
      <c r="DQE20" s="1"/>
      <c r="DQF20" s="1"/>
      <c r="DQG20" s="1"/>
      <c r="DQH20" s="1"/>
      <c r="DQI20" s="1"/>
      <c r="DQJ20" s="1"/>
      <c r="DQK20" s="1"/>
      <c r="DQL20" s="1"/>
      <c r="DQM20" s="1"/>
      <c r="DQN20" s="1"/>
      <c r="DQO20" s="1"/>
      <c r="DQP20" s="1"/>
      <c r="DQQ20" s="1"/>
      <c r="DQR20" s="1"/>
      <c r="DQS20" s="1"/>
      <c r="DQT20" s="1"/>
      <c r="DQU20" s="1"/>
      <c r="DQV20" s="1"/>
      <c r="DQW20" s="1"/>
      <c r="DQX20" s="1"/>
      <c r="DQY20" s="1"/>
      <c r="DQZ20" s="1"/>
      <c r="DRA20" s="1"/>
      <c r="DRB20" s="1"/>
      <c r="DRC20" s="1"/>
      <c r="DRD20" s="1"/>
      <c r="DRE20" s="1"/>
      <c r="DRF20" s="1"/>
      <c r="DRG20" s="1"/>
      <c r="DRH20" s="1"/>
      <c r="DRI20" s="1"/>
      <c r="DRJ20" s="1"/>
      <c r="DRK20" s="1"/>
      <c r="DRL20" s="1"/>
      <c r="DRM20" s="1"/>
      <c r="DRN20" s="1"/>
      <c r="DRO20" s="1"/>
      <c r="DRP20" s="1"/>
      <c r="DRQ20" s="1"/>
      <c r="DRR20" s="1"/>
      <c r="DRS20" s="1"/>
      <c r="DRT20" s="1"/>
      <c r="DRU20" s="1"/>
      <c r="DRV20" s="1"/>
      <c r="DRW20" s="1"/>
      <c r="DRX20" s="1"/>
      <c r="DRY20" s="1"/>
      <c r="DRZ20" s="1"/>
      <c r="DSA20" s="1"/>
      <c r="DSB20" s="1"/>
      <c r="DSC20" s="1"/>
      <c r="DSD20" s="1"/>
      <c r="DSE20" s="1"/>
      <c r="DSF20" s="1"/>
      <c r="DSG20" s="1"/>
      <c r="DSH20" s="1"/>
      <c r="DSI20" s="1"/>
      <c r="DSJ20" s="1"/>
      <c r="DSK20" s="1"/>
      <c r="DSL20" s="1"/>
      <c r="DSM20" s="1"/>
      <c r="DSN20" s="1"/>
      <c r="DSO20" s="1"/>
      <c r="DSP20" s="1"/>
      <c r="DSQ20" s="1"/>
      <c r="DSR20" s="1"/>
      <c r="DSS20" s="1"/>
      <c r="DST20" s="1"/>
      <c r="DSU20" s="1"/>
      <c r="DSV20" s="1"/>
      <c r="DSW20" s="1"/>
      <c r="DSX20" s="1"/>
      <c r="DSY20" s="1"/>
      <c r="DSZ20" s="1"/>
      <c r="DTA20" s="1"/>
      <c r="DTB20" s="1"/>
      <c r="DTC20" s="1"/>
      <c r="DTD20" s="1"/>
      <c r="DTE20" s="1"/>
      <c r="DTF20" s="1"/>
      <c r="DTG20" s="1"/>
      <c r="DTH20" s="1"/>
      <c r="DTI20" s="1"/>
      <c r="DTJ20" s="1"/>
      <c r="DTK20" s="1"/>
      <c r="DTL20" s="1"/>
      <c r="DTM20" s="1"/>
      <c r="DTN20" s="1"/>
      <c r="DTO20" s="1"/>
      <c r="DTP20" s="1"/>
      <c r="DTQ20" s="1"/>
      <c r="DTR20" s="1"/>
      <c r="DTS20" s="1"/>
      <c r="DTT20" s="1"/>
      <c r="DTU20" s="1"/>
      <c r="DTV20" s="1"/>
      <c r="DTW20" s="1"/>
      <c r="DTX20" s="1"/>
      <c r="DTY20" s="1"/>
      <c r="DTZ20" s="1"/>
      <c r="DUA20" s="1"/>
      <c r="DUB20" s="1"/>
      <c r="DUC20" s="1"/>
      <c r="DUD20" s="1"/>
      <c r="DUE20" s="1"/>
      <c r="DUF20" s="1"/>
      <c r="DUG20" s="1"/>
      <c r="DUH20" s="1"/>
      <c r="DUI20" s="1"/>
      <c r="DUJ20" s="1"/>
      <c r="DUK20" s="1"/>
      <c r="DUL20" s="1"/>
      <c r="DUM20" s="1"/>
      <c r="DUN20" s="1"/>
      <c r="DUO20" s="1"/>
      <c r="DUP20" s="1"/>
      <c r="DUQ20" s="1"/>
      <c r="DUR20" s="1"/>
      <c r="DUS20" s="1"/>
      <c r="DUT20" s="1"/>
      <c r="DUU20" s="1"/>
      <c r="DUV20" s="1"/>
      <c r="DUW20" s="1"/>
      <c r="DUX20" s="1"/>
      <c r="DUY20" s="1"/>
      <c r="DUZ20" s="1"/>
      <c r="DVA20" s="1"/>
      <c r="DVB20" s="1"/>
      <c r="DVC20" s="1"/>
      <c r="DVD20" s="1"/>
      <c r="DVE20" s="1"/>
      <c r="DVF20" s="1"/>
      <c r="DVG20" s="1"/>
      <c r="DVH20" s="1"/>
      <c r="DVI20" s="1"/>
      <c r="DVJ20" s="1"/>
      <c r="DVK20" s="1"/>
      <c r="DVL20" s="1"/>
      <c r="DVM20" s="1"/>
      <c r="DVN20" s="1"/>
      <c r="DVO20" s="1"/>
      <c r="DVP20" s="1"/>
      <c r="DVQ20" s="1"/>
      <c r="DVR20" s="1"/>
      <c r="DVS20" s="1"/>
      <c r="DVT20" s="1"/>
      <c r="DVU20" s="1"/>
      <c r="DVV20" s="1"/>
      <c r="DVW20" s="1"/>
      <c r="DVX20" s="1"/>
      <c r="DVY20" s="1"/>
      <c r="DVZ20" s="1"/>
      <c r="DWA20" s="1"/>
      <c r="DWB20" s="1"/>
      <c r="DWC20" s="1"/>
      <c r="DWD20" s="1"/>
      <c r="DWE20" s="1"/>
      <c r="DWF20" s="1"/>
      <c r="DWG20" s="1"/>
      <c r="DWH20" s="1"/>
      <c r="DWI20" s="1"/>
      <c r="DWJ20" s="1"/>
      <c r="DWK20" s="1"/>
      <c r="DWL20" s="1"/>
      <c r="DWM20" s="1"/>
      <c r="DWN20" s="1"/>
      <c r="DWO20" s="1"/>
      <c r="DWP20" s="1"/>
      <c r="DWQ20" s="1"/>
      <c r="DWR20" s="1"/>
      <c r="DWS20" s="1"/>
      <c r="DWT20" s="1"/>
      <c r="DWU20" s="1"/>
      <c r="DWV20" s="1"/>
      <c r="DWW20" s="1"/>
      <c r="DWX20" s="1"/>
      <c r="DWY20" s="1"/>
      <c r="DWZ20" s="1"/>
      <c r="DXA20" s="1"/>
      <c r="DXB20" s="1"/>
      <c r="DXC20" s="1"/>
      <c r="DXD20" s="1"/>
      <c r="DXE20" s="1"/>
      <c r="DXF20" s="1"/>
      <c r="DXG20" s="1"/>
      <c r="DXH20" s="1"/>
      <c r="DXI20" s="1"/>
      <c r="DXJ20" s="1"/>
      <c r="DXK20" s="1"/>
      <c r="DXL20" s="1"/>
      <c r="DXM20" s="1"/>
      <c r="DXN20" s="1"/>
      <c r="DXO20" s="1"/>
      <c r="DXP20" s="1"/>
      <c r="DXQ20" s="1"/>
      <c r="DXR20" s="1"/>
      <c r="DXS20" s="1"/>
      <c r="DXT20" s="1"/>
      <c r="DXU20" s="1"/>
      <c r="DXV20" s="1"/>
      <c r="DXW20" s="1"/>
      <c r="DXX20" s="1"/>
      <c r="DXY20" s="1"/>
      <c r="DXZ20" s="1"/>
      <c r="DYA20" s="1"/>
      <c r="DYB20" s="1"/>
      <c r="DYC20" s="1"/>
      <c r="DYD20" s="1"/>
      <c r="DYE20" s="1"/>
      <c r="DYF20" s="1"/>
      <c r="DYG20" s="1"/>
      <c r="DYH20" s="1"/>
      <c r="DYI20" s="1"/>
      <c r="DYJ20" s="1"/>
      <c r="DYK20" s="1"/>
      <c r="DYL20" s="1"/>
      <c r="DYM20" s="1"/>
      <c r="DYN20" s="1"/>
      <c r="DYO20" s="1"/>
      <c r="DYP20" s="1"/>
      <c r="DYQ20" s="1"/>
      <c r="DYR20" s="1"/>
      <c r="DYS20" s="1"/>
      <c r="DYT20" s="1"/>
      <c r="DYU20" s="1"/>
      <c r="DYV20" s="1"/>
      <c r="DYW20" s="1"/>
      <c r="DYX20" s="1"/>
      <c r="DYY20" s="1"/>
      <c r="DYZ20" s="1"/>
      <c r="DZA20" s="1"/>
      <c r="DZB20" s="1"/>
      <c r="DZC20" s="1"/>
      <c r="DZD20" s="1"/>
      <c r="DZE20" s="1"/>
      <c r="DZF20" s="1"/>
      <c r="DZG20" s="1"/>
      <c r="DZH20" s="1"/>
      <c r="DZI20" s="1"/>
      <c r="DZJ20" s="1"/>
      <c r="DZK20" s="1"/>
      <c r="DZL20" s="1"/>
      <c r="DZM20" s="1"/>
      <c r="DZN20" s="1"/>
      <c r="DZO20" s="1"/>
      <c r="DZP20" s="1"/>
      <c r="DZQ20" s="1"/>
      <c r="DZR20" s="1"/>
      <c r="DZS20" s="1"/>
      <c r="DZT20" s="1"/>
      <c r="DZU20" s="1"/>
      <c r="DZV20" s="1"/>
      <c r="DZW20" s="1"/>
      <c r="DZX20" s="1"/>
      <c r="DZY20" s="1"/>
      <c r="DZZ20" s="1"/>
      <c r="EAA20" s="1"/>
      <c r="EAB20" s="1"/>
      <c r="EAC20" s="1"/>
      <c r="EAD20" s="1"/>
      <c r="EAE20" s="1"/>
      <c r="EAF20" s="1"/>
      <c r="EAG20" s="1"/>
      <c r="EAH20" s="1"/>
      <c r="EAI20" s="1"/>
      <c r="EAJ20" s="1"/>
      <c r="EAK20" s="1"/>
      <c r="EAL20" s="1"/>
      <c r="EAM20" s="1"/>
      <c r="EAN20" s="1"/>
      <c r="EAO20" s="1"/>
      <c r="EAP20" s="1"/>
      <c r="EAQ20" s="1"/>
      <c r="EAR20" s="1"/>
      <c r="EAS20" s="1"/>
      <c r="EAT20" s="1"/>
      <c r="EAU20" s="1"/>
      <c r="EAV20" s="1"/>
      <c r="EAW20" s="1"/>
      <c r="EAX20" s="1"/>
      <c r="EAY20" s="1"/>
      <c r="EAZ20" s="1"/>
      <c r="EBA20" s="1"/>
      <c r="EBB20" s="1"/>
      <c r="EBC20" s="1"/>
      <c r="EBD20" s="1"/>
      <c r="EBE20" s="1"/>
      <c r="EBF20" s="1"/>
      <c r="EBG20" s="1"/>
      <c r="EBH20" s="1"/>
      <c r="EBI20" s="1"/>
      <c r="EBJ20" s="1"/>
      <c r="EBK20" s="1"/>
      <c r="EBL20" s="1"/>
      <c r="EBM20" s="1"/>
      <c r="EBN20" s="1"/>
      <c r="EBO20" s="1"/>
      <c r="EBP20" s="1"/>
      <c r="EBQ20" s="1"/>
      <c r="EBR20" s="1"/>
      <c r="EBS20" s="1"/>
      <c r="EBT20" s="1"/>
      <c r="EBU20" s="1"/>
      <c r="EBV20" s="1"/>
      <c r="EBW20" s="1"/>
      <c r="EBX20" s="1"/>
      <c r="EBY20" s="1"/>
      <c r="EBZ20" s="1"/>
      <c r="ECA20" s="1"/>
      <c r="ECB20" s="1"/>
      <c r="ECC20" s="1"/>
      <c r="ECD20" s="1"/>
      <c r="ECE20" s="1"/>
      <c r="ECF20" s="1"/>
      <c r="ECG20" s="1"/>
      <c r="ECH20" s="1"/>
      <c r="ECI20" s="1"/>
      <c r="ECJ20" s="1"/>
      <c r="ECK20" s="1"/>
      <c r="ECL20" s="1"/>
      <c r="ECM20" s="1"/>
      <c r="ECN20" s="1"/>
      <c r="ECO20" s="1"/>
      <c r="ECP20" s="1"/>
      <c r="ECQ20" s="1"/>
      <c r="ECR20" s="1"/>
      <c r="ECS20" s="1"/>
      <c r="ECT20" s="1"/>
      <c r="ECU20" s="1"/>
      <c r="ECV20" s="1"/>
      <c r="ECW20" s="1"/>
      <c r="ECX20" s="1"/>
      <c r="ECY20" s="1"/>
      <c r="ECZ20" s="1"/>
      <c r="EDA20" s="1"/>
      <c r="EDB20" s="1"/>
      <c r="EDC20" s="1"/>
      <c r="EDD20" s="1"/>
      <c r="EDE20" s="1"/>
      <c r="EDF20" s="1"/>
      <c r="EDG20" s="1"/>
      <c r="EDH20" s="1"/>
      <c r="EDI20" s="1"/>
      <c r="EDJ20" s="1"/>
      <c r="EDK20" s="1"/>
      <c r="EDL20" s="1"/>
      <c r="EDM20" s="1"/>
      <c r="EDN20" s="1"/>
      <c r="EDO20" s="1"/>
      <c r="EDP20" s="1"/>
      <c r="EDQ20" s="1"/>
      <c r="EDR20" s="1"/>
      <c r="EDS20" s="1"/>
      <c r="EDT20" s="1"/>
      <c r="EDU20" s="1"/>
      <c r="EDV20" s="1"/>
      <c r="EDW20" s="1"/>
      <c r="EDX20" s="1"/>
      <c r="EDY20" s="1"/>
      <c r="EDZ20" s="1"/>
      <c r="EEA20" s="1"/>
      <c r="EEB20" s="1"/>
      <c r="EEC20" s="1"/>
      <c r="EED20" s="1"/>
      <c r="EEE20" s="1"/>
      <c r="EEF20" s="1"/>
      <c r="EEG20" s="1"/>
      <c r="EEH20" s="1"/>
      <c r="EEI20" s="1"/>
      <c r="EEJ20" s="1"/>
      <c r="EEK20" s="1"/>
      <c r="EEL20" s="1"/>
      <c r="EEM20" s="1"/>
      <c r="EEN20" s="1"/>
      <c r="EEO20" s="1"/>
      <c r="EEP20" s="1"/>
      <c r="EEQ20" s="1"/>
      <c r="EER20" s="1"/>
      <c r="EES20" s="1"/>
      <c r="EET20" s="1"/>
      <c r="EEU20" s="1"/>
      <c r="EEV20" s="1"/>
      <c r="EEW20" s="1"/>
      <c r="EEX20" s="1"/>
      <c r="EEY20" s="1"/>
      <c r="EEZ20" s="1"/>
      <c r="EFA20" s="1"/>
      <c r="EFB20" s="1"/>
      <c r="EFC20" s="1"/>
      <c r="EFD20" s="1"/>
      <c r="EFE20" s="1"/>
      <c r="EFF20" s="1"/>
      <c r="EFG20" s="1"/>
      <c r="EFH20" s="1"/>
      <c r="EFI20" s="1"/>
      <c r="EFJ20" s="1"/>
      <c r="EFK20" s="1"/>
      <c r="EFL20" s="1"/>
      <c r="EFM20" s="1"/>
      <c r="EFN20" s="1"/>
      <c r="EFO20" s="1"/>
      <c r="EFP20" s="1"/>
      <c r="EFQ20" s="1"/>
      <c r="EFR20" s="1"/>
      <c r="EFS20" s="1"/>
      <c r="EFT20" s="1"/>
      <c r="EFU20" s="1"/>
      <c r="EFV20" s="1"/>
      <c r="EFW20" s="1"/>
      <c r="EFX20" s="1"/>
      <c r="EFY20" s="1"/>
      <c r="EFZ20" s="1"/>
      <c r="EGA20" s="1"/>
      <c r="EGB20" s="1"/>
      <c r="EGC20" s="1"/>
      <c r="EGD20" s="1"/>
      <c r="EGE20" s="1"/>
      <c r="EGF20" s="1"/>
      <c r="EGG20" s="1"/>
      <c r="EGH20" s="1"/>
      <c r="EGI20" s="1"/>
      <c r="EGJ20" s="1"/>
      <c r="EGK20" s="1"/>
      <c r="EGL20" s="1"/>
      <c r="EGM20" s="1"/>
      <c r="EGN20" s="1"/>
      <c r="EGO20" s="1"/>
      <c r="EGP20" s="1"/>
      <c r="EGQ20" s="1"/>
      <c r="EGR20" s="1"/>
      <c r="EGS20" s="1"/>
      <c r="EGT20" s="1"/>
      <c r="EGU20" s="1"/>
      <c r="EGV20" s="1"/>
      <c r="EGW20" s="1"/>
      <c r="EGX20" s="1"/>
      <c r="EGY20" s="1"/>
      <c r="EGZ20" s="1"/>
      <c r="EHA20" s="1"/>
      <c r="EHB20" s="1"/>
      <c r="EHC20" s="1"/>
      <c r="EHD20" s="1"/>
      <c r="EHE20" s="1"/>
      <c r="EHF20" s="1"/>
      <c r="EHG20" s="1"/>
      <c r="EHH20" s="1"/>
      <c r="EHI20" s="1"/>
      <c r="EHJ20" s="1"/>
      <c r="EHK20" s="1"/>
      <c r="EHL20" s="1"/>
      <c r="EHM20" s="1"/>
      <c r="EHN20" s="1"/>
      <c r="EHO20" s="1"/>
      <c r="EHP20" s="1"/>
      <c r="EHQ20" s="1"/>
      <c r="EHR20" s="1"/>
      <c r="EHS20" s="1"/>
      <c r="EHT20" s="1"/>
      <c r="EHU20" s="1"/>
      <c r="EHV20" s="1"/>
      <c r="EHW20" s="1"/>
      <c r="EHX20" s="1"/>
      <c r="EHY20" s="1"/>
      <c r="EHZ20" s="1"/>
      <c r="EIA20" s="1"/>
      <c r="EIB20" s="1"/>
      <c r="EIC20" s="1"/>
      <c r="EID20" s="1"/>
      <c r="EIE20" s="1"/>
      <c r="EIF20" s="1"/>
      <c r="EIG20" s="1"/>
      <c r="EIH20" s="1"/>
      <c r="EII20" s="1"/>
      <c r="EIJ20" s="1"/>
      <c r="EIK20" s="1"/>
      <c r="EIL20" s="1"/>
      <c r="EIM20" s="1"/>
      <c r="EIN20" s="1"/>
      <c r="EIO20" s="1"/>
      <c r="EIP20" s="1"/>
      <c r="EIQ20" s="1"/>
      <c r="EIR20" s="1"/>
      <c r="EIS20" s="1"/>
      <c r="EIT20" s="1"/>
      <c r="EIU20" s="1"/>
      <c r="EIV20" s="1"/>
      <c r="EIW20" s="1"/>
      <c r="EIX20" s="1"/>
      <c r="EIY20" s="1"/>
      <c r="EIZ20" s="1"/>
      <c r="EJA20" s="1"/>
      <c r="EJB20" s="1"/>
      <c r="EJC20" s="1"/>
      <c r="EJD20" s="1"/>
      <c r="EJE20" s="1"/>
      <c r="EJF20" s="1"/>
      <c r="EJG20" s="1"/>
      <c r="EJH20" s="1"/>
      <c r="EJI20" s="1"/>
      <c r="EJJ20" s="1"/>
      <c r="EJK20" s="1"/>
      <c r="EJL20" s="1"/>
      <c r="EJM20" s="1"/>
      <c r="EJN20" s="1"/>
      <c r="EJO20" s="1"/>
      <c r="EJP20" s="1"/>
      <c r="EJQ20" s="1"/>
      <c r="EJR20" s="1"/>
      <c r="EJS20" s="1"/>
      <c r="EJT20" s="1"/>
      <c r="EJU20" s="1"/>
      <c r="EJV20" s="1"/>
      <c r="EJW20" s="1"/>
      <c r="EJX20" s="1"/>
      <c r="EJY20" s="1"/>
      <c r="EJZ20" s="1"/>
      <c r="EKA20" s="1"/>
      <c r="EKB20" s="1"/>
      <c r="EKC20" s="1"/>
      <c r="EKD20" s="1"/>
      <c r="EKE20" s="1"/>
      <c r="EKF20" s="1"/>
      <c r="EKG20" s="1"/>
      <c r="EKH20" s="1"/>
      <c r="EKI20" s="1"/>
      <c r="EKJ20" s="1"/>
      <c r="EKK20" s="1"/>
      <c r="EKL20" s="1"/>
      <c r="EKM20" s="1"/>
      <c r="EKN20" s="1"/>
      <c r="EKO20" s="1"/>
      <c r="EKP20" s="1"/>
      <c r="EKQ20" s="1"/>
      <c r="EKR20" s="1"/>
      <c r="EKS20" s="1"/>
      <c r="EKT20" s="1"/>
      <c r="EKU20" s="1"/>
      <c r="EKV20" s="1"/>
      <c r="EKW20" s="1"/>
      <c r="EKX20" s="1"/>
      <c r="EKY20" s="1"/>
      <c r="EKZ20" s="1"/>
      <c r="ELA20" s="1"/>
      <c r="ELB20" s="1"/>
      <c r="ELC20" s="1"/>
      <c r="ELD20" s="1"/>
      <c r="ELE20" s="1"/>
      <c r="ELF20" s="1"/>
      <c r="ELG20" s="1"/>
      <c r="ELH20" s="1"/>
      <c r="ELI20" s="1"/>
      <c r="ELJ20" s="1"/>
      <c r="ELK20" s="1"/>
      <c r="ELL20" s="1"/>
      <c r="ELM20" s="1"/>
      <c r="ELN20" s="1"/>
      <c r="ELO20" s="1"/>
      <c r="ELP20" s="1"/>
      <c r="ELQ20" s="1"/>
      <c r="ELR20" s="1"/>
      <c r="ELS20" s="1"/>
      <c r="ELT20" s="1"/>
      <c r="ELU20" s="1"/>
      <c r="ELV20" s="1"/>
      <c r="ELW20" s="1"/>
      <c r="ELX20" s="1"/>
      <c r="ELY20" s="1"/>
      <c r="ELZ20" s="1"/>
      <c r="EMA20" s="1"/>
      <c r="EMB20" s="1"/>
      <c r="EMC20" s="1"/>
      <c r="EMD20" s="1"/>
      <c r="EME20" s="1"/>
      <c r="EMF20" s="1"/>
      <c r="EMG20" s="1"/>
      <c r="EMH20" s="1"/>
      <c r="EMI20" s="1"/>
      <c r="EMJ20" s="1"/>
      <c r="EMK20" s="1"/>
      <c r="EML20" s="1"/>
      <c r="EMM20" s="1"/>
      <c r="EMN20" s="1"/>
      <c r="EMO20" s="1"/>
      <c r="EMP20" s="1"/>
      <c r="EMQ20" s="1"/>
      <c r="EMR20" s="1"/>
      <c r="EMS20" s="1"/>
      <c r="EMT20" s="1"/>
      <c r="EMU20" s="1"/>
      <c r="EMV20" s="1"/>
      <c r="EMW20" s="1"/>
      <c r="EMX20" s="1"/>
      <c r="EMY20" s="1"/>
      <c r="EMZ20" s="1"/>
      <c r="ENA20" s="1"/>
      <c r="ENB20" s="1"/>
      <c r="ENC20" s="1"/>
      <c r="END20" s="1"/>
      <c r="ENE20" s="1"/>
      <c r="ENF20" s="1"/>
      <c r="ENG20" s="1"/>
      <c r="ENH20" s="1"/>
      <c r="ENI20" s="1"/>
      <c r="ENJ20" s="1"/>
      <c r="ENK20" s="1"/>
      <c r="ENL20" s="1"/>
      <c r="ENM20" s="1"/>
      <c r="ENN20" s="1"/>
      <c r="ENO20" s="1"/>
      <c r="ENP20" s="1"/>
      <c r="ENQ20" s="1"/>
      <c r="ENR20" s="1"/>
      <c r="ENS20" s="1"/>
      <c r="ENT20" s="1"/>
      <c r="ENU20" s="1"/>
      <c r="ENV20" s="1"/>
      <c r="ENW20" s="1"/>
      <c r="ENX20" s="1"/>
      <c r="ENY20" s="1"/>
      <c r="ENZ20" s="1"/>
      <c r="EOA20" s="1"/>
      <c r="EOB20" s="1"/>
      <c r="EOC20" s="1"/>
      <c r="EOD20" s="1"/>
      <c r="EOE20" s="1"/>
      <c r="EOF20" s="1"/>
      <c r="EOG20" s="1"/>
      <c r="EOH20" s="1"/>
      <c r="EOI20" s="1"/>
      <c r="EOJ20" s="1"/>
      <c r="EOK20" s="1"/>
      <c r="EOL20" s="1"/>
      <c r="EOM20" s="1"/>
      <c r="EON20" s="1"/>
      <c r="EOO20" s="1"/>
      <c r="EOP20" s="1"/>
      <c r="EOQ20" s="1"/>
      <c r="EOR20" s="1"/>
      <c r="EOS20" s="1"/>
      <c r="EOT20" s="1"/>
      <c r="EOU20" s="1"/>
      <c r="EOV20" s="1"/>
      <c r="EOW20" s="1"/>
      <c r="EOX20" s="1"/>
      <c r="EOY20" s="1"/>
      <c r="EOZ20" s="1"/>
      <c r="EPA20" s="1"/>
      <c r="EPB20" s="1"/>
      <c r="EPC20" s="1"/>
      <c r="EPD20" s="1"/>
      <c r="EPE20" s="1"/>
      <c r="EPF20" s="1"/>
      <c r="EPG20" s="1"/>
      <c r="EPH20" s="1"/>
      <c r="EPI20" s="1"/>
      <c r="EPJ20" s="1"/>
      <c r="EPK20" s="1"/>
      <c r="EPL20" s="1"/>
      <c r="EPM20" s="1"/>
      <c r="EPN20" s="1"/>
      <c r="EPO20" s="1"/>
      <c r="EPP20" s="1"/>
      <c r="EPQ20" s="1"/>
      <c r="EPR20" s="1"/>
      <c r="EPS20" s="1"/>
      <c r="EPT20" s="1"/>
      <c r="EPU20" s="1"/>
      <c r="EPV20" s="1"/>
      <c r="EPW20" s="1"/>
      <c r="EPX20" s="1"/>
      <c r="EPY20" s="1"/>
      <c r="EPZ20" s="1"/>
      <c r="EQA20" s="1"/>
      <c r="EQB20" s="1"/>
      <c r="EQC20" s="1"/>
      <c r="EQD20" s="1"/>
      <c r="EQE20" s="1"/>
      <c r="EQF20" s="1"/>
      <c r="EQG20" s="1"/>
      <c r="EQH20" s="1"/>
      <c r="EQI20" s="1"/>
      <c r="EQJ20" s="1"/>
      <c r="EQK20" s="1"/>
      <c r="EQL20" s="1"/>
      <c r="EQM20" s="1"/>
      <c r="EQN20" s="1"/>
      <c r="EQO20" s="1"/>
      <c r="EQP20" s="1"/>
      <c r="EQQ20" s="1"/>
      <c r="EQR20" s="1"/>
      <c r="EQS20" s="1"/>
      <c r="EQT20" s="1"/>
      <c r="EQU20" s="1"/>
      <c r="EQV20" s="1"/>
      <c r="EQW20" s="1"/>
      <c r="EQX20" s="1"/>
      <c r="EQY20" s="1"/>
      <c r="EQZ20" s="1"/>
      <c r="ERA20" s="1"/>
      <c r="ERB20" s="1"/>
      <c r="ERC20" s="1"/>
      <c r="ERD20" s="1"/>
      <c r="ERE20" s="1"/>
      <c r="ERF20" s="1"/>
      <c r="ERG20" s="1"/>
      <c r="ERH20" s="1"/>
      <c r="ERI20" s="1"/>
      <c r="ERJ20" s="1"/>
      <c r="ERK20" s="1"/>
      <c r="ERL20" s="1"/>
      <c r="ERM20" s="1"/>
      <c r="ERN20" s="1"/>
      <c r="ERO20" s="1"/>
      <c r="ERP20" s="1"/>
      <c r="ERQ20" s="1"/>
      <c r="ERR20" s="1"/>
      <c r="ERS20" s="1"/>
      <c r="ERT20" s="1"/>
      <c r="ERU20" s="1"/>
      <c r="ERV20" s="1"/>
      <c r="ERW20" s="1"/>
      <c r="ERX20" s="1"/>
      <c r="ERY20" s="1"/>
      <c r="ERZ20" s="1"/>
      <c r="ESA20" s="1"/>
      <c r="ESB20" s="1"/>
      <c r="ESC20" s="1"/>
      <c r="ESD20" s="1"/>
      <c r="ESE20" s="1"/>
      <c r="ESF20" s="1"/>
      <c r="ESG20" s="1"/>
      <c r="ESH20" s="1"/>
      <c r="ESI20" s="1"/>
      <c r="ESJ20" s="1"/>
      <c r="ESK20" s="1"/>
      <c r="ESL20" s="1"/>
      <c r="ESM20" s="1"/>
      <c r="ESN20" s="1"/>
      <c r="ESO20" s="1"/>
      <c r="ESP20" s="1"/>
      <c r="ESQ20" s="1"/>
      <c r="ESR20" s="1"/>
      <c r="ESS20" s="1"/>
      <c r="EST20" s="1"/>
      <c r="ESU20" s="1"/>
      <c r="ESV20" s="1"/>
      <c r="ESW20" s="1"/>
      <c r="ESX20" s="1"/>
      <c r="ESY20" s="1"/>
      <c r="ESZ20" s="1"/>
      <c r="ETA20" s="1"/>
      <c r="ETB20" s="1"/>
      <c r="ETC20" s="1"/>
      <c r="ETD20" s="1"/>
      <c r="ETE20" s="1"/>
      <c r="ETF20" s="1"/>
      <c r="ETG20" s="1"/>
      <c r="ETH20" s="1"/>
      <c r="ETI20" s="1"/>
      <c r="ETJ20" s="1"/>
      <c r="ETK20" s="1"/>
      <c r="ETL20" s="1"/>
      <c r="ETM20" s="1"/>
      <c r="ETN20" s="1"/>
      <c r="ETO20" s="1"/>
      <c r="ETP20" s="1"/>
      <c r="ETQ20" s="1"/>
      <c r="ETR20" s="1"/>
      <c r="ETS20" s="1"/>
      <c r="ETT20" s="1"/>
      <c r="ETU20" s="1"/>
      <c r="ETV20" s="1"/>
      <c r="ETW20" s="1"/>
      <c r="ETX20" s="1"/>
      <c r="ETY20" s="1"/>
      <c r="ETZ20" s="1"/>
      <c r="EUA20" s="1"/>
      <c r="EUB20" s="1"/>
      <c r="EUC20" s="1"/>
      <c r="EUD20" s="1"/>
      <c r="EUE20" s="1"/>
      <c r="EUF20" s="1"/>
      <c r="EUG20" s="1"/>
      <c r="EUH20" s="1"/>
      <c r="EUI20" s="1"/>
      <c r="EUJ20" s="1"/>
      <c r="EUK20" s="1"/>
      <c r="EUL20" s="1"/>
      <c r="EUM20" s="1"/>
      <c r="EUN20" s="1"/>
      <c r="EUO20" s="1"/>
      <c r="EUP20" s="1"/>
      <c r="EUQ20" s="1"/>
      <c r="EUR20" s="1"/>
      <c r="EUS20" s="1"/>
      <c r="EUT20" s="1"/>
      <c r="EUU20" s="1"/>
      <c r="EUV20" s="1"/>
      <c r="EUW20" s="1"/>
      <c r="EUX20" s="1"/>
      <c r="EUY20" s="1"/>
      <c r="EUZ20" s="1"/>
      <c r="EVA20" s="1"/>
      <c r="EVB20" s="1"/>
      <c r="EVC20" s="1"/>
      <c r="EVD20" s="1"/>
      <c r="EVE20" s="1"/>
      <c r="EVF20" s="1"/>
      <c r="EVG20" s="1"/>
      <c r="EVH20" s="1"/>
      <c r="EVI20" s="1"/>
      <c r="EVJ20" s="1"/>
      <c r="EVK20" s="1"/>
      <c r="EVL20" s="1"/>
      <c r="EVM20" s="1"/>
      <c r="EVN20" s="1"/>
      <c r="EVO20" s="1"/>
      <c r="EVP20" s="1"/>
      <c r="EVQ20" s="1"/>
      <c r="EVR20" s="1"/>
      <c r="EVS20" s="1"/>
      <c r="EVT20" s="1"/>
      <c r="EVU20" s="1"/>
      <c r="EVV20" s="1"/>
      <c r="EVW20" s="1"/>
      <c r="EVX20" s="1"/>
      <c r="EVY20" s="1"/>
      <c r="EVZ20" s="1"/>
      <c r="EWA20" s="1"/>
      <c r="EWB20" s="1"/>
      <c r="EWC20" s="1"/>
      <c r="EWD20" s="1"/>
      <c r="EWE20" s="1"/>
      <c r="EWF20" s="1"/>
      <c r="EWG20" s="1"/>
      <c r="EWH20" s="1"/>
      <c r="EWI20" s="1"/>
      <c r="EWJ20" s="1"/>
      <c r="EWK20" s="1"/>
      <c r="EWL20" s="1"/>
      <c r="EWM20" s="1"/>
      <c r="EWN20" s="1"/>
      <c r="EWO20" s="1"/>
      <c r="EWP20" s="1"/>
      <c r="EWQ20" s="1"/>
      <c r="EWR20" s="1"/>
      <c r="EWS20" s="1"/>
      <c r="EWT20" s="1"/>
      <c r="EWU20" s="1"/>
      <c r="EWV20" s="1"/>
      <c r="EWW20" s="1"/>
      <c r="EWX20" s="1"/>
      <c r="EWY20" s="1"/>
      <c r="EWZ20" s="1"/>
      <c r="EXA20" s="1"/>
      <c r="EXB20" s="1"/>
      <c r="EXC20" s="1"/>
      <c r="EXD20" s="1"/>
      <c r="EXE20" s="1"/>
      <c r="EXF20" s="1"/>
      <c r="EXG20" s="1"/>
      <c r="EXH20" s="1"/>
      <c r="EXI20" s="1"/>
      <c r="EXJ20" s="1"/>
      <c r="EXK20" s="1"/>
      <c r="EXL20" s="1"/>
      <c r="EXM20" s="1"/>
      <c r="EXN20" s="1"/>
      <c r="EXO20" s="1"/>
      <c r="EXP20" s="1"/>
      <c r="EXQ20" s="1"/>
      <c r="EXR20" s="1"/>
      <c r="EXS20" s="1"/>
      <c r="EXT20" s="1"/>
      <c r="EXU20" s="1"/>
      <c r="EXV20" s="1"/>
      <c r="EXW20" s="1"/>
      <c r="EXX20" s="1"/>
      <c r="EXY20" s="1"/>
      <c r="EXZ20" s="1"/>
      <c r="EYA20" s="1"/>
      <c r="EYB20" s="1"/>
      <c r="EYC20" s="1"/>
      <c r="EYD20" s="1"/>
      <c r="EYE20" s="1"/>
      <c r="EYF20" s="1"/>
      <c r="EYG20" s="1"/>
      <c r="EYH20" s="1"/>
      <c r="EYI20" s="1"/>
      <c r="EYJ20" s="1"/>
      <c r="EYK20" s="1"/>
      <c r="EYL20" s="1"/>
      <c r="EYM20" s="1"/>
      <c r="EYN20" s="1"/>
      <c r="EYO20" s="1"/>
      <c r="EYP20" s="1"/>
      <c r="EYQ20" s="1"/>
      <c r="EYR20" s="1"/>
      <c r="EYS20" s="1"/>
      <c r="EYT20" s="1"/>
      <c r="EYU20" s="1"/>
      <c r="EYV20" s="1"/>
      <c r="EYW20" s="1"/>
      <c r="EYX20" s="1"/>
      <c r="EYY20" s="1"/>
      <c r="EYZ20" s="1"/>
      <c r="EZA20" s="1"/>
      <c r="EZB20" s="1"/>
      <c r="EZC20" s="1"/>
      <c r="EZD20" s="1"/>
      <c r="EZE20" s="1"/>
      <c r="EZF20" s="1"/>
      <c r="EZG20" s="1"/>
      <c r="EZH20" s="1"/>
      <c r="EZI20" s="1"/>
      <c r="EZJ20" s="1"/>
      <c r="EZK20" s="1"/>
      <c r="EZL20" s="1"/>
      <c r="EZM20" s="1"/>
      <c r="EZN20" s="1"/>
      <c r="EZO20" s="1"/>
      <c r="EZP20" s="1"/>
      <c r="EZQ20" s="1"/>
      <c r="EZR20" s="1"/>
      <c r="EZS20" s="1"/>
      <c r="EZT20" s="1"/>
      <c r="EZU20" s="1"/>
      <c r="EZV20" s="1"/>
      <c r="EZW20" s="1"/>
      <c r="EZX20" s="1"/>
      <c r="EZY20" s="1"/>
      <c r="EZZ20" s="1"/>
      <c r="FAA20" s="1"/>
      <c r="FAB20" s="1"/>
      <c r="FAC20" s="1"/>
      <c r="FAD20" s="1"/>
      <c r="FAE20" s="1"/>
      <c r="FAF20" s="1"/>
      <c r="FAG20" s="1"/>
      <c r="FAH20" s="1"/>
      <c r="FAI20" s="1"/>
      <c r="FAJ20" s="1"/>
      <c r="FAK20" s="1"/>
      <c r="FAL20" s="1"/>
      <c r="FAM20" s="1"/>
      <c r="FAN20" s="1"/>
      <c r="FAO20" s="1"/>
      <c r="FAP20" s="1"/>
      <c r="FAQ20" s="1"/>
      <c r="FAR20" s="1"/>
      <c r="FAS20" s="1"/>
      <c r="FAT20" s="1"/>
      <c r="FAU20" s="1"/>
      <c r="FAV20" s="1"/>
      <c r="FAW20" s="1"/>
      <c r="FAX20" s="1"/>
      <c r="FAY20" s="1"/>
      <c r="FAZ20" s="1"/>
      <c r="FBA20" s="1"/>
      <c r="FBB20" s="1"/>
      <c r="FBC20" s="1"/>
      <c r="FBD20" s="1"/>
      <c r="FBE20" s="1"/>
      <c r="FBF20" s="1"/>
      <c r="FBG20" s="1"/>
      <c r="FBH20" s="1"/>
      <c r="FBI20" s="1"/>
      <c r="FBJ20" s="1"/>
      <c r="FBK20" s="1"/>
      <c r="FBL20" s="1"/>
      <c r="FBM20" s="1"/>
      <c r="FBN20" s="1"/>
      <c r="FBO20" s="1"/>
      <c r="FBP20" s="1"/>
      <c r="FBQ20" s="1"/>
      <c r="FBR20" s="1"/>
      <c r="FBS20" s="1"/>
      <c r="FBT20" s="1"/>
      <c r="FBU20" s="1"/>
      <c r="FBV20" s="1"/>
      <c r="FBW20" s="1"/>
      <c r="FBX20" s="1"/>
      <c r="FBY20" s="1"/>
      <c r="FBZ20" s="1"/>
      <c r="FCA20" s="1"/>
      <c r="FCB20" s="1"/>
      <c r="FCC20" s="1"/>
      <c r="FCD20" s="1"/>
      <c r="FCE20" s="1"/>
      <c r="FCF20" s="1"/>
      <c r="FCG20" s="1"/>
      <c r="FCH20" s="1"/>
      <c r="FCI20" s="1"/>
      <c r="FCJ20" s="1"/>
      <c r="FCK20" s="1"/>
      <c r="FCL20" s="1"/>
      <c r="FCM20" s="1"/>
      <c r="FCN20" s="1"/>
      <c r="FCO20" s="1"/>
      <c r="FCP20" s="1"/>
      <c r="FCQ20" s="1"/>
      <c r="FCR20" s="1"/>
      <c r="FCS20" s="1"/>
      <c r="FCT20" s="1"/>
      <c r="FCU20" s="1"/>
      <c r="FCV20" s="1"/>
      <c r="FCW20" s="1"/>
      <c r="FCX20" s="1"/>
      <c r="FCY20" s="1"/>
      <c r="FCZ20" s="1"/>
      <c r="FDA20" s="1"/>
      <c r="FDB20" s="1"/>
      <c r="FDC20" s="1"/>
      <c r="FDD20" s="1"/>
      <c r="FDE20" s="1"/>
      <c r="FDF20" s="1"/>
      <c r="FDG20" s="1"/>
      <c r="FDH20" s="1"/>
      <c r="FDI20" s="1"/>
      <c r="FDJ20" s="1"/>
      <c r="FDK20" s="1"/>
      <c r="FDL20" s="1"/>
      <c r="FDM20" s="1"/>
      <c r="FDN20" s="1"/>
      <c r="FDO20" s="1"/>
      <c r="FDP20" s="1"/>
      <c r="FDQ20" s="1"/>
      <c r="FDR20" s="1"/>
      <c r="FDS20" s="1"/>
      <c r="FDT20" s="1"/>
      <c r="FDU20" s="1"/>
      <c r="FDV20" s="1"/>
      <c r="FDW20" s="1"/>
      <c r="FDX20" s="1"/>
      <c r="FDY20" s="1"/>
      <c r="FDZ20" s="1"/>
      <c r="FEA20" s="1"/>
      <c r="FEB20" s="1"/>
      <c r="FEC20" s="1"/>
      <c r="FED20" s="1"/>
      <c r="FEE20" s="1"/>
      <c r="FEF20" s="1"/>
      <c r="FEG20" s="1"/>
      <c r="FEH20" s="1"/>
      <c r="FEI20" s="1"/>
      <c r="FEJ20" s="1"/>
      <c r="FEK20" s="1"/>
      <c r="FEL20" s="1"/>
      <c r="FEM20" s="1"/>
      <c r="FEN20" s="1"/>
      <c r="FEO20" s="1"/>
      <c r="FEP20" s="1"/>
      <c r="FEQ20" s="1"/>
      <c r="FER20" s="1"/>
      <c r="FES20" s="1"/>
      <c r="FET20" s="1"/>
      <c r="FEU20" s="1"/>
      <c r="FEV20" s="1"/>
      <c r="FEW20" s="1"/>
      <c r="FEX20" s="1"/>
      <c r="FEY20" s="1"/>
      <c r="FEZ20" s="1"/>
      <c r="FFA20" s="1"/>
      <c r="FFB20" s="1"/>
      <c r="FFC20" s="1"/>
      <c r="FFD20" s="1"/>
      <c r="FFE20" s="1"/>
      <c r="FFF20" s="1"/>
      <c r="FFG20" s="1"/>
      <c r="FFH20" s="1"/>
      <c r="FFI20" s="1"/>
      <c r="FFJ20" s="1"/>
      <c r="FFK20" s="1"/>
      <c r="FFL20" s="1"/>
      <c r="FFM20" s="1"/>
      <c r="FFN20" s="1"/>
      <c r="FFO20" s="1"/>
      <c r="FFP20" s="1"/>
      <c r="FFQ20" s="1"/>
      <c r="FFR20" s="1"/>
      <c r="FFS20" s="1"/>
      <c r="FFT20" s="1"/>
      <c r="FFU20" s="1"/>
      <c r="FFV20" s="1"/>
      <c r="FFW20" s="1"/>
      <c r="FFX20" s="1"/>
      <c r="FFY20" s="1"/>
      <c r="FFZ20" s="1"/>
      <c r="FGA20" s="1"/>
      <c r="FGB20" s="1"/>
      <c r="FGC20" s="1"/>
      <c r="FGD20" s="1"/>
      <c r="FGE20" s="1"/>
      <c r="FGF20" s="1"/>
      <c r="FGG20" s="1"/>
      <c r="FGH20" s="1"/>
      <c r="FGI20" s="1"/>
      <c r="FGJ20" s="1"/>
      <c r="FGK20" s="1"/>
      <c r="FGL20" s="1"/>
      <c r="FGM20" s="1"/>
      <c r="FGN20" s="1"/>
      <c r="FGO20" s="1"/>
      <c r="FGP20" s="1"/>
      <c r="FGQ20" s="1"/>
      <c r="FGR20" s="1"/>
      <c r="FGS20" s="1"/>
      <c r="FGT20" s="1"/>
      <c r="FGU20" s="1"/>
      <c r="FGV20" s="1"/>
      <c r="FGW20" s="1"/>
      <c r="FGX20" s="1"/>
      <c r="FGY20" s="1"/>
      <c r="FGZ20" s="1"/>
      <c r="FHA20" s="1"/>
      <c r="FHB20" s="1"/>
      <c r="FHC20" s="1"/>
      <c r="FHD20" s="1"/>
      <c r="FHE20" s="1"/>
      <c r="FHF20" s="1"/>
      <c r="FHG20" s="1"/>
      <c r="FHH20" s="1"/>
      <c r="FHI20" s="1"/>
      <c r="FHJ20" s="1"/>
      <c r="FHK20" s="1"/>
      <c r="FHL20" s="1"/>
      <c r="FHM20" s="1"/>
      <c r="FHN20" s="1"/>
      <c r="FHO20" s="1"/>
      <c r="FHP20" s="1"/>
      <c r="FHQ20" s="1"/>
      <c r="FHR20" s="1"/>
      <c r="FHS20" s="1"/>
      <c r="FHT20" s="1"/>
      <c r="FHU20" s="1"/>
      <c r="FHV20" s="1"/>
      <c r="FHW20" s="1"/>
      <c r="FHX20" s="1"/>
      <c r="FHY20" s="1"/>
      <c r="FHZ20" s="1"/>
      <c r="FIA20" s="1"/>
      <c r="FIB20" s="1"/>
      <c r="FIC20" s="1"/>
      <c r="FID20" s="1"/>
      <c r="FIE20" s="1"/>
      <c r="FIF20" s="1"/>
      <c r="FIG20" s="1"/>
      <c r="FIH20" s="1"/>
      <c r="FII20" s="1"/>
      <c r="FIJ20" s="1"/>
      <c r="FIK20" s="1"/>
      <c r="FIL20" s="1"/>
      <c r="FIM20" s="1"/>
      <c r="FIN20" s="1"/>
      <c r="FIO20" s="1"/>
      <c r="FIP20" s="1"/>
      <c r="FIQ20" s="1"/>
      <c r="FIR20" s="1"/>
      <c r="FIS20" s="1"/>
      <c r="FIT20" s="1"/>
      <c r="FIU20" s="1"/>
      <c r="FIV20" s="1"/>
      <c r="FIW20" s="1"/>
      <c r="FIX20" s="1"/>
      <c r="FIY20" s="1"/>
      <c r="FIZ20" s="1"/>
      <c r="FJA20" s="1"/>
      <c r="FJB20" s="1"/>
      <c r="FJC20" s="1"/>
      <c r="FJD20" s="1"/>
      <c r="FJE20" s="1"/>
      <c r="FJF20" s="1"/>
      <c r="FJG20" s="1"/>
      <c r="FJH20" s="1"/>
      <c r="FJI20" s="1"/>
      <c r="FJJ20" s="1"/>
      <c r="FJK20" s="1"/>
      <c r="FJL20" s="1"/>
      <c r="FJM20" s="1"/>
      <c r="FJN20" s="1"/>
      <c r="FJO20" s="1"/>
      <c r="FJP20" s="1"/>
      <c r="FJQ20" s="1"/>
      <c r="FJR20" s="1"/>
      <c r="FJS20" s="1"/>
      <c r="FJT20" s="1"/>
      <c r="FJU20" s="1"/>
      <c r="FJV20" s="1"/>
      <c r="FJW20" s="1"/>
      <c r="FJX20" s="1"/>
      <c r="FJY20" s="1"/>
      <c r="FJZ20" s="1"/>
      <c r="FKA20" s="1"/>
      <c r="FKB20" s="1"/>
      <c r="FKC20" s="1"/>
      <c r="FKD20" s="1"/>
      <c r="FKE20" s="1"/>
      <c r="FKF20" s="1"/>
      <c r="FKG20" s="1"/>
      <c r="FKH20" s="1"/>
      <c r="FKI20" s="1"/>
      <c r="FKJ20" s="1"/>
      <c r="FKK20" s="1"/>
      <c r="FKL20" s="1"/>
      <c r="FKM20" s="1"/>
      <c r="FKN20" s="1"/>
      <c r="FKO20" s="1"/>
      <c r="FKP20" s="1"/>
      <c r="FKQ20" s="1"/>
      <c r="FKR20" s="1"/>
      <c r="FKS20" s="1"/>
      <c r="FKT20" s="1"/>
      <c r="FKU20" s="1"/>
      <c r="FKV20" s="1"/>
      <c r="FKW20" s="1"/>
      <c r="FKX20" s="1"/>
      <c r="FKY20" s="1"/>
      <c r="FKZ20" s="1"/>
      <c r="FLA20" s="1"/>
      <c r="FLB20" s="1"/>
      <c r="FLC20" s="1"/>
      <c r="FLD20" s="1"/>
      <c r="FLE20" s="1"/>
      <c r="FLF20" s="1"/>
      <c r="FLG20" s="1"/>
      <c r="FLH20" s="1"/>
      <c r="FLI20" s="1"/>
      <c r="FLJ20" s="1"/>
      <c r="FLK20" s="1"/>
      <c r="FLL20" s="1"/>
      <c r="FLM20" s="1"/>
      <c r="FLN20" s="1"/>
      <c r="FLO20" s="1"/>
      <c r="FLP20" s="1"/>
      <c r="FLQ20" s="1"/>
      <c r="FLR20" s="1"/>
      <c r="FLS20" s="1"/>
      <c r="FLT20" s="1"/>
      <c r="FLU20" s="1"/>
      <c r="FLV20" s="1"/>
      <c r="FLW20" s="1"/>
      <c r="FLX20" s="1"/>
      <c r="FLY20" s="1"/>
      <c r="FLZ20" s="1"/>
      <c r="FMA20" s="1"/>
      <c r="FMB20" s="1"/>
      <c r="FMC20" s="1"/>
      <c r="FMD20" s="1"/>
      <c r="FME20" s="1"/>
      <c r="FMF20" s="1"/>
      <c r="FMG20" s="1"/>
      <c r="FMH20" s="1"/>
      <c r="FMI20" s="1"/>
      <c r="FMJ20" s="1"/>
      <c r="FMK20" s="1"/>
      <c r="FML20" s="1"/>
      <c r="FMM20" s="1"/>
      <c r="FMN20" s="1"/>
      <c r="FMO20" s="1"/>
      <c r="FMP20" s="1"/>
      <c r="FMQ20" s="1"/>
      <c r="FMR20" s="1"/>
      <c r="FMS20" s="1"/>
      <c r="FMT20" s="1"/>
      <c r="FMU20" s="1"/>
      <c r="FMV20" s="1"/>
      <c r="FMW20" s="1"/>
      <c r="FMX20" s="1"/>
      <c r="FMY20" s="1"/>
      <c r="FMZ20" s="1"/>
      <c r="FNA20" s="1"/>
      <c r="FNB20" s="1"/>
      <c r="FNC20" s="1"/>
      <c r="FND20" s="1"/>
      <c r="FNE20" s="1"/>
      <c r="FNF20" s="1"/>
      <c r="FNG20" s="1"/>
      <c r="FNH20" s="1"/>
      <c r="FNI20" s="1"/>
      <c r="FNJ20" s="1"/>
      <c r="FNK20" s="1"/>
      <c r="FNL20" s="1"/>
      <c r="FNM20" s="1"/>
      <c r="FNN20" s="1"/>
      <c r="FNO20" s="1"/>
      <c r="FNP20" s="1"/>
      <c r="FNQ20" s="1"/>
      <c r="FNR20" s="1"/>
      <c r="FNS20" s="1"/>
      <c r="FNT20" s="1"/>
      <c r="FNU20" s="1"/>
      <c r="FNV20" s="1"/>
      <c r="FNW20" s="1"/>
      <c r="FNX20" s="1"/>
      <c r="FNY20" s="1"/>
      <c r="FNZ20" s="1"/>
      <c r="FOA20" s="1"/>
      <c r="FOB20" s="1"/>
      <c r="FOC20" s="1"/>
      <c r="FOD20" s="1"/>
      <c r="FOE20" s="1"/>
      <c r="FOF20" s="1"/>
      <c r="FOG20" s="1"/>
      <c r="FOH20" s="1"/>
      <c r="FOI20" s="1"/>
      <c r="FOJ20" s="1"/>
      <c r="FOK20" s="1"/>
      <c r="FOL20" s="1"/>
      <c r="FOM20" s="1"/>
      <c r="FON20" s="1"/>
      <c r="FOO20" s="1"/>
      <c r="FOP20" s="1"/>
      <c r="FOQ20" s="1"/>
      <c r="FOR20" s="1"/>
      <c r="FOS20" s="1"/>
      <c r="FOT20" s="1"/>
      <c r="FOU20" s="1"/>
      <c r="FOV20" s="1"/>
      <c r="FOW20" s="1"/>
      <c r="FOX20" s="1"/>
      <c r="FOY20" s="1"/>
      <c r="FOZ20" s="1"/>
      <c r="FPA20" s="1"/>
      <c r="FPB20" s="1"/>
      <c r="FPC20" s="1"/>
      <c r="FPD20" s="1"/>
      <c r="FPE20" s="1"/>
      <c r="FPF20" s="1"/>
      <c r="FPG20" s="1"/>
      <c r="FPH20" s="1"/>
      <c r="FPI20" s="1"/>
      <c r="FPJ20" s="1"/>
      <c r="FPK20" s="1"/>
      <c r="FPL20" s="1"/>
      <c r="FPM20" s="1"/>
      <c r="FPN20" s="1"/>
      <c r="FPO20" s="1"/>
      <c r="FPP20" s="1"/>
      <c r="FPQ20" s="1"/>
      <c r="FPR20" s="1"/>
      <c r="FPS20" s="1"/>
      <c r="FPT20" s="1"/>
      <c r="FPU20" s="1"/>
      <c r="FPV20" s="1"/>
      <c r="FPW20" s="1"/>
      <c r="FPX20" s="1"/>
      <c r="FPY20" s="1"/>
      <c r="FPZ20" s="1"/>
      <c r="FQA20" s="1"/>
      <c r="FQB20" s="1"/>
      <c r="FQC20" s="1"/>
      <c r="FQD20" s="1"/>
      <c r="FQE20" s="1"/>
      <c r="FQF20" s="1"/>
      <c r="FQG20" s="1"/>
      <c r="FQH20" s="1"/>
      <c r="FQI20" s="1"/>
      <c r="FQJ20" s="1"/>
      <c r="FQK20" s="1"/>
      <c r="FQL20" s="1"/>
      <c r="FQM20" s="1"/>
      <c r="FQN20" s="1"/>
      <c r="FQO20" s="1"/>
      <c r="FQP20" s="1"/>
      <c r="FQQ20" s="1"/>
      <c r="FQR20" s="1"/>
      <c r="FQS20" s="1"/>
      <c r="FQT20" s="1"/>
      <c r="FQU20" s="1"/>
      <c r="FQV20" s="1"/>
      <c r="FQW20" s="1"/>
      <c r="FQX20" s="1"/>
      <c r="FQY20" s="1"/>
      <c r="FQZ20" s="1"/>
      <c r="FRA20" s="1"/>
      <c r="FRB20" s="1"/>
      <c r="FRC20" s="1"/>
      <c r="FRD20" s="1"/>
      <c r="FRE20" s="1"/>
      <c r="FRF20" s="1"/>
      <c r="FRG20" s="1"/>
      <c r="FRH20" s="1"/>
      <c r="FRI20" s="1"/>
      <c r="FRJ20" s="1"/>
      <c r="FRK20" s="1"/>
      <c r="FRL20" s="1"/>
      <c r="FRM20" s="1"/>
      <c r="FRN20" s="1"/>
      <c r="FRO20" s="1"/>
      <c r="FRP20" s="1"/>
      <c r="FRQ20" s="1"/>
      <c r="FRR20" s="1"/>
      <c r="FRS20" s="1"/>
      <c r="FRT20" s="1"/>
      <c r="FRU20" s="1"/>
      <c r="FRV20" s="1"/>
      <c r="FRW20" s="1"/>
      <c r="FRX20" s="1"/>
      <c r="FRY20" s="1"/>
      <c r="FRZ20" s="1"/>
      <c r="FSA20" s="1"/>
      <c r="FSB20" s="1"/>
      <c r="FSC20" s="1"/>
      <c r="FSD20" s="1"/>
      <c r="FSE20" s="1"/>
      <c r="FSF20" s="1"/>
      <c r="FSG20" s="1"/>
      <c r="FSH20" s="1"/>
      <c r="FSI20" s="1"/>
      <c r="FSJ20" s="1"/>
      <c r="FSK20" s="1"/>
      <c r="FSL20" s="1"/>
      <c r="FSM20" s="1"/>
      <c r="FSN20" s="1"/>
      <c r="FSO20" s="1"/>
      <c r="FSP20" s="1"/>
      <c r="FSQ20" s="1"/>
      <c r="FSR20" s="1"/>
      <c r="FSS20" s="1"/>
      <c r="FST20" s="1"/>
      <c r="FSU20" s="1"/>
      <c r="FSV20" s="1"/>
      <c r="FSW20" s="1"/>
      <c r="FSX20" s="1"/>
      <c r="FSY20" s="1"/>
      <c r="FSZ20" s="1"/>
      <c r="FTA20" s="1"/>
      <c r="FTB20" s="1"/>
      <c r="FTC20" s="1"/>
      <c r="FTD20" s="1"/>
      <c r="FTE20" s="1"/>
      <c r="FTF20" s="1"/>
      <c r="FTG20" s="1"/>
      <c r="FTH20" s="1"/>
      <c r="FTI20" s="1"/>
      <c r="FTJ20" s="1"/>
      <c r="FTK20" s="1"/>
      <c r="FTL20" s="1"/>
      <c r="FTM20" s="1"/>
      <c r="FTN20" s="1"/>
      <c r="FTO20" s="1"/>
      <c r="FTP20" s="1"/>
      <c r="FTQ20" s="1"/>
      <c r="FTR20" s="1"/>
      <c r="FTS20" s="1"/>
      <c r="FTT20" s="1"/>
      <c r="FTU20" s="1"/>
      <c r="FTV20" s="1"/>
      <c r="FTW20" s="1"/>
      <c r="FTX20" s="1"/>
      <c r="FTY20" s="1"/>
      <c r="FTZ20" s="1"/>
      <c r="FUA20" s="1"/>
      <c r="FUB20" s="1"/>
      <c r="FUC20" s="1"/>
      <c r="FUD20" s="1"/>
      <c r="FUE20" s="1"/>
      <c r="FUF20" s="1"/>
      <c r="FUG20" s="1"/>
      <c r="FUH20" s="1"/>
      <c r="FUI20" s="1"/>
      <c r="FUJ20" s="1"/>
      <c r="FUK20" s="1"/>
      <c r="FUL20" s="1"/>
      <c r="FUM20" s="1"/>
      <c r="FUN20" s="1"/>
      <c r="FUO20" s="1"/>
      <c r="FUP20" s="1"/>
      <c r="FUQ20" s="1"/>
      <c r="FUR20" s="1"/>
      <c r="FUS20" s="1"/>
      <c r="FUT20" s="1"/>
      <c r="FUU20" s="1"/>
      <c r="FUV20" s="1"/>
      <c r="FUW20" s="1"/>
      <c r="FUX20" s="1"/>
      <c r="FUY20" s="1"/>
      <c r="FUZ20" s="1"/>
      <c r="FVA20" s="1"/>
      <c r="FVB20" s="1"/>
      <c r="FVC20" s="1"/>
      <c r="FVD20" s="1"/>
      <c r="FVE20" s="1"/>
      <c r="FVF20" s="1"/>
      <c r="FVG20" s="1"/>
      <c r="FVH20" s="1"/>
      <c r="FVI20" s="1"/>
      <c r="FVJ20" s="1"/>
      <c r="FVK20" s="1"/>
      <c r="FVL20" s="1"/>
      <c r="FVM20" s="1"/>
      <c r="FVN20" s="1"/>
      <c r="FVO20" s="1"/>
      <c r="FVP20" s="1"/>
      <c r="FVQ20" s="1"/>
      <c r="FVR20" s="1"/>
      <c r="FVS20" s="1"/>
      <c r="FVT20" s="1"/>
      <c r="FVU20" s="1"/>
      <c r="FVV20" s="1"/>
      <c r="FVW20" s="1"/>
      <c r="FVX20" s="1"/>
      <c r="FVY20" s="1"/>
      <c r="FVZ20" s="1"/>
      <c r="FWA20" s="1"/>
      <c r="FWB20" s="1"/>
      <c r="FWC20" s="1"/>
      <c r="FWD20" s="1"/>
      <c r="FWE20" s="1"/>
      <c r="FWF20" s="1"/>
      <c r="FWG20" s="1"/>
      <c r="FWH20" s="1"/>
      <c r="FWI20" s="1"/>
      <c r="FWJ20" s="1"/>
      <c r="FWK20" s="1"/>
      <c r="FWL20" s="1"/>
      <c r="FWM20" s="1"/>
      <c r="FWN20" s="1"/>
      <c r="FWO20" s="1"/>
      <c r="FWP20" s="1"/>
      <c r="FWQ20" s="1"/>
      <c r="FWR20" s="1"/>
      <c r="FWS20" s="1"/>
      <c r="FWT20" s="1"/>
      <c r="FWU20" s="1"/>
      <c r="FWV20" s="1"/>
      <c r="FWW20" s="1"/>
      <c r="FWX20" s="1"/>
      <c r="FWY20" s="1"/>
      <c r="FWZ20" s="1"/>
      <c r="FXA20" s="1"/>
      <c r="FXB20" s="1"/>
      <c r="FXC20" s="1"/>
      <c r="FXD20" s="1"/>
      <c r="FXE20" s="1"/>
      <c r="FXF20" s="1"/>
      <c r="FXG20" s="1"/>
      <c r="FXH20" s="1"/>
      <c r="FXI20" s="1"/>
      <c r="FXJ20" s="1"/>
      <c r="FXK20" s="1"/>
      <c r="FXL20" s="1"/>
      <c r="FXM20" s="1"/>
      <c r="FXN20" s="1"/>
      <c r="FXO20" s="1"/>
      <c r="FXP20" s="1"/>
      <c r="FXQ20" s="1"/>
      <c r="FXR20" s="1"/>
      <c r="FXS20" s="1"/>
      <c r="FXT20" s="1"/>
      <c r="FXU20" s="1"/>
      <c r="FXV20" s="1"/>
      <c r="FXW20" s="1"/>
      <c r="FXX20" s="1"/>
      <c r="FXY20" s="1"/>
      <c r="FXZ20" s="1"/>
      <c r="FYA20" s="1"/>
      <c r="FYB20" s="1"/>
      <c r="FYC20" s="1"/>
      <c r="FYD20" s="1"/>
      <c r="FYE20" s="1"/>
      <c r="FYF20" s="1"/>
      <c r="FYG20" s="1"/>
      <c r="FYH20" s="1"/>
      <c r="FYI20" s="1"/>
      <c r="FYJ20" s="1"/>
      <c r="FYK20" s="1"/>
      <c r="FYL20" s="1"/>
      <c r="FYM20" s="1"/>
      <c r="FYN20" s="1"/>
      <c r="FYO20" s="1"/>
      <c r="FYP20" s="1"/>
      <c r="FYQ20" s="1"/>
      <c r="FYR20" s="1"/>
      <c r="FYS20" s="1"/>
      <c r="FYT20" s="1"/>
      <c r="FYU20" s="1"/>
      <c r="FYV20" s="1"/>
      <c r="FYW20" s="1"/>
      <c r="FYX20" s="1"/>
      <c r="FYY20" s="1"/>
      <c r="FYZ20" s="1"/>
      <c r="FZA20" s="1"/>
      <c r="FZB20" s="1"/>
      <c r="FZC20" s="1"/>
      <c r="FZD20" s="1"/>
      <c r="FZE20" s="1"/>
      <c r="FZF20" s="1"/>
      <c r="FZG20" s="1"/>
      <c r="FZH20" s="1"/>
      <c r="FZI20" s="1"/>
      <c r="FZJ20" s="1"/>
      <c r="FZK20" s="1"/>
      <c r="FZL20" s="1"/>
      <c r="FZM20" s="1"/>
      <c r="FZN20" s="1"/>
      <c r="FZO20" s="1"/>
      <c r="FZP20" s="1"/>
      <c r="FZQ20" s="1"/>
      <c r="FZR20" s="1"/>
      <c r="FZS20" s="1"/>
      <c r="FZT20" s="1"/>
      <c r="FZU20" s="1"/>
      <c r="FZV20" s="1"/>
      <c r="FZW20" s="1"/>
      <c r="FZX20" s="1"/>
      <c r="FZY20" s="1"/>
      <c r="FZZ20" s="1"/>
      <c r="GAA20" s="1"/>
      <c r="GAB20" s="1"/>
      <c r="GAC20" s="1"/>
      <c r="GAD20" s="1"/>
      <c r="GAE20" s="1"/>
      <c r="GAF20" s="1"/>
      <c r="GAG20" s="1"/>
      <c r="GAH20" s="1"/>
      <c r="GAI20" s="1"/>
      <c r="GAJ20" s="1"/>
      <c r="GAK20" s="1"/>
      <c r="GAL20" s="1"/>
      <c r="GAM20" s="1"/>
      <c r="GAN20" s="1"/>
      <c r="GAO20" s="1"/>
      <c r="GAP20" s="1"/>
      <c r="GAQ20" s="1"/>
      <c r="GAR20" s="1"/>
      <c r="GAS20" s="1"/>
      <c r="GAT20" s="1"/>
      <c r="GAU20" s="1"/>
      <c r="GAV20" s="1"/>
      <c r="GAW20" s="1"/>
      <c r="GAX20" s="1"/>
      <c r="GAY20" s="1"/>
      <c r="GAZ20" s="1"/>
      <c r="GBA20" s="1"/>
      <c r="GBB20" s="1"/>
      <c r="GBC20" s="1"/>
      <c r="GBD20" s="1"/>
      <c r="GBE20" s="1"/>
      <c r="GBF20" s="1"/>
      <c r="GBG20" s="1"/>
      <c r="GBH20" s="1"/>
      <c r="GBI20" s="1"/>
      <c r="GBJ20" s="1"/>
      <c r="GBK20" s="1"/>
      <c r="GBL20" s="1"/>
      <c r="GBM20" s="1"/>
      <c r="GBN20" s="1"/>
      <c r="GBO20" s="1"/>
      <c r="GBP20" s="1"/>
      <c r="GBQ20" s="1"/>
      <c r="GBR20" s="1"/>
      <c r="GBS20" s="1"/>
      <c r="GBT20" s="1"/>
      <c r="GBU20" s="1"/>
      <c r="GBV20" s="1"/>
      <c r="GBW20" s="1"/>
      <c r="GBX20" s="1"/>
      <c r="GBY20" s="1"/>
      <c r="GBZ20" s="1"/>
      <c r="GCA20" s="1"/>
      <c r="GCB20" s="1"/>
      <c r="GCC20" s="1"/>
      <c r="GCD20" s="1"/>
      <c r="GCE20" s="1"/>
      <c r="GCF20" s="1"/>
      <c r="GCG20" s="1"/>
      <c r="GCH20" s="1"/>
      <c r="GCI20" s="1"/>
      <c r="GCJ20" s="1"/>
      <c r="GCK20" s="1"/>
      <c r="GCL20" s="1"/>
      <c r="GCM20" s="1"/>
      <c r="GCN20" s="1"/>
      <c r="GCO20" s="1"/>
      <c r="GCP20" s="1"/>
      <c r="GCQ20" s="1"/>
      <c r="GCR20" s="1"/>
      <c r="GCS20" s="1"/>
      <c r="GCT20" s="1"/>
      <c r="GCU20" s="1"/>
      <c r="GCV20" s="1"/>
      <c r="GCW20" s="1"/>
      <c r="GCX20" s="1"/>
      <c r="GCY20" s="1"/>
      <c r="GCZ20" s="1"/>
      <c r="GDA20" s="1"/>
      <c r="GDB20" s="1"/>
      <c r="GDC20" s="1"/>
      <c r="GDD20" s="1"/>
      <c r="GDE20" s="1"/>
      <c r="GDF20" s="1"/>
      <c r="GDG20" s="1"/>
      <c r="GDH20" s="1"/>
      <c r="GDI20" s="1"/>
      <c r="GDJ20" s="1"/>
      <c r="GDK20" s="1"/>
      <c r="GDL20" s="1"/>
      <c r="GDM20" s="1"/>
      <c r="GDN20" s="1"/>
      <c r="GDO20" s="1"/>
      <c r="GDP20" s="1"/>
      <c r="GDQ20" s="1"/>
      <c r="GDR20" s="1"/>
      <c r="GDS20" s="1"/>
      <c r="GDT20" s="1"/>
      <c r="GDU20" s="1"/>
      <c r="GDV20" s="1"/>
      <c r="GDW20" s="1"/>
      <c r="GDX20" s="1"/>
      <c r="GDY20" s="1"/>
      <c r="GDZ20" s="1"/>
      <c r="GEA20" s="1"/>
      <c r="GEB20" s="1"/>
      <c r="GEC20" s="1"/>
      <c r="GED20" s="1"/>
      <c r="GEE20" s="1"/>
      <c r="GEF20" s="1"/>
      <c r="GEG20" s="1"/>
      <c r="GEH20" s="1"/>
      <c r="GEI20" s="1"/>
      <c r="GEJ20" s="1"/>
      <c r="GEK20" s="1"/>
      <c r="GEL20" s="1"/>
      <c r="GEM20" s="1"/>
      <c r="GEN20" s="1"/>
      <c r="GEO20" s="1"/>
      <c r="GEP20" s="1"/>
      <c r="GEQ20" s="1"/>
      <c r="GER20" s="1"/>
      <c r="GES20" s="1"/>
      <c r="GET20" s="1"/>
      <c r="GEU20" s="1"/>
      <c r="GEV20" s="1"/>
      <c r="GEW20" s="1"/>
      <c r="GEX20" s="1"/>
      <c r="GEY20" s="1"/>
      <c r="GEZ20" s="1"/>
      <c r="GFA20" s="1"/>
      <c r="GFB20" s="1"/>
      <c r="GFC20" s="1"/>
      <c r="GFD20" s="1"/>
      <c r="GFE20" s="1"/>
      <c r="GFF20" s="1"/>
      <c r="GFG20" s="1"/>
      <c r="GFH20" s="1"/>
      <c r="GFI20" s="1"/>
      <c r="GFJ20" s="1"/>
      <c r="GFK20" s="1"/>
      <c r="GFL20" s="1"/>
      <c r="GFM20" s="1"/>
      <c r="GFN20" s="1"/>
      <c r="GFO20" s="1"/>
      <c r="GFP20" s="1"/>
      <c r="GFQ20" s="1"/>
      <c r="GFR20" s="1"/>
      <c r="GFS20" s="1"/>
      <c r="GFT20" s="1"/>
      <c r="GFU20" s="1"/>
      <c r="GFV20" s="1"/>
      <c r="GFW20" s="1"/>
      <c r="GFX20" s="1"/>
      <c r="GFY20" s="1"/>
      <c r="GFZ20" s="1"/>
      <c r="GGA20" s="1"/>
      <c r="GGB20" s="1"/>
      <c r="GGC20" s="1"/>
      <c r="GGD20" s="1"/>
      <c r="GGE20" s="1"/>
      <c r="GGF20" s="1"/>
      <c r="GGG20" s="1"/>
      <c r="GGH20" s="1"/>
      <c r="GGI20" s="1"/>
      <c r="GGJ20" s="1"/>
      <c r="GGK20" s="1"/>
      <c r="GGL20" s="1"/>
      <c r="GGM20" s="1"/>
      <c r="GGN20" s="1"/>
      <c r="GGO20" s="1"/>
      <c r="GGP20" s="1"/>
      <c r="GGQ20" s="1"/>
      <c r="GGR20" s="1"/>
      <c r="GGS20" s="1"/>
      <c r="GGT20" s="1"/>
      <c r="GGU20" s="1"/>
      <c r="GGV20" s="1"/>
      <c r="GGW20" s="1"/>
      <c r="GGX20" s="1"/>
      <c r="GGY20" s="1"/>
      <c r="GGZ20" s="1"/>
      <c r="GHA20" s="1"/>
      <c r="GHB20" s="1"/>
      <c r="GHC20" s="1"/>
      <c r="GHD20" s="1"/>
      <c r="GHE20" s="1"/>
      <c r="GHF20" s="1"/>
      <c r="GHG20" s="1"/>
      <c r="GHH20" s="1"/>
      <c r="GHI20" s="1"/>
      <c r="GHJ20" s="1"/>
      <c r="GHK20" s="1"/>
      <c r="GHL20" s="1"/>
      <c r="GHM20" s="1"/>
      <c r="GHN20" s="1"/>
      <c r="GHO20" s="1"/>
      <c r="GHP20" s="1"/>
      <c r="GHQ20" s="1"/>
      <c r="GHR20" s="1"/>
      <c r="GHS20" s="1"/>
      <c r="GHT20" s="1"/>
      <c r="GHU20" s="1"/>
      <c r="GHV20" s="1"/>
      <c r="GHW20" s="1"/>
      <c r="GHX20" s="1"/>
      <c r="GHY20" s="1"/>
      <c r="GHZ20" s="1"/>
      <c r="GIA20" s="1"/>
      <c r="GIB20" s="1"/>
      <c r="GIC20" s="1"/>
      <c r="GID20" s="1"/>
      <c r="GIE20" s="1"/>
      <c r="GIF20" s="1"/>
      <c r="GIG20" s="1"/>
      <c r="GIH20" s="1"/>
      <c r="GII20" s="1"/>
      <c r="GIJ20" s="1"/>
      <c r="GIK20" s="1"/>
      <c r="GIL20" s="1"/>
      <c r="GIM20" s="1"/>
      <c r="GIN20" s="1"/>
      <c r="GIO20" s="1"/>
      <c r="GIP20" s="1"/>
      <c r="GIQ20" s="1"/>
      <c r="GIR20" s="1"/>
      <c r="GIS20" s="1"/>
      <c r="GIT20" s="1"/>
      <c r="GIU20" s="1"/>
      <c r="GIV20" s="1"/>
      <c r="GIW20" s="1"/>
      <c r="GIX20" s="1"/>
      <c r="GIY20" s="1"/>
      <c r="GIZ20" s="1"/>
      <c r="GJA20" s="1"/>
      <c r="GJB20" s="1"/>
      <c r="GJC20" s="1"/>
      <c r="GJD20" s="1"/>
      <c r="GJE20" s="1"/>
      <c r="GJF20" s="1"/>
      <c r="GJG20" s="1"/>
      <c r="GJH20" s="1"/>
      <c r="GJI20" s="1"/>
      <c r="GJJ20" s="1"/>
      <c r="GJK20" s="1"/>
      <c r="GJL20" s="1"/>
      <c r="GJM20" s="1"/>
      <c r="GJN20" s="1"/>
      <c r="GJO20" s="1"/>
      <c r="GJP20" s="1"/>
      <c r="GJQ20" s="1"/>
      <c r="GJR20" s="1"/>
      <c r="GJS20" s="1"/>
      <c r="GJT20" s="1"/>
      <c r="GJU20" s="1"/>
      <c r="GJV20" s="1"/>
      <c r="GJW20" s="1"/>
      <c r="GJX20" s="1"/>
      <c r="GJY20" s="1"/>
      <c r="GJZ20" s="1"/>
      <c r="GKA20" s="1"/>
      <c r="GKB20" s="1"/>
      <c r="GKC20" s="1"/>
      <c r="GKD20" s="1"/>
      <c r="GKE20" s="1"/>
      <c r="GKF20" s="1"/>
      <c r="GKG20" s="1"/>
      <c r="GKH20" s="1"/>
      <c r="GKI20" s="1"/>
      <c r="GKJ20" s="1"/>
      <c r="GKK20" s="1"/>
      <c r="GKL20" s="1"/>
      <c r="GKM20" s="1"/>
      <c r="GKN20" s="1"/>
      <c r="GKO20" s="1"/>
      <c r="GKP20" s="1"/>
      <c r="GKQ20" s="1"/>
      <c r="GKR20" s="1"/>
      <c r="GKS20" s="1"/>
      <c r="GKT20" s="1"/>
      <c r="GKU20" s="1"/>
      <c r="GKV20" s="1"/>
      <c r="GKW20" s="1"/>
      <c r="GKX20" s="1"/>
      <c r="GKY20" s="1"/>
      <c r="GKZ20" s="1"/>
      <c r="GLA20" s="1"/>
      <c r="GLB20" s="1"/>
      <c r="GLC20" s="1"/>
      <c r="GLD20" s="1"/>
      <c r="GLE20" s="1"/>
      <c r="GLF20" s="1"/>
      <c r="GLG20" s="1"/>
      <c r="GLH20" s="1"/>
      <c r="GLI20" s="1"/>
      <c r="GLJ20" s="1"/>
      <c r="GLK20" s="1"/>
      <c r="GLL20" s="1"/>
      <c r="GLM20" s="1"/>
      <c r="GLN20" s="1"/>
      <c r="GLO20" s="1"/>
      <c r="GLP20" s="1"/>
      <c r="GLQ20" s="1"/>
      <c r="GLR20" s="1"/>
      <c r="GLS20" s="1"/>
      <c r="GLT20" s="1"/>
      <c r="GLU20" s="1"/>
      <c r="GLV20" s="1"/>
      <c r="GLW20" s="1"/>
      <c r="GLX20" s="1"/>
      <c r="GLY20" s="1"/>
      <c r="GLZ20" s="1"/>
      <c r="GMA20" s="1"/>
      <c r="GMB20" s="1"/>
      <c r="GMC20" s="1"/>
      <c r="GMD20" s="1"/>
      <c r="GME20" s="1"/>
      <c r="GMF20" s="1"/>
      <c r="GMG20" s="1"/>
      <c r="GMH20" s="1"/>
      <c r="GMI20" s="1"/>
      <c r="GMJ20" s="1"/>
      <c r="GMK20" s="1"/>
      <c r="GML20" s="1"/>
      <c r="GMM20" s="1"/>
      <c r="GMN20" s="1"/>
      <c r="GMO20" s="1"/>
      <c r="GMP20" s="1"/>
      <c r="GMQ20" s="1"/>
      <c r="GMR20" s="1"/>
      <c r="GMS20" s="1"/>
      <c r="GMT20" s="1"/>
      <c r="GMU20" s="1"/>
      <c r="GMV20" s="1"/>
      <c r="GMW20" s="1"/>
      <c r="GMX20" s="1"/>
      <c r="GMY20" s="1"/>
      <c r="GMZ20" s="1"/>
      <c r="GNA20" s="1"/>
      <c r="GNB20" s="1"/>
      <c r="GNC20" s="1"/>
      <c r="GND20" s="1"/>
      <c r="GNE20" s="1"/>
      <c r="GNF20" s="1"/>
      <c r="GNG20" s="1"/>
      <c r="GNH20" s="1"/>
      <c r="GNI20" s="1"/>
      <c r="GNJ20" s="1"/>
      <c r="GNK20" s="1"/>
      <c r="GNL20" s="1"/>
      <c r="GNM20" s="1"/>
      <c r="GNN20" s="1"/>
      <c r="GNO20" s="1"/>
      <c r="GNP20" s="1"/>
      <c r="GNQ20" s="1"/>
      <c r="GNR20" s="1"/>
      <c r="GNS20" s="1"/>
      <c r="GNT20" s="1"/>
      <c r="GNU20" s="1"/>
      <c r="GNV20" s="1"/>
      <c r="GNW20" s="1"/>
      <c r="GNX20" s="1"/>
      <c r="GNY20" s="1"/>
      <c r="GNZ20" s="1"/>
      <c r="GOA20" s="1"/>
      <c r="GOB20" s="1"/>
      <c r="GOC20" s="1"/>
      <c r="GOD20" s="1"/>
      <c r="GOE20" s="1"/>
      <c r="GOF20" s="1"/>
      <c r="GOG20" s="1"/>
      <c r="GOH20" s="1"/>
      <c r="GOI20" s="1"/>
      <c r="GOJ20" s="1"/>
      <c r="GOK20" s="1"/>
      <c r="GOL20" s="1"/>
      <c r="GOM20" s="1"/>
      <c r="GON20" s="1"/>
      <c r="GOO20" s="1"/>
      <c r="GOP20" s="1"/>
      <c r="GOQ20" s="1"/>
      <c r="GOR20" s="1"/>
      <c r="GOS20" s="1"/>
      <c r="GOT20" s="1"/>
      <c r="GOU20" s="1"/>
      <c r="GOV20" s="1"/>
      <c r="GOW20" s="1"/>
      <c r="GOX20" s="1"/>
      <c r="GOY20" s="1"/>
      <c r="GOZ20" s="1"/>
      <c r="GPA20" s="1"/>
      <c r="GPB20" s="1"/>
      <c r="GPC20" s="1"/>
      <c r="GPD20" s="1"/>
      <c r="GPE20" s="1"/>
      <c r="GPF20" s="1"/>
      <c r="GPG20" s="1"/>
      <c r="GPH20" s="1"/>
      <c r="GPI20" s="1"/>
      <c r="GPJ20" s="1"/>
      <c r="GPK20" s="1"/>
      <c r="GPL20" s="1"/>
      <c r="GPM20" s="1"/>
      <c r="GPN20" s="1"/>
      <c r="GPO20" s="1"/>
      <c r="GPP20" s="1"/>
      <c r="GPQ20" s="1"/>
      <c r="GPR20" s="1"/>
      <c r="GPS20" s="1"/>
      <c r="GPT20" s="1"/>
      <c r="GPU20" s="1"/>
      <c r="GPV20" s="1"/>
      <c r="GPW20" s="1"/>
      <c r="GPX20" s="1"/>
      <c r="GPY20" s="1"/>
      <c r="GPZ20" s="1"/>
      <c r="GQA20" s="1"/>
      <c r="GQB20" s="1"/>
      <c r="GQC20" s="1"/>
      <c r="GQD20" s="1"/>
      <c r="GQE20" s="1"/>
      <c r="GQF20" s="1"/>
      <c r="GQG20" s="1"/>
      <c r="GQH20" s="1"/>
      <c r="GQI20" s="1"/>
      <c r="GQJ20" s="1"/>
      <c r="GQK20" s="1"/>
      <c r="GQL20" s="1"/>
      <c r="GQM20" s="1"/>
      <c r="GQN20" s="1"/>
      <c r="GQO20" s="1"/>
      <c r="GQP20" s="1"/>
      <c r="GQQ20" s="1"/>
      <c r="GQR20" s="1"/>
      <c r="GQS20" s="1"/>
      <c r="GQT20" s="1"/>
      <c r="GQU20" s="1"/>
      <c r="GQV20" s="1"/>
      <c r="GQW20" s="1"/>
      <c r="GQX20" s="1"/>
      <c r="GQY20" s="1"/>
      <c r="GQZ20" s="1"/>
      <c r="GRA20" s="1"/>
      <c r="GRB20" s="1"/>
      <c r="GRC20" s="1"/>
      <c r="GRD20" s="1"/>
      <c r="GRE20" s="1"/>
      <c r="GRF20" s="1"/>
      <c r="GRG20" s="1"/>
      <c r="GRH20" s="1"/>
      <c r="GRI20" s="1"/>
      <c r="GRJ20" s="1"/>
      <c r="GRK20" s="1"/>
      <c r="GRL20" s="1"/>
      <c r="GRM20" s="1"/>
      <c r="GRN20" s="1"/>
      <c r="GRO20" s="1"/>
      <c r="GRP20" s="1"/>
      <c r="GRQ20" s="1"/>
      <c r="GRR20" s="1"/>
      <c r="GRS20" s="1"/>
      <c r="GRT20" s="1"/>
      <c r="GRU20" s="1"/>
      <c r="GRV20" s="1"/>
      <c r="GRW20" s="1"/>
      <c r="GRX20" s="1"/>
      <c r="GRY20" s="1"/>
      <c r="GRZ20" s="1"/>
      <c r="GSA20" s="1"/>
      <c r="GSB20" s="1"/>
      <c r="GSC20" s="1"/>
      <c r="GSD20" s="1"/>
      <c r="GSE20" s="1"/>
      <c r="GSF20" s="1"/>
      <c r="GSG20" s="1"/>
      <c r="GSH20" s="1"/>
      <c r="GSI20" s="1"/>
      <c r="GSJ20" s="1"/>
      <c r="GSK20" s="1"/>
      <c r="GSL20" s="1"/>
      <c r="GSM20" s="1"/>
      <c r="GSN20" s="1"/>
      <c r="GSO20" s="1"/>
      <c r="GSP20" s="1"/>
      <c r="GSQ20" s="1"/>
      <c r="GSR20" s="1"/>
      <c r="GSS20" s="1"/>
      <c r="GST20" s="1"/>
      <c r="GSU20" s="1"/>
      <c r="GSV20" s="1"/>
      <c r="GSW20" s="1"/>
      <c r="GSX20" s="1"/>
      <c r="GSY20" s="1"/>
      <c r="GSZ20" s="1"/>
      <c r="GTA20" s="1"/>
      <c r="GTB20" s="1"/>
      <c r="GTC20" s="1"/>
      <c r="GTD20" s="1"/>
      <c r="GTE20" s="1"/>
      <c r="GTF20" s="1"/>
      <c r="GTG20" s="1"/>
      <c r="GTH20" s="1"/>
      <c r="GTI20" s="1"/>
      <c r="GTJ20" s="1"/>
      <c r="GTK20" s="1"/>
      <c r="GTL20" s="1"/>
      <c r="GTM20" s="1"/>
      <c r="GTN20" s="1"/>
      <c r="GTO20" s="1"/>
      <c r="GTP20" s="1"/>
      <c r="GTQ20" s="1"/>
      <c r="GTR20" s="1"/>
      <c r="GTS20" s="1"/>
      <c r="GTT20" s="1"/>
      <c r="GTU20" s="1"/>
      <c r="GTV20" s="1"/>
      <c r="GTW20" s="1"/>
      <c r="GTX20" s="1"/>
      <c r="GTY20" s="1"/>
      <c r="GTZ20" s="1"/>
      <c r="GUA20" s="1"/>
      <c r="GUB20" s="1"/>
      <c r="GUC20" s="1"/>
      <c r="GUD20" s="1"/>
      <c r="GUE20" s="1"/>
      <c r="GUF20" s="1"/>
      <c r="GUG20" s="1"/>
      <c r="GUH20" s="1"/>
      <c r="GUI20" s="1"/>
      <c r="GUJ20" s="1"/>
      <c r="GUK20" s="1"/>
      <c r="GUL20" s="1"/>
      <c r="GUM20" s="1"/>
      <c r="GUN20" s="1"/>
      <c r="GUO20" s="1"/>
      <c r="GUP20" s="1"/>
      <c r="GUQ20" s="1"/>
      <c r="GUR20" s="1"/>
      <c r="GUS20" s="1"/>
      <c r="GUT20" s="1"/>
      <c r="GUU20" s="1"/>
      <c r="GUV20" s="1"/>
      <c r="GUW20" s="1"/>
      <c r="GUX20" s="1"/>
      <c r="GUY20" s="1"/>
      <c r="GUZ20" s="1"/>
      <c r="GVA20" s="1"/>
      <c r="GVB20" s="1"/>
      <c r="GVC20" s="1"/>
      <c r="GVD20" s="1"/>
      <c r="GVE20" s="1"/>
      <c r="GVF20" s="1"/>
      <c r="GVG20" s="1"/>
      <c r="GVH20" s="1"/>
      <c r="GVI20" s="1"/>
      <c r="GVJ20" s="1"/>
      <c r="GVK20" s="1"/>
      <c r="GVL20" s="1"/>
      <c r="GVM20" s="1"/>
      <c r="GVN20" s="1"/>
      <c r="GVO20" s="1"/>
      <c r="GVP20" s="1"/>
      <c r="GVQ20" s="1"/>
      <c r="GVR20" s="1"/>
      <c r="GVS20" s="1"/>
      <c r="GVT20" s="1"/>
      <c r="GVU20" s="1"/>
      <c r="GVV20" s="1"/>
      <c r="GVW20" s="1"/>
      <c r="GVX20" s="1"/>
      <c r="GVY20" s="1"/>
      <c r="GVZ20" s="1"/>
      <c r="GWA20" s="1"/>
      <c r="GWB20" s="1"/>
      <c r="GWC20" s="1"/>
      <c r="GWD20" s="1"/>
      <c r="GWE20" s="1"/>
      <c r="GWF20" s="1"/>
      <c r="GWG20" s="1"/>
      <c r="GWH20" s="1"/>
      <c r="GWI20" s="1"/>
      <c r="GWJ20" s="1"/>
      <c r="GWK20" s="1"/>
      <c r="GWL20" s="1"/>
      <c r="GWM20" s="1"/>
      <c r="GWN20" s="1"/>
      <c r="GWO20" s="1"/>
      <c r="GWP20" s="1"/>
      <c r="GWQ20" s="1"/>
      <c r="GWR20" s="1"/>
      <c r="GWS20" s="1"/>
      <c r="GWT20" s="1"/>
      <c r="GWU20" s="1"/>
      <c r="GWV20" s="1"/>
      <c r="GWW20" s="1"/>
      <c r="GWX20" s="1"/>
      <c r="GWY20" s="1"/>
      <c r="GWZ20" s="1"/>
      <c r="GXA20" s="1"/>
      <c r="GXB20" s="1"/>
      <c r="GXC20" s="1"/>
      <c r="GXD20" s="1"/>
      <c r="GXE20" s="1"/>
      <c r="GXF20" s="1"/>
      <c r="GXG20" s="1"/>
      <c r="GXH20" s="1"/>
      <c r="GXI20" s="1"/>
      <c r="GXJ20" s="1"/>
      <c r="GXK20" s="1"/>
      <c r="GXL20" s="1"/>
      <c r="GXM20" s="1"/>
      <c r="GXN20" s="1"/>
      <c r="GXO20" s="1"/>
      <c r="GXP20" s="1"/>
      <c r="GXQ20" s="1"/>
      <c r="GXR20" s="1"/>
      <c r="GXS20" s="1"/>
      <c r="GXT20" s="1"/>
      <c r="GXU20" s="1"/>
      <c r="GXV20" s="1"/>
      <c r="GXW20" s="1"/>
      <c r="GXX20" s="1"/>
      <c r="GXY20" s="1"/>
      <c r="GXZ20" s="1"/>
      <c r="GYA20" s="1"/>
      <c r="GYB20" s="1"/>
      <c r="GYC20" s="1"/>
      <c r="GYD20" s="1"/>
      <c r="GYE20" s="1"/>
      <c r="GYF20" s="1"/>
      <c r="GYG20" s="1"/>
      <c r="GYH20" s="1"/>
      <c r="GYI20" s="1"/>
      <c r="GYJ20" s="1"/>
      <c r="GYK20" s="1"/>
      <c r="GYL20" s="1"/>
      <c r="GYM20" s="1"/>
      <c r="GYN20" s="1"/>
      <c r="GYO20" s="1"/>
      <c r="GYP20" s="1"/>
      <c r="GYQ20" s="1"/>
      <c r="GYR20" s="1"/>
      <c r="GYS20" s="1"/>
      <c r="GYT20" s="1"/>
      <c r="GYU20" s="1"/>
      <c r="GYV20" s="1"/>
      <c r="GYW20" s="1"/>
      <c r="GYX20" s="1"/>
      <c r="GYY20" s="1"/>
      <c r="GYZ20" s="1"/>
      <c r="GZA20" s="1"/>
      <c r="GZB20" s="1"/>
      <c r="GZC20" s="1"/>
      <c r="GZD20" s="1"/>
      <c r="GZE20" s="1"/>
      <c r="GZF20" s="1"/>
      <c r="GZG20" s="1"/>
      <c r="GZH20" s="1"/>
      <c r="GZI20" s="1"/>
      <c r="GZJ20" s="1"/>
      <c r="GZK20" s="1"/>
      <c r="GZL20" s="1"/>
      <c r="GZM20" s="1"/>
      <c r="GZN20" s="1"/>
      <c r="GZO20" s="1"/>
      <c r="GZP20" s="1"/>
      <c r="GZQ20" s="1"/>
      <c r="GZR20" s="1"/>
      <c r="GZS20" s="1"/>
      <c r="GZT20" s="1"/>
      <c r="GZU20" s="1"/>
      <c r="GZV20" s="1"/>
      <c r="GZW20" s="1"/>
      <c r="GZX20" s="1"/>
      <c r="GZY20" s="1"/>
      <c r="GZZ20" s="1"/>
      <c r="HAA20" s="1"/>
      <c r="HAB20" s="1"/>
      <c r="HAC20" s="1"/>
      <c r="HAD20" s="1"/>
      <c r="HAE20" s="1"/>
      <c r="HAF20" s="1"/>
      <c r="HAG20" s="1"/>
      <c r="HAH20" s="1"/>
      <c r="HAI20" s="1"/>
      <c r="HAJ20" s="1"/>
      <c r="HAK20" s="1"/>
      <c r="HAL20" s="1"/>
      <c r="HAM20" s="1"/>
      <c r="HAN20" s="1"/>
      <c r="HAO20" s="1"/>
      <c r="HAP20" s="1"/>
      <c r="HAQ20" s="1"/>
      <c r="HAR20" s="1"/>
      <c r="HAS20" s="1"/>
      <c r="HAT20" s="1"/>
      <c r="HAU20" s="1"/>
      <c r="HAV20" s="1"/>
      <c r="HAW20" s="1"/>
      <c r="HAX20" s="1"/>
      <c r="HAY20" s="1"/>
      <c r="HAZ20" s="1"/>
      <c r="HBA20" s="1"/>
      <c r="HBB20" s="1"/>
      <c r="HBC20" s="1"/>
      <c r="HBD20" s="1"/>
      <c r="HBE20" s="1"/>
      <c r="HBF20" s="1"/>
      <c r="HBG20" s="1"/>
      <c r="HBH20" s="1"/>
      <c r="HBI20" s="1"/>
      <c r="HBJ20" s="1"/>
      <c r="HBK20" s="1"/>
      <c r="HBL20" s="1"/>
      <c r="HBM20" s="1"/>
      <c r="HBN20" s="1"/>
      <c r="HBO20" s="1"/>
      <c r="HBP20" s="1"/>
      <c r="HBQ20" s="1"/>
      <c r="HBR20" s="1"/>
      <c r="HBS20" s="1"/>
      <c r="HBT20" s="1"/>
      <c r="HBU20" s="1"/>
      <c r="HBV20" s="1"/>
      <c r="HBW20" s="1"/>
      <c r="HBX20" s="1"/>
      <c r="HBY20" s="1"/>
      <c r="HBZ20" s="1"/>
      <c r="HCA20" s="1"/>
      <c r="HCB20" s="1"/>
      <c r="HCC20" s="1"/>
      <c r="HCD20" s="1"/>
      <c r="HCE20" s="1"/>
      <c r="HCF20" s="1"/>
      <c r="HCG20" s="1"/>
      <c r="HCH20" s="1"/>
      <c r="HCI20" s="1"/>
      <c r="HCJ20" s="1"/>
      <c r="HCK20" s="1"/>
      <c r="HCL20" s="1"/>
      <c r="HCM20" s="1"/>
      <c r="HCN20" s="1"/>
      <c r="HCO20" s="1"/>
      <c r="HCP20" s="1"/>
      <c r="HCQ20" s="1"/>
      <c r="HCR20" s="1"/>
      <c r="HCS20" s="1"/>
      <c r="HCT20" s="1"/>
      <c r="HCU20" s="1"/>
      <c r="HCV20" s="1"/>
      <c r="HCW20" s="1"/>
      <c r="HCX20" s="1"/>
      <c r="HCY20" s="1"/>
      <c r="HCZ20" s="1"/>
      <c r="HDA20" s="1"/>
      <c r="HDB20" s="1"/>
      <c r="HDC20" s="1"/>
      <c r="HDD20" s="1"/>
      <c r="HDE20" s="1"/>
      <c r="HDF20" s="1"/>
      <c r="HDG20" s="1"/>
      <c r="HDH20" s="1"/>
      <c r="HDI20" s="1"/>
      <c r="HDJ20" s="1"/>
      <c r="HDK20" s="1"/>
      <c r="HDL20" s="1"/>
      <c r="HDM20" s="1"/>
      <c r="HDN20" s="1"/>
      <c r="HDO20" s="1"/>
      <c r="HDP20" s="1"/>
      <c r="HDQ20" s="1"/>
      <c r="HDR20" s="1"/>
      <c r="HDS20" s="1"/>
      <c r="HDT20" s="1"/>
      <c r="HDU20" s="1"/>
      <c r="HDV20" s="1"/>
      <c r="HDW20" s="1"/>
      <c r="HDX20" s="1"/>
      <c r="HDY20" s="1"/>
      <c r="HDZ20" s="1"/>
      <c r="HEA20" s="1"/>
      <c r="HEB20" s="1"/>
      <c r="HEC20" s="1"/>
      <c r="HED20" s="1"/>
      <c r="HEE20" s="1"/>
      <c r="HEF20" s="1"/>
      <c r="HEG20" s="1"/>
      <c r="HEH20" s="1"/>
      <c r="HEI20" s="1"/>
      <c r="HEJ20" s="1"/>
      <c r="HEK20" s="1"/>
      <c r="HEL20" s="1"/>
      <c r="HEM20" s="1"/>
      <c r="HEN20" s="1"/>
      <c r="HEO20" s="1"/>
      <c r="HEP20" s="1"/>
      <c r="HEQ20" s="1"/>
      <c r="HER20" s="1"/>
      <c r="HES20" s="1"/>
      <c r="HET20" s="1"/>
      <c r="HEU20" s="1"/>
      <c r="HEV20" s="1"/>
      <c r="HEW20" s="1"/>
      <c r="HEX20" s="1"/>
      <c r="HEY20" s="1"/>
      <c r="HEZ20" s="1"/>
      <c r="HFA20" s="1"/>
      <c r="HFB20" s="1"/>
      <c r="HFC20" s="1"/>
      <c r="HFD20" s="1"/>
      <c r="HFE20" s="1"/>
      <c r="HFF20" s="1"/>
      <c r="HFG20" s="1"/>
      <c r="HFH20" s="1"/>
      <c r="HFI20" s="1"/>
      <c r="HFJ20" s="1"/>
      <c r="HFK20" s="1"/>
      <c r="HFL20" s="1"/>
      <c r="HFM20" s="1"/>
      <c r="HFN20" s="1"/>
      <c r="HFO20" s="1"/>
      <c r="HFP20" s="1"/>
      <c r="HFQ20" s="1"/>
      <c r="HFR20" s="1"/>
      <c r="HFS20" s="1"/>
      <c r="HFT20" s="1"/>
      <c r="HFU20" s="1"/>
      <c r="HFV20" s="1"/>
      <c r="HFW20" s="1"/>
      <c r="HFX20" s="1"/>
      <c r="HFY20" s="1"/>
      <c r="HFZ20" s="1"/>
      <c r="HGA20" s="1"/>
      <c r="HGB20" s="1"/>
      <c r="HGC20" s="1"/>
      <c r="HGD20" s="1"/>
      <c r="HGE20" s="1"/>
      <c r="HGF20" s="1"/>
      <c r="HGG20" s="1"/>
      <c r="HGH20" s="1"/>
      <c r="HGI20" s="1"/>
      <c r="HGJ20" s="1"/>
      <c r="HGK20" s="1"/>
      <c r="HGL20" s="1"/>
      <c r="HGM20" s="1"/>
      <c r="HGN20" s="1"/>
      <c r="HGO20" s="1"/>
      <c r="HGP20" s="1"/>
      <c r="HGQ20" s="1"/>
      <c r="HGR20" s="1"/>
      <c r="HGS20" s="1"/>
      <c r="HGT20" s="1"/>
      <c r="HGU20" s="1"/>
      <c r="HGV20" s="1"/>
      <c r="HGW20" s="1"/>
      <c r="HGX20" s="1"/>
      <c r="HGY20" s="1"/>
      <c r="HGZ20" s="1"/>
      <c r="HHA20" s="1"/>
      <c r="HHB20" s="1"/>
      <c r="HHC20" s="1"/>
      <c r="HHD20" s="1"/>
      <c r="HHE20" s="1"/>
      <c r="HHF20" s="1"/>
      <c r="HHG20" s="1"/>
      <c r="HHH20" s="1"/>
      <c r="HHI20" s="1"/>
      <c r="HHJ20" s="1"/>
      <c r="HHK20" s="1"/>
      <c r="HHL20" s="1"/>
      <c r="HHM20" s="1"/>
      <c r="HHN20" s="1"/>
      <c r="HHO20" s="1"/>
      <c r="HHP20" s="1"/>
      <c r="HHQ20" s="1"/>
      <c r="HHR20" s="1"/>
      <c r="HHS20" s="1"/>
      <c r="HHT20" s="1"/>
      <c r="HHU20" s="1"/>
      <c r="HHV20" s="1"/>
      <c r="HHW20" s="1"/>
      <c r="HHX20" s="1"/>
      <c r="HHY20" s="1"/>
      <c r="HHZ20" s="1"/>
      <c r="HIA20" s="1"/>
      <c r="HIB20" s="1"/>
      <c r="HIC20" s="1"/>
      <c r="HID20" s="1"/>
      <c r="HIE20" s="1"/>
      <c r="HIF20" s="1"/>
      <c r="HIG20" s="1"/>
      <c r="HIH20" s="1"/>
      <c r="HII20" s="1"/>
      <c r="HIJ20" s="1"/>
      <c r="HIK20" s="1"/>
      <c r="HIL20" s="1"/>
      <c r="HIM20" s="1"/>
      <c r="HIN20" s="1"/>
      <c r="HIO20" s="1"/>
      <c r="HIP20" s="1"/>
      <c r="HIQ20" s="1"/>
      <c r="HIR20" s="1"/>
      <c r="HIS20" s="1"/>
      <c r="HIT20" s="1"/>
      <c r="HIU20" s="1"/>
      <c r="HIV20" s="1"/>
      <c r="HIW20" s="1"/>
      <c r="HIX20" s="1"/>
      <c r="HIY20" s="1"/>
      <c r="HIZ20" s="1"/>
      <c r="HJA20" s="1"/>
      <c r="HJB20" s="1"/>
      <c r="HJC20" s="1"/>
      <c r="HJD20" s="1"/>
      <c r="HJE20" s="1"/>
      <c r="HJF20" s="1"/>
      <c r="HJG20" s="1"/>
      <c r="HJH20" s="1"/>
      <c r="HJI20" s="1"/>
      <c r="HJJ20" s="1"/>
      <c r="HJK20" s="1"/>
      <c r="HJL20" s="1"/>
      <c r="HJM20" s="1"/>
      <c r="HJN20" s="1"/>
      <c r="HJO20" s="1"/>
      <c r="HJP20" s="1"/>
      <c r="HJQ20" s="1"/>
      <c r="HJR20" s="1"/>
      <c r="HJS20" s="1"/>
      <c r="HJT20" s="1"/>
      <c r="HJU20" s="1"/>
      <c r="HJV20" s="1"/>
      <c r="HJW20" s="1"/>
      <c r="HJX20" s="1"/>
      <c r="HJY20" s="1"/>
      <c r="HJZ20" s="1"/>
      <c r="HKA20" s="1"/>
      <c r="HKB20" s="1"/>
      <c r="HKC20" s="1"/>
      <c r="HKD20" s="1"/>
      <c r="HKE20" s="1"/>
      <c r="HKF20" s="1"/>
      <c r="HKG20" s="1"/>
      <c r="HKH20" s="1"/>
      <c r="HKI20" s="1"/>
      <c r="HKJ20" s="1"/>
      <c r="HKK20" s="1"/>
      <c r="HKL20" s="1"/>
      <c r="HKM20" s="1"/>
      <c r="HKN20" s="1"/>
      <c r="HKO20" s="1"/>
      <c r="HKP20" s="1"/>
      <c r="HKQ20" s="1"/>
      <c r="HKR20" s="1"/>
      <c r="HKS20" s="1"/>
      <c r="HKT20" s="1"/>
      <c r="HKU20" s="1"/>
      <c r="HKV20" s="1"/>
      <c r="HKW20" s="1"/>
      <c r="HKX20" s="1"/>
      <c r="HKY20" s="1"/>
      <c r="HKZ20" s="1"/>
      <c r="HLA20" s="1"/>
      <c r="HLB20" s="1"/>
      <c r="HLC20" s="1"/>
      <c r="HLD20" s="1"/>
      <c r="HLE20" s="1"/>
      <c r="HLF20" s="1"/>
      <c r="HLG20" s="1"/>
      <c r="HLH20" s="1"/>
      <c r="HLI20" s="1"/>
      <c r="HLJ20" s="1"/>
      <c r="HLK20" s="1"/>
      <c r="HLL20" s="1"/>
      <c r="HLM20" s="1"/>
      <c r="HLN20" s="1"/>
      <c r="HLO20" s="1"/>
      <c r="HLP20" s="1"/>
      <c r="HLQ20" s="1"/>
      <c r="HLR20" s="1"/>
      <c r="HLS20" s="1"/>
      <c r="HLT20" s="1"/>
      <c r="HLU20" s="1"/>
      <c r="HLV20" s="1"/>
      <c r="HLW20" s="1"/>
      <c r="HLX20" s="1"/>
      <c r="HLY20" s="1"/>
      <c r="HLZ20" s="1"/>
      <c r="HMA20" s="1"/>
      <c r="HMB20" s="1"/>
      <c r="HMC20" s="1"/>
      <c r="HMD20" s="1"/>
      <c r="HME20" s="1"/>
      <c r="HMF20" s="1"/>
      <c r="HMG20" s="1"/>
      <c r="HMH20" s="1"/>
      <c r="HMI20" s="1"/>
      <c r="HMJ20" s="1"/>
      <c r="HMK20" s="1"/>
      <c r="HML20" s="1"/>
      <c r="HMM20" s="1"/>
      <c r="HMN20" s="1"/>
      <c r="HMO20" s="1"/>
      <c r="HMP20" s="1"/>
      <c r="HMQ20" s="1"/>
      <c r="HMR20" s="1"/>
      <c r="HMS20" s="1"/>
      <c r="HMT20" s="1"/>
      <c r="HMU20" s="1"/>
      <c r="HMV20" s="1"/>
      <c r="HMW20" s="1"/>
      <c r="HMX20" s="1"/>
      <c r="HMY20" s="1"/>
      <c r="HMZ20" s="1"/>
      <c r="HNA20" s="1"/>
      <c r="HNB20" s="1"/>
      <c r="HNC20" s="1"/>
      <c r="HND20" s="1"/>
      <c r="HNE20" s="1"/>
      <c r="HNF20" s="1"/>
      <c r="HNG20" s="1"/>
      <c r="HNH20" s="1"/>
      <c r="HNI20" s="1"/>
      <c r="HNJ20" s="1"/>
      <c r="HNK20" s="1"/>
      <c r="HNL20" s="1"/>
      <c r="HNM20" s="1"/>
      <c r="HNN20" s="1"/>
      <c r="HNO20" s="1"/>
      <c r="HNP20" s="1"/>
      <c r="HNQ20" s="1"/>
      <c r="HNR20" s="1"/>
      <c r="HNS20" s="1"/>
      <c r="HNT20" s="1"/>
      <c r="HNU20" s="1"/>
      <c r="HNV20" s="1"/>
      <c r="HNW20" s="1"/>
      <c r="HNX20" s="1"/>
      <c r="HNY20" s="1"/>
      <c r="HNZ20" s="1"/>
      <c r="HOA20" s="1"/>
      <c r="HOB20" s="1"/>
      <c r="HOC20" s="1"/>
      <c r="HOD20" s="1"/>
      <c r="HOE20" s="1"/>
      <c r="HOF20" s="1"/>
      <c r="HOG20" s="1"/>
      <c r="HOH20" s="1"/>
      <c r="HOI20" s="1"/>
      <c r="HOJ20" s="1"/>
      <c r="HOK20" s="1"/>
      <c r="HOL20" s="1"/>
      <c r="HOM20" s="1"/>
      <c r="HON20" s="1"/>
      <c r="HOO20" s="1"/>
      <c r="HOP20" s="1"/>
      <c r="HOQ20" s="1"/>
      <c r="HOR20" s="1"/>
      <c r="HOS20" s="1"/>
      <c r="HOT20" s="1"/>
      <c r="HOU20" s="1"/>
      <c r="HOV20" s="1"/>
      <c r="HOW20" s="1"/>
      <c r="HOX20" s="1"/>
      <c r="HOY20" s="1"/>
      <c r="HOZ20" s="1"/>
      <c r="HPA20" s="1"/>
      <c r="HPB20" s="1"/>
      <c r="HPC20" s="1"/>
      <c r="HPD20" s="1"/>
      <c r="HPE20" s="1"/>
      <c r="HPF20" s="1"/>
      <c r="HPG20" s="1"/>
      <c r="HPH20" s="1"/>
      <c r="HPI20" s="1"/>
      <c r="HPJ20" s="1"/>
      <c r="HPK20" s="1"/>
      <c r="HPL20" s="1"/>
      <c r="HPM20" s="1"/>
      <c r="HPN20" s="1"/>
      <c r="HPO20" s="1"/>
      <c r="HPP20" s="1"/>
      <c r="HPQ20" s="1"/>
      <c r="HPR20" s="1"/>
      <c r="HPS20" s="1"/>
      <c r="HPT20" s="1"/>
      <c r="HPU20" s="1"/>
      <c r="HPV20" s="1"/>
      <c r="HPW20" s="1"/>
      <c r="HPX20" s="1"/>
      <c r="HPY20" s="1"/>
      <c r="HPZ20" s="1"/>
      <c r="HQA20" s="1"/>
      <c r="HQB20" s="1"/>
      <c r="HQC20" s="1"/>
      <c r="HQD20" s="1"/>
      <c r="HQE20" s="1"/>
      <c r="HQF20" s="1"/>
      <c r="HQG20" s="1"/>
      <c r="HQH20" s="1"/>
      <c r="HQI20" s="1"/>
      <c r="HQJ20" s="1"/>
      <c r="HQK20" s="1"/>
      <c r="HQL20" s="1"/>
      <c r="HQM20" s="1"/>
      <c r="HQN20" s="1"/>
      <c r="HQO20" s="1"/>
      <c r="HQP20" s="1"/>
      <c r="HQQ20" s="1"/>
      <c r="HQR20" s="1"/>
      <c r="HQS20" s="1"/>
      <c r="HQT20" s="1"/>
      <c r="HQU20" s="1"/>
      <c r="HQV20" s="1"/>
      <c r="HQW20" s="1"/>
      <c r="HQX20" s="1"/>
      <c r="HQY20" s="1"/>
      <c r="HQZ20" s="1"/>
      <c r="HRA20" s="1"/>
      <c r="HRB20" s="1"/>
      <c r="HRC20" s="1"/>
      <c r="HRD20" s="1"/>
      <c r="HRE20" s="1"/>
      <c r="HRF20" s="1"/>
      <c r="HRG20" s="1"/>
      <c r="HRH20" s="1"/>
      <c r="HRI20" s="1"/>
      <c r="HRJ20" s="1"/>
      <c r="HRK20" s="1"/>
      <c r="HRL20" s="1"/>
      <c r="HRM20" s="1"/>
      <c r="HRN20" s="1"/>
      <c r="HRO20" s="1"/>
      <c r="HRP20" s="1"/>
      <c r="HRQ20" s="1"/>
      <c r="HRR20" s="1"/>
      <c r="HRS20" s="1"/>
      <c r="HRT20" s="1"/>
      <c r="HRU20" s="1"/>
      <c r="HRV20" s="1"/>
      <c r="HRW20" s="1"/>
      <c r="HRX20" s="1"/>
      <c r="HRY20" s="1"/>
      <c r="HRZ20" s="1"/>
      <c r="HSA20" s="1"/>
      <c r="HSB20" s="1"/>
      <c r="HSC20" s="1"/>
      <c r="HSD20" s="1"/>
      <c r="HSE20" s="1"/>
      <c r="HSF20" s="1"/>
      <c r="HSG20" s="1"/>
      <c r="HSH20" s="1"/>
      <c r="HSI20" s="1"/>
      <c r="HSJ20" s="1"/>
      <c r="HSK20" s="1"/>
      <c r="HSL20" s="1"/>
      <c r="HSM20" s="1"/>
      <c r="HSN20" s="1"/>
      <c r="HSO20" s="1"/>
      <c r="HSP20" s="1"/>
      <c r="HSQ20" s="1"/>
      <c r="HSR20" s="1"/>
      <c r="HSS20" s="1"/>
      <c r="HST20" s="1"/>
      <c r="HSU20" s="1"/>
      <c r="HSV20" s="1"/>
      <c r="HSW20" s="1"/>
      <c r="HSX20" s="1"/>
      <c r="HSY20" s="1"/>
      <c r="HSZ20" s="1"/>
      <c r="HTA20" s="1"/>
      <c r="HTB20" s="1"/>
      <c r="HTC20" s="1"/>
      <c r="HTD20" s="1"/>
      <c r="HTE20" s="1"/>
      <c r="HTF20" s="1"/>
      <c r="HTG20" s="1"/>
      <c r="HTH20" s="1"/>
      <c r="HTI20" s="1"/>
      <c r="HTJ20" s="1"/>
      <c r="HTK20" s="1"/>
      <c r="HTL20" s="1"/>
      <c r="HTM20" s="1"/>
      <c r="HTN20" s="1"/>
      <c r="HTO20" s="1"/>
      <c r="HTP20" s="1"/>
      <c r="HTQ20" s="1"/>
      <c r="HTR20" s="1"/>
      <c r="HTS20" s="1"/>
      <c r="HTT20" s="1"/>
      <c r="HTU20" s="1"/>
      <c r="HTV20" s="1"/>
      <c r="HTW20" s="1"/>
      <c r="HTX20" s="1"/>
      <c r="HTY20" s="1"/>
      <c r="HTZ20" s="1"/>
      <c r="HUA20" s="1"/>
      <c r="HUB20" s="1"/>
      <c r="HUC20" s="1"/>
      <c r="HUD20" s="1"/>
      <c r="HUE20" s="1"/>
      <c r="HUF20" s="1"/>
      <c r="HUG20" s="1"/>
      <c r="HUH20" s="1"/>
      <c r="HUI20" s="1"/>
      <c r="HUJ20" s="1"/>
      <c r="HUK20" s="1"/>
      <c r="HUL20" s="1"/>
      <c r="HUM20" s="1"/>
      <c r="HUN20" s="1"/>
      <c r="HUO20" s="1"/>
      <c r="HUP20" s="1"/>
      <c r="HUQ20" s="1"/>
      <c r="HUR20" s="1"/>
      <c r="HUS20" s="1"/>
      <c r="HUT20" s="1"/>
      <c r="HUU20" s="1"/>
      <c r="HUV20" s="1"/>
      <c r="HUW20" s="1"/>
      <c r="HUX20" s="1"/>
      <c r="HUY20" s="1"/>
      <c r="HUZ20" s="1"/>
      <c r="HVA20" s="1"/>
      <c r="HVB20" s="1"/>
      <c r="HVC20" s="1"/>
      <c r="HVD20" s="1"/>
      <c r="HVE20" s="1"/>
      <c r="HVF20" s="1"/>
      <c r="HVG20" s="1"/>
      <c r="HVH20" s="1"/>
      <c r="HVI20" s="1"/>
      <c r="HVJ20" s="1"/>
      <c r="HVK20" s="1"/>
      <c r="HVL20" s="1"/>
      <c r="HVM20" s="1"/>
      <c r="HVN20" s="1"/>
      <c r="HVO20" s="1"/>
      <c r="HVP20" s="1"/>
      <c r="HVQ20" s="1"/>
      <c r="HVR20" s="1"/>
      <c r="HVS20" s="1"/>
      <c r="HVT20" s="1"/>
      <c r="HVU20" s="1"/>
      <c r="HVV20" s="1"/>
      <c r="HVW20" s="1"/>
      <c r="HVX20" s="1"/>
      <c r="HVY20" s="1"/>
      <c r="HVZ20" s="1"/>
      <c r="HWA20" s="1"/>
      <c r="HWB20" s="1"/>
      <c r="HWC20" s="1"/>
      <c r="HWD20" s="1"/>
      <c r="HWE20" s="1"/>
      <c r="HWF20" s="1"/>
      <c r="HWG20" s="1"/>
      <c r="HWH20" s="1"/>
      <c r="HWI20" s="1"/>
      <c r="HWJ20" s="1"/>
      <c r="HWK20" s="1"/>
      <c r="HWL20" s="1"/>
      <c r="HWM20" s="1"/>
      <c r="HWN20" s="1"/>
      <c r="HWO20" s="1"/>
      <c r="HWP20" s="1"/>
      <c r="HWQ20" s="1"/>
      <c r="HWR20" s="1"/>
      <c r="HWS20" s="1"/>
      <c r="HWT20" s="1"/>
      <c r="HWU20" s="1"/>
      <c r="HWV20" s="1"/>
      <c r="HWW20" s="1"/>
      <c r="HWX20" s="1"/>
      <c r="HWY20" s="1"/>
      <c r="HWZ20" s="1"/>
      <c r="HXA20" s="1"/>
      <c r="HXB20" s="1"/>
      <c r="HXC20" s="1"/>
      <c r="HXD20" s="1"/>
      <c r="HXE20" s="1"/>
      <c r="HXF20" s="1"/>
      <c r="HXG20" s="1"/>
      <c r="HXH20" s="1"/>
      <c r="HXI20" s="1"/>
      <c r="HXJ20" s="1"/>
      <c r="HXK20" s="1"/>
      <c r="HXL20" s="1"/>
      <c r="HXM20" s="1"/>
      <c r="HXN20" s="1"/>
      <c r="HXO20" s="1"/>
      <c r="HXP20" s="1"/>
      <c r="HXQ20" s="1"/>
      <c r="HXR20" s="1"/>
      <c r="HXS20" s="1"/>
      <c r="HXT20" s="1"/>
      <c r="HXU20" s="1"/>
      <c r="HXV20" s="1"/>
      <c r="HXW20" s="1"/>
      <c r="HXX20" s="1"/>
      <c r="HXY20" s="1"/>
      <c r="HXZ20" s="1"/>
      <c r="HYA20" s="1"/>
      <c r="HYB20" s="1"/>
      <c r="HYC20" s="1"/>
      <c r="HYD20" s="1"/>
      <c r="HYE20" s="1"/>
      <c r="HYF20" s="1"/>
      <c r="HYG20" s="1"/>
      <c r="HYH20" s="1"/>
      <c r="HYI20" s="1"/>
      <c r="HYJ20" s="1"/>
      <c r="HYK20" s="1"/>
      <c r="HYL20" s="1"/>
      <c r="HYM20" s="1"/>
      <c r="HYN20" s="1"/>
      <c r="HYO20" s="1"/>
      <c r="HYP20" s="1"/>
      <c r="HYQ20" s="1"/>
      <c r="HYR20" s="1"/>
      <c r="HYS20" s="1"/>
      <c r="HYT20" s="1"/>
      <c r="HYU20" s="1"/>
      <c r="HYV20" s="1"/>
      <c r="HYW20" s="1"/>
      <c r="HYX20" s="1"/>
      <c r="HYY20" s="1"/>
      <c r="HYZ20" s="1"/>
      <c r="HZA20" s="1"/>
      <c r="HZB20" s="1"/>
      <c r="HZC20" s="1"/>
      <c r="HZD20" s="1"/>
      <c r="HZE20" s="1"/>
      <c r="HZF20" s="1"/>
      <c r="HZG20" s="1"/>
      <c r="HZH20" s="1"/>
      <c r="HZI20" s="1"/>
      <c r="HZJ20" s="1"/>
      <c r="HZK20" s="1"/>
      <c r="HZL20" s="1"/>
      <c r="HZM20" s="1"/>
      <c r="HZN20" s="1"/>
      <c r="HZO20" s="1"/>
      <c r="HZP20" s="1"/>
      <c r="HZQ20" s="1"/>
      <c r="HZR20" s="1"/>
      <c r="HZS20" s="1"/>
      <c r="HZT20" s="1"/>
      <c r="HZU20" s="1"/>
      <c r="HZV20" s="1"/>
      <c r="HZW20" s="1"/>
      <c r="HZX20" s="1"/>
      <c r="HZY20" s="1"/>
      <c r="HZZ20" s="1"/>
      <c r="IAA20" s="1"/>
      <c r="IAB20" s="1"/>
      <c r="IAC20" s="1"/>
      <c r="IAD20" s="1"/>
      <c r="IAE20" s="1"/>
      <c r="IAF20" s="1"/>
      <c r="IAG20" s="1"/>
      <c r="IAH20" s="1"/>
      <c r="IAI20" s="1"/>
      <c r="IAJ20" s="1"/>
      <c r="IAK20" s="1"/>
      <c r="IAL20" s="1"/>
      <c r="IAM20" s="1"/>
      <c r="IAN20" s="1"/>
      <c r="IAO20" s="1"/>
      <c r="IAP20" s="1"/>
      <c r="IAQ20" s="1"/>
      <c r="IAR20" s="1"/>
      <c r="IAS20" s="1"/>
      <c r="IAT20" s="1"/>
      <c r="IAU20" s="1"/>
      <c r="IAV20" s="1"/>
      <c r="IAW20" s="1"/>
      <c r="IAX20" s="1"/>
      <c r="IAY20" s="1"/>
      <c r="IAZ20" s="1"/>
      <c r="IBA20" s="1"/>
      <c r="IBB20" s="1"/>
      <c r="IBC20" s="1"/>
      <c r="IBD20" s="1"/>
      <c r="IBE20" s="1"/>
      <c r="IBF20" s="1"/>
      <c r="IBG20" s="1"/>
      <c r="IBH20" s="1"/>
      <c r="IBI20" s="1"/>
      <c r="IBJ20" s="1"/>
      <c r="IBK20" s="1"/>
      <c r="IBL20" s="1"/>
      <c r="IBM20" s="1"/>
      <c r="IBN20" s="1"/>
      <c r="IBO20" s="1"/>
      <c r="IBP20" s="1"/>
      <c r="IBQ20" s="1"/>
      <c r="IBR20" s="1"/>
      <c r="IBS20" s="1"/>
      <c r="IBT20" s="1"/>
      <c r="IBU20" s="1"/>
      <c r="IBV20" s="1"/>
      <c r="IBW20" s="1"/>
      <c r="IBX20" s="1"/>
      <c r="IBY20" s="1"/>
      <c r="IBZ20" s="1"/>
      <c r="ICA20" s="1"/>
      <c r="ICB20" s="1"/>
      <c r="ICC20" s="1"/>
      <c r="ICD20" s="1"/>
      <c r="ICE20" s="1"/>
      <c r="ICF20" s="1"/>
      <c r="ICG20" s="1"/>
      <c r="ICH20" s="1"/>
      <c r="ICI20" s="1"/>
      <c r="ICJ20" s="1"/>
      <c r="ICK20" s="1"/>
      <c r="ICL20" s="1"/>
      <c r="ICM20" s="1"/>
      <c r="ICN20" s="1"/>
      <c r="ICO20" s="1"/>
      <c r="ICP20" s="1"/>
      <c r="ICQ20" s="1"/>
      <c r="ICR20" s="1"/>
      <c r="ICS20" s="1"/>
      <c r="ICT20" s="1"/>
      <c r="ICU20" s="1"/>
      <c r="ICV20" s="1"/>
      <c r="ICW20" s="1"/>
      <c r="ICX20" s="1"/>
      <c r="ICY20" s="1"/>
      <c r="ICZ20" s="1"/>
      <c r="IDA20" s="1"/>
      <c r="IDB20" s="1"/>
      <c r="IDC20" s="1"/>
      <c r="IDD20" s="1"/>
      <c r="IDE20" s="1"/>
      <c r="IDF20" s="1"/>
      <c r="IDG20" s="1"/>
      <c r="IDH20" s="1"/>
      <c r="IDI20" s="1"/>
      <c r="IDJ20" s="1"/>
      <c r="IDK20" s="1"/>
      <c r="IDL20" s="1"/>
      <c r="IDM20" s="1"/>
      <c r="IDN20" s="1"/>
      <c r="IDO20" s="1"/>
      <c r="IDP20" s="1"/>
      <c r="IDQ20" s="1"/>
      <c r="IDR20" s="1"/>
      <c r="IDS20" s="1"/>
      <c r="IDT20" s="1"/>
      <c r="IDU20" s="1"/>
      <c r="IDV20" s="1"/>
      <c r="IDW20" s="1"/>
      <c r="IDX20" s="1"/>
      <c r="IDY20" s="1"/>
      <c r="IDZ20" s="1"/>
      <c r="IEA20" s="1"/>
      <c r="IEB20" s="1"/>
      <c r="IEC20" s="1"/>
      <c r="IED20" s="1"/>
      <c r="IEE20" s="1"/>
      <c r="IEF20" s="1"/>
      <c r="IEG20" s="1"/>
      <c r="IEH20" s="1"/>
      <c r="IEI20" s="1"/>
      <c r="IEJ20" s="1"/>
      <c r="IEK20" s="1"/>
      <c r="IEL20" s="1"/>
      <c r="IEM20" s="1"/>
      <c r="IEN20" s="1"/>
      <c r="IEO20" s="1"/>
      <c r="IEP20" s="1"/>
      <c r="IEQ20" s="1"/>
      <c r="IER20" s="1"/>
      <c r="IES20" s="1"/>
      <c r="IET20" s="1"/>
      <c r="IEU20" s="1"/>
      <c r="IEV20" s="1"/>
      <c r="IEW20" s="1"/>
      <c r="IEX20" s="1"/>
      <c r="IEY20" s="1"/>
      <c r="IEZ20" s="1"/>
      <c r="IFA20" s="1"/>
      <c r="IFB20" s="1"/>
      <c r="IFC20" s="1"/>
      <c r="IFD20" s="1"/>
      <c r="IFE20" s="1"/>
      <c r="IFF20" s="1"/>
      <c r="IFG20" s="1"/>
      <c r="IFH20" s="1"/>
      <c r="IFI20" s="1"/>
      <c r="IFJ20" s="1"/>
      <c r="IFK20" s="1"/>
      <c r="IFL20" s="1"/>
      <c r="IFM20" s="1"/>
      <c r="IFN20" s="1"/>
      <c r="IFO20" s="1"/>
      <c r="IFP20" s="1"/>
      <c r="IFQ20" s="1"/>
      <c r="IFR20" s="1"/>
      <c r="IFS20" s="1"/>
      <c r="IFT20" s="1"/>
      <c r="IFU20" s="1"/>
      <c r="IFV20" s="1"/>
      <c r="IFW20" s="1"/>
      <c r="IFX20" s="1"/>
      <c r="IFY20" s="1"/>
      <c r="IFZ20" s="1"/>
      <c r="IGA20" s="1"/>
      <c r="IGB20" s="1"/>
      <c r="IGC20" s="1"/>
      <c r="IGD20" s="1"/>
      <c r="IGE20" s="1"/>
      <c r="IGF20" s="1"/>
      <c r="IGG20" s="1"/>
      <c r="IGH20" s="1"/>
      <c r="IGI20" s="1"/>
      <c r="IGJ20" s="1"/>
      <c r="IGK20" s="1"/>
      <c r="IGL20" s="1"/>
      <c r="IGM20" s="1"/>
      <c r="IGN20" s="1"/>
      <c r="IGO20" s="1"/>
      <c r="IGP20" s="1"/>
      <c r="IGQ20" s="1"/>
      <c r="IGR20" s="1"/>
      <c r="IGS20" s="1"/>
      <c r="IGT20" s="1"/>
      <c r="IGU20" s="1"/>
      <c r="IGV20" s="1"/>
      <c r="IGW20" s="1"/>
      <c r="IGX20" s="1"/>
      <c r="IGY20" s="1"/>
      <c r="IGZ20" s="1"/>
      <c r="IHA20" s="1"/>
      <c r="IHB20" s="1"/>
      <c r="IHC20" s="1"/>
      <c r="IHD20" s="1"/>
      <c r="IHE20" s="1"/>
      <c r="IHF20" s="1"/>
      <c r="IHG20" s="1"/>
      <c r="IHH20" s="1"/>
      <c r="IHI20" s="1"/>
      <c r="IHJ20" s="1"/>
      <c r="IHK20" s="1"/>
      <c r="IHL20" s="1"/>
      <c r="IHM20" s="1"/>
      <c r="IHN20" s="1"/>
      <c r="IHO20" s="1"/>
      <c r="IHP20" s="1"/>
      <c r="IHQ20" s="1"/>
      <c r="IHR20" s="1"/>
      <c r="IHS20" s="1"/>
      <c r="IHT20" s="1"/>
      <c r="IHU20" s="1"/>
      <c r="IHV20" s="1"/>
      <c r="IHW20" s="1"/>
      <c r="IHX20" s="1"/>
      <c r="IHY20" s="1"/>
      <c r="IHZ20" s="1"/>
      <c r="IIA20" s="1"/>
      <c r="IIB20" s="1"/>
      <c r="IIC20" s="1"/>
      <c r="IID20" s="1"/>
      <c r="IIE20" s="1"/>
      <c r="IIF20" s="1"/>
      <c r="IIG20" s="1"/>
      <c r="IIH20" s="1"/>
      <c r="III20" s="1"/>
      <c r="IIJ20" s="1"/>
      <c r="IIK20" s="1"/>
      <c r="IIL20" s="1"/>
      <c r="IIM20" s="1"/>
      <c r="IIN20" s="1"/>
      <c r="IIO20" s="1"/>
      <c r="IIP20" s="1"/>
      <c r="IIQ20" s="1"/>
      <c r="IIR20" s="1"/>
      <c r="IIS20" s="1"/>
      <c r="IIT20" s="1"/>
      <c r="IIU20" s="1"/>
      <c r="IIV20" s="1"/>
      <c r="IIW20" s="1"/>
      <c r="IIX20" s="1"/>
      <c r="IIY20" s="1"/>
      <c r="IIZ20" s="1"/>
      <c r="IJA20" s="1"/>
      <c r="IJB20" s="1"/>
      <c r="IJC20" s="1"/>
      <c r="IJD20" s="1"/>
      <c r="IJE20" s="1"/>
      <c r="IJF20" s="1"/>
      <c r="IJG20" s="1"/>
      <c r="IJH20" s="1"/>
      <c r="IJI20" s="1"/>
      <c r="IJJ20" s="1"/>
      <c r="IJK20" s="1"/>
      <c r="IJL20" s="1"/>
      <c r="IJM20" s="1"/>
      <c r="IJN20" s="1"/>
      <c r="IJO20" s="1"/>
      <c r="IJP20" s="1"/>
      <c r="IJQ20" s="1"/>
      <c r="IJR20" s="1"/>
      <c r="IJS20" s="1"/>
      <c r="IJT20" s="1"/>
      <c r="IJU20" s="1"/>
      <c r="IJV20" s="1"/>
      <c r="IJW20" s="1"/>
      <c r="IJX20" s="1"/>
      <c r="IJY20" s="1"/>
      <c r="IJZ20" s="1"/>
      <c r="IKA20" s="1"/>
      <c r="IKB20" s="1"/>
      <c r="IKC20" s="1"/>
      <c r="IKD20" s="1"/>
      <c r="IKE20" s="1"/>
      <c r="IKF20" s="1"/>
      <c r="IKG20" s="1"/>
      <c r="IKH20" s="1"/>
      <c r="IKI20" s="1"/>
      <c r="IKJ20" s="1"/>
      <c r="IKK20" s="1"/>
      <c r="IKL20" s="1"/>
      <c r="IKM20" s="1"/>
      <c r="IKN20" s="1"/>
      <c r="IKO20" s="1"/>
      <c r="IKP20" s="1"/>
      <c r="IKQ20" s="1"/>
      <c r="IKR20" s="1"/>
      <c r="IKS20" s="1"/>
      <c r="IKT20" s="1"/>
      <c r="IKU20" s="1"/>
      <c r="IKV20" s="1"/>
      <c r="IKW20" s="1"/>
      <c r="IKX20" s="1"/>
      <c r="IKY20" s="1"/>
      <c r="IKZ20" s="1"/>
      <c r="ILA20" s="1"/>
      <c r="ILB20" s="1"/>
      <c r="ILC20" s="1"/>
      <c r="ILD20" s="1"/>
      <c r="ILE20" s="1"/>
      <c r="ILF20" s="1"/>
      <c r="ILG20" s="1"/>
      <c r="ILH20" s="1"/>
      <c r="ILI20" s="1"/>
      <c r="ILJ20" s="1"/>
      <c r="ILK20" s="1"/>
      <c r="ILL20" s="1"/>
      <c r="ILM20" s="1"/>
      <c r="ILN20" s="1"/>
      <c r="ILO20" s="1"/>
      <c r="ILP20" s="1"/>
      <c r="ILQ20" s="1"/>
      <c r="ILR20" s="1"/>
      <c r="ILS20" s="1"/>
      <c r="ILT20" s="1"/>
      <c r="ILU20" s="1"/>
      <c r="ILV20" s="1"/>
      <c r="ILW20" s="1"/>
      <c r="ILX20" s="1"/>
      <c r="ILY20" s="1"/>
      <c r="ILZ20" s="1"/>
      <c r="IMA20" s="1"/>
      <c r="IMB20" s="1"/>
      <c r="IMC20" s="1"/>
      <c r="IMD20" s="1"/>
      <c r="IME20" s="1"/>
      <c r="IMF20" s="1"/>
      <c r="IMG20" s="1"/>
      <c r="IMH20" s="1"/>
      <c r="IMI20" s="1"/>
      <c r="IMJ20" s="1"/>
      <c r="IMK20" s="1"/>
      <c r="IML20" s="1"/>
      <c r="IMM20" s="1"/>
      <c r="IMN20" s="1"/>
      <c r="IMO20" s="1"/>
      <c r="IMP20" s="1"/>
      <c r="IMQ20" s="1"/>
      <c r="IMR20" s="1"/>
      <c r="IMS20" s="1"/>
      <c r="IMT20" s="1"/>
      <c r="IMU20" s="1"/>
      <c r="IMV20" s="1"/>
      <c r="IMW20" s="1"/>
      <c r="IMX20" s="1"/>
      <c r="IMY20" s="1"/>
      <c r="IMZ20" s="1"/>
      <c r="INA20" s="1"/>
      <c r="INB20" s="1"/>
      <c r="INC20" s="1"/>
      <c r="IND20" s="1"/>
      <c r="INE20" s="1"/>
      <c r="INF20" s="1"/>
      <c r="ING20" s="1"/>
      <c r="INH20" s="1"/>
      <c r="INI20" s="1"/>
      <c r="INJ20" s="1"/>
      <c r="INK20" s="1"/>
      <c r="INL20" s="1"/>
      <c r="INM20" s="1"/>
      <c r="INN20" s="1"/>
      <c r="INO20" s="1"/>
      <c r="INP20" s="1"/>
      <c r="INQ20" s="1"/>
      <c r="INR20" s="1"/>
      <c r="INS20" s="1"/>
      <c r="INT20" s="1"/>
      <c r="INU20" s="1"/>
      <c r="INV20" s="1"/>
      <c r="INW20" s="1"/>
      <c r="INX20" s="1"/>
      <c r="INY20" s="1"/>
      <c r="INZ20" s="1"/>
      <c r="IOA20" s="1"/>
      <c r="IOB20" s="1"/>
      <c r="IOC20" s="1"/>
      <c r="IOD20" s="1"/>
      <c r="IOE20" s="1"/>
      <c r="IOF20" s="1"/>
      <c r="IOG20" s="1"/>
      <c r="IOH20" s="1"/>
      <c r="IOI20" s="1"/>
      <c r="IOJ20" s="1"/>
      <c r="IOK20" s="1"/>
      <c r="IOL20" s="1"/>
      <c r="IOM20" s="1"/>
      <c r="ION20" s="1"/>
      <c r="IOO20" s="1"/>
      <c r="IOP20" s="1"/>
      <c r="IOQ20" s="1"/>
      <c r="IOR20" s="1"/>
      <c r="IOS20" s="1"/>
      <c r="IOT20" s="1"/>
      <c r="IOU20" s="1"/>
      <c r="IOV20" s="1"/>
      <c r="IOW20" s="1"/>
      <c r="IOX20" s="1"/>
      <c r="IOY20" s="1"/>
      <c r="IOZ20" s="1"/>
      <c r="IPA20" s="1"/>
      <c r="IPB20" s="1"/>
      <c r="IPC20" s="1"/>
      <c r="IPD20" s="1"/>
      <c r="IPE20" s="1"/>
      <c r="IPF20" s="1"/>
      <c r="IPG20" s="1"/>
      <c r="IPH20" s="1"/>
      <c r="IPI20" s="1"/>
      <c r="IPJ20" s="1"/>
      <c r="IPK20" s="1"/>
      <c r="IPL20" s="1"/>
      <c r="IPM20" s="1"/>
      <c r="IPN20" s="1"/>
      <c r="IPO20" s="1"/>
      <c r="IPP20" s="1"/>
      <c r="IPQ20" s="1"/>
      <c r="IPR20" s="1"/>
      <c r="IPS20" s="1"/>
      <c r="IPT20" s="1"/>
      <c r="IPU20" s="1"/>
      <c r="IPV20" s="1"/>
      <c r="IPW20" s="1"/>
      <c r="IPX20" s="1"/>
      <c r="IPY20" s="1"/>
      <c r="IPZ20" s="1"/>
      <c r="IQA20" s="1"/>
      <c r="IQB20" s="1"/>
      <c r="IQC20" s="1"/>
      <c r="IQD20" s="1"/>
      <c r="IQE20" s="1"/>
      <c r="IQF20" s="1"/>
      <c r="IQG20" s="1"/>
      <c r="IQH20" s="1"/>
      <c r="IQI20" s="1"/>
      <c r="IQJ20" s="1"/>
      <c r="IQK20" s="1"/>
      <c r="IQL20" s="1"/>
      <c r="IQM20" s="1"/>
      <c r="IQN20" s="1"/>
      <c r="IQO20" s="1"/>
      <c r="IQP20" s="1"/>
      <c r="IQQ20" s="1"/>
      <c r="IQR20" s="1"/>
      <c r="IQS20" s="1"/>
      <c r="IQT20" s="1"/>
      <c r="IQU20" s="1"/>
      <c r="IQV20" s="1"/>
      <c r="IQW20" s="1"/>
      <c r="IQX20" s="1"/>
      <c r="IQY20" s="1"/>
      <c r="IQZ20" s="1"/>
      <c r="IRA20" s="1"/>
      <c r="IRB20" s="1"/>
      <c r="IRC20" s="1"/>
      <c r="IRD20" s="1"/>
      <c r="IRE20" s="1"/>
      <c r="IRF20" s="1"/>
      <c r="IRG20" s="1"/>
      <c r="IRH20" s="1"/>
      <c r="IRI20" s="1"/>
      <c r="IRJ20" s="1"/>
      <c r="IRK20" s="1"/>
      <c r="IRL20" s="1"/>
      <c r="IRM20" s="1"/>
      <c r="IRN20" s="1"/>
      <c r="IRO20" s="1"/>
      <c r="IRP20" s="1"/>
      <c r="IRQ20" s="1"/>
      <c r="IRR20" s="1"/>
      <c r="IRS20" s="1"/>
      <c r="IRT20" s="1"/>
      <c r="IRU20" s="1"/>
      <c r="IRV20" s="1"/>
      <c r="IRW20" s="1"/>
      <c r="IRX20" s="1"/>
      <c r="IRY20" s="1"/>
      <c r="IRZ20" s="1"/>
      <c r="ISA20" s="1"/>
      <c r="ISB20" s="1"/>
      <c r="ISC20" s="1"/>
      <c r="ISD20" s="1"/>
      <c r="ISE20" s="1"/>
      <c r="ISF20" s="1"/>
      <c r="ISG20" s="1"/>
      <c r="ISH20" s="1"/>
      <c r="ISI20" s="1"/>
      <c r="ISJ20" s="1"/>
      <c r="ISK20" s="1"/>
      <c r="ISL20" s="1"/>
      <c r="ISM20" s="1"/>
      <c r="ISN20" s="1"/>
      <c r="ISO20" s="1"/>
      <c r="ISP20" s="1"/>
      <c r="ISQ20" s="1"/>
      <c r="ISR20" s="1"/>
      <c r="ISS20" s="1"/>
      <c r="IST20" s="1"/>
      <c r="ISU20" s="1"/>
      <c r="ISV20" s="1"/>
      <c r="ISW20" s="1"/>
      <c r="ISX20" s="1"/>
      <c r="ISY20" s="1"/>
      <c r="ISZ20" s="1"/>
      <c r="ITA20" s="1"/>
      <c r="ITB20" s="1"/>
      <c r="ITC20" s="1"/>
      <c r="ITD20" s="1"/>
      <c r="ITE20" s="1"/>
      <c r="ITF20" s="1"/>
      <c r="ITG20" s="1"/>
      <c r="ITH20" s="1"/>
      <c r="ITI20" s="1"/>
      <c r="ITJ20" s="1"/>
      <c r="ITK20" s="1"/>
      <c r="ITL20" s="1"/>
      <c r="ITM20" s="1"/>
      <c r="ITN20" s="1"/>
      <c r="ITO20" s="1"/>
      <c r="ITP20" s="1"/>
      <c r="ITQ20" s="1"/>
      <c r="ITR20" s="1"/>
      <c r="ITS20" s="1"/>
      <c r="ITT20" s="1"/>
      <c r="ITU20" s="1"/>
      <c r="ITV20" s="1"/>
      <c r="ITW20" s="1"/>
      <c r="ITX20" s="1"/>
      <c r="ITY20" s="1"/>
      <c r="ITZ20" s="1"/>
      <c r="IUA20" s="1"/>
      <c r="IUB20" s="1"/>
      <c r="IUC20" s="1"/>
      <c r="IUD20" s="1"/>
      <c r="IUE20" s="1"/>
      <c r="IUF20" s="1"/>
      <c r="IUG20" s="1"/>
      <c r="IUH20" s="1"/>
      <c r="IUI20" s="1"/>
      <c r="IUJ20" s="1"/>
      <c r="IUK20" s="1"/>
      <c r="IUL20" s="1"/>
      <c r="IUM20" s="1"/>
      <c r="IUN20" s="1"/>
      <c r="IUO20" s="1"/>
      <c r="IUP20" s="1"/>
      <c r="IUQ20" s="1"/>
      <c r="IUR20" s="1"/>
      <c r="IUS20" s="1"/>
      <c r="IUT20" s="1"/>
      <c r="IUU20" s="1"/>
      <c r="IUV20" s="1"/>
      <c r="IUW20" s="1"/>
      <c r="IUX20" s="1"/>
      <c r="IUY20" s="1"/>
      <c r="IUZ20" s="1"/>
      <c r="IVA20" s="1"/>
      <c r="IVB20" s="1"/>
      <c r="IVC20" s="1"/>
      <c r="IVD20" s="1"/>
      <c r="IVE20" s="1"/>
      <c r="IVF20" s="1"/>
      <c r="IVG20" s="1"/>
      <c r="IVH20" s="1"/>
      <c r="IVI20" s="1"/>
      <c r="IVJ20" s="1"/>
      <c r="IVK20" s="1"/>
      <c r="IVL20" s="1"/>
      <c r="IVM20" s="1"/>
      <c r="IVN20" s="1"/>
      <c r="IVO20" s="1"/>
      <c r="IVP20" s="1"/>
      <c r="IVQ20" s="1"/>
      <c r="IVR20" s="1"/>
      <c r="IVS20" s="1"/>
      <c r="IVT20" s="1"/>
      <c r="IVU20" s="1"/>
      <c r="IVV20" s="1"/>
      <c r="IVW20" s="1"/>
      <c r="IVX20" s="1"/>
      <c r="IVY20" s="1"/>
      <c r="IVZ20" s="1"/>
      <c r="IWA20" s="1"/>
      <c r="IWB20" s="1"/>
      <c r="IWC20" s="1"/>
      <c r="IWD20" s="1"/>
      <c r="IWE20" s="1"/>
      <c r="IWF20" s="1"/>
      <c r="IWG20" s="1"/>
      <c r="IWH20" s="1"/>
      <c r="IWI20" s="1"/>
      <c r="IWJ20" s="1"/>
      <c r="IWK20" s="1"/>
      <c r="IWL20" s="1"/>
      <c r="IWM20" s="1"/>
      <c r="IWN20" s="1"/>
      <c r="IWO20" s="1"/>
      <c r="IWP20" s="1"/>
      <c r="IWQ20" s="1"/>
      <c r="IWR20" s="1"/>
      <c r="IWS20" s="1"/>
      <c r="IWT20" s="1"/>
      <c r="IWU20" s="1"/>
      <c r="IWV20" s="1"/>
      <c r="IWW20" s="1"/>
      <c r="IWX20" s="1"/>
      <c r="IWY20" s="1"/>
      <c r="IWZ20" s="1"/>
      <c r="IXA20" s="1"/>
      <c r="IXB20" s="1"/>
      <c r="IXC20" s="1"/>
      <c r="IXD20" s="1"/>
      <c r="IXE20" s="1"/>
      <c r="IXF20" s="1"/>
      <c r="IXG20" s="1"/>
      <c r="IXH20" s="1"/>
      <c r="IXI20" s="1"/>
      <c r="IXJ20" s="1"/>
      <c r="IXK20" s="1"/>
      <c r="IXL20" s="1"/>
      <c r="IXM20" s="1"/>
      <c r="IXN20" s="1"/>
      <c r="IXO20" s="1"/>
      <c r="IXP20" s="1"/>
      <c r="IXQ20" s="1"/>
      <c r="IXR20" s="1"/>
      <c r="IXS20" s="1"/>
      <c r="IXT20" s="1"/>
      <c r="IXU20" s="1"/>
      <c r="IXV20" s="1"/>
      <c r="IXW20" s="1"/>
      <c r="IXX20" s="1"/>
      <c r="IXY20" s="1"/>
      <c r="IXZ20" s="1"/>
      <c r="IYA20" s="1"/>
      <c r="IYB20" s="1"/>
      <c r="IYC20" s="1"/>
      <c r="IYD20" s="1"/>
      <c r="IYE20" s="1"/>
      <c r="IYF20" s="1"/>
      <c r="IYG20" s="1"/>
      <c r="IYH20" s="1"/>
      <c r="IYI20" s="1"/>
      <c r="IYJ20" s="1"/>
      <c r="IYK20" s="1"/>
      <c r="IYL20" s="1"/>
      <c r="IYM20" s="1"/>
      <c r="IYN20" s="1"/>
      <c r="IYO20" s="1"/>
      <c r="IYP20" s="1"/>
      <c r="IYQ20" s="1"/>
      <c r="IYR20" s="1"/>
      <c r="IYS20" s="1"/>
      <c r="IYT20" s="1"/>
      <c r="IYU20" s="1"/>
      <c r="IYV20" s="1"/>
      <c r="IYW20" s="1"/>
      <c r="IYX20" s="1"/>
      <c r="IYY20" s="1"/>
      <c r="IYZ20" s="1"/>
      <c r="IZA20" s="1"/>
      <c r="IZB20" s="1"/>
      <c r="IZC20" s="1"/>
      <c r="IZD20" s="1"/>
      <c r="IZE20" s="1"/>
      <c r="IZF20" s="1"/>
      <c r="IZG20" s="1"/>
      <c r="IZH20" s="1"/>
      <c r="IZI20" s="1"/>
      <c r="IZJ20" s="1"/>
      <c r="IZK20" s="1"/>
      <c r="IZL20" s="1"/>
      <c r="IZM20" s="1"/>
      <c r="IZN20" s="1"/>
      <c r="IZO20" s="1"/>
      <c r="IZP20" s="1"/>
      <c r="IZQ20" s="1"/>
      <c r="IZR20" s="1"/>
      <c r="IZS20" s="1"/>
      <c r="IZT20" s="1"/>
      <c r="IZU20" s="1"/>
      <c r="IZV20" s="1"/>
      <c r="IZW20" s="1"/>
      <c r="IZX20" s="1"/>
      <c r="IZY20" s="1"/>
      <c r="IZZ20" s="1"/>
      <c r="JAA20" s="1"/>
      <c r="JAB20" s="1"/>
      <c r="JAC20" s="1"/>
      <c r="JAD20" s="1"/>
      <c r="JAE20" s="1"/>
      <c r="JAF20" s="1"/>
      <c r="JAG20" s="1"/>
      <c r="JAH20" s="1"/>
      <c r="JAI20" s="1"/>
      <c r="JAJ20" s="1"/>
      <c r="JAK20" s="1"/>
      <c r="JAL20" s="1"/>
      <c r="JAM20" s="1"/>
      <c r="JAN20" s="1"/>
      <c r="JAO20" s="1"/>
      <c r="JAP20" s="1"/>
      <c r="JAQ20" s="1"/>
      <c r="JAR20" s="1"/>
      <c r="JAS20" s="1"/>
      <c r="JAT20" s="1"/>
      <c r="JAU20" s="1"/>
      <c r="JAV20" s="1"/>
      <c r="JAW20" s="1"/>
      <c r="JAX20" s="1"/>
      <c r="JAY20" s="1"/>
      <c r="JAZ20" s="1"/>
      <c r="JBA20" s="1"/>
      <c r="JBB20" s="1"/>
      <c r="JBC20" s="1"/>
      <c r="JBD20" s="1"/>
      <c r="JBE20" s="1"/>
      <c r="JBF20" s="1"/>
      <c r="JBG20" s="1"/>
      <c r="JBH20" s="1"/>
      <c r="JBI20" s="1"/>
      <c r="JBJ20" s="1"/>
      <c r="JBK20" s="1"/>
      <c r="JBL20" s="1"/>
      <c r="JBM20" s="1"/>
      <c r="JBN20" s="1"/>
      <c r="JBO20" s="1"/>
      <c r="JBP20" s="1"/>
      <c r="JBQ20" s="1"/>
      <c r="JBR20" s="1"/>
      <c r="JBS20" s="1"/>
      <c r="JBT20" s="1"/>
      <c r="JBU20" s="1"/>
      <c r="JBV20" s="1"/>
      <c r="JBW20" s="1"/>
      <c r="JBX20" s="1"/>
      <c r="JBY20" s="1"/>
      <c r="JBZ20" s="1"/>
      <c r="JCA20" s="1"/>
      <c r="JCB20" s="1"/>
      <c r="JCC20" s="1"/>
      <c r="JCD20" s="1"/>
      <c r="JCE20" s="1"/>
      <c r="JCF20" s="1"/>
      <c r="JCG20" s="1"/>
      <c r="JCH20" s="1"/>
      <c r="JCI20" s="1"/>
      <c r="JCJ20" s="1"/>
      <c r="JCK20" s="1"/>
      <c r="JCL20" s="1"/>
      <c r="JCM20" s="1"/>
      <c r="JCN20" s="1"/>
      <c r="JCO20" s="1"/>
      <c r="JCP20" s="1"/>
      <c r="JCQ20" s="1"/>
      <c r="JCR20" s="1"/>
      <c r="JCS20" s="1"/>
      <c r="JCT20" s="1"/>
      <c r="JCU20" s="1"/>
      <c r="JCV20" s="1"/>
      <c r="JCW20" s="1"/>
      <c r="JCX20" s="1"/>
      <c r="JCY20" s="1"/>
      <c r="JCZ20" s="1"/>
      <c r="JDA20" s="1"/>
      <c r="JDB20" s="1"/>
      <c r="JDC20" s="1"/>
      <c r="JDD20" s="1"/>
      <c r="JDE20" s="1"/>
      <c r="JDF20" s="1"/>
      <c r="JDG20" s="1"/>
      <c r="JDH20" s="1"/>
      <c r="JDI20" s="1"/>
      <c r="JDJ20" s="1"/>
      <c r="JDK20" s="1"/>
      <c r="JDL20" s="1"/>
      <c r="JDM20" s="1"/>
      <c r="JDN20" s="1"/>
      <c r="JDO20" s="1"/>
      <c r="JDP20" s="1"/>
      <c r="JDQ20" s="1"/>
      <c r="JDR20" s="1"/>
      <c r="JDS20" s="1"/>
      <c r="JDT20" s="1"/>
      <c r="JDU20" s="1"/>
      <c r="JDV20" s="1"/>
      <c r="JDW20" s="1"/>
      <c r="JDX20" s="1"/>
      <c r="JDY20" s="1"/>
      <c r="JDZ20" s="1"/>
      <c r="JEA20" s="1"/>
      <c r="JEB20" s="1"/>
      <c r="JEC20" s="1"/>
      <c r="JED20" s="1"/>
      <c r="JEE20" s="1"/>
      <c r="JEF20" s="1"/>
      <c r="JEG20" s="1"/>
      <c r="JEH20" s="1"/>
      <c r="JEI20" s="1"/>
      <c r="JEJ20" s="1"/>
      <c r="JEK20" s="1"/>
      <c r="JEL20" s="1"/>
      <c r="JEM20" s="1"/>
      <c r="JEN20" s="1"/>
      <c r="JEO20" s="1"/>
      <c r="JEP20" s="1"/>
      <c r="JEQ20" s="1"/>
      <c r="JER20" s="1"/>
      <c r="JES20" s="1"/>
      <c r="JET20" s="1"/>
      <c r="JEU20" s="1"/>
      <c r="JEV20" s="1"/>
      <c r="JEW20" s="1"/>
      <c r="JEX20" s="1"/>
      <c r="JEY20" s="1"/>
      <c r="JEZ20" s="1"/>
      <c r="JFA20" s="1"/>
      <c r="JFB20" s="1"/>
      <c r="JFC20" s="1"/>
      <c r="JFD20" s="1"/>
      <c r="JFE20" s="1"/>
      <c r="JFF20" s="1"/>
      <c r="JFG20" s="1"/>
      <c r="JFH20" s="1"/>
      <c r="JFI20" s="1"/>
      <c r="JFJ20" s="1"/>
      <c r="JFK20" s="1"/>
      <c r="JFL20" s="1"/>
      <c r="JFM20" s="1"/>
      <c r="JFN20" s="1"/>
      <c r="JFO20" s="1"/>
      <c r="JFP20" s="1"/>
      <c r="JFQ20" s="1"/>
      <c r="JFR20" s="1"/>
      <c r="JFS20" s="1"/>
      <c r="JFT20" s="1"/>
      <c r="JFU20" s="1"/>
      <c r="JFV20" s="1"/>
      <c r="JFW20" s="1"/>
      <c r="JFX20" s="1"/>
      <c r="JFY20" s="1"/>
      <c r="JFZ20" s="1"/>
      <c r="JGA20" s="1"/>
      <c r="JGB20" s="1"/>
      <c r="JGC20" s="1"/>
      <c r="JGD20" s="1"/>
      <c r="JGE20" s="1"/>
      <c r="JGF20" s="1"/>
      <c r="JGG20" s="1"/>
      <c r="JGH20" s="1"/>
      <c r="JGI20" s="1"/>
      <c r="JGJ20" s="1"/>
      <c r="JGK20" s="1"/>
      <c r="JGL20" s="1"/>
      <c r="JGM20" s="1"/>
      <c r="JGN20" s="1"/>
      <c r="JGO20" s="1"/>
      <c r="JGP20" s="1"/>
      <c r="JGQ20" s="1"/>
      <c r="JGR20" s="1"/>
      <c r="JGS20" s="1"/>
      <c r="JGT20" s="1"/>
      <c r="JGU20" s="1"/>
      <c r="JGV20" s="1"/>
      <c r="JGW20" s="1"/>
      <c r="JGX20" s="1"/>
      <c r="JGY20" s="1"/>
      <c r="JGZ20" s="1"/>
      <c r="JHA20" s="1"/>
      <c r="JHB20" s="1"/>
      <c r="JHC20" s="1"/>
      <c r="JHD20" s="1"/>
      <c r="JHE20" s="1"/>
      <c r="JHF20" s="1"/>
      <c r="JHG20" s="1"/>
      <c r="JHH20" s="1"/>
      <c r="JHI20" s="1"/>
      <c r="JHJ20" s="1"/>
      <c r="JHK20" s="1"/>
      <c r="JHL20" s="1"/>
      <c r="JHM20" s="1"/>
      <c r="JHN20" s="1"/>
      <c r="JHO20" s="1"/>
      <c r="JHP20" s="1"/>
      <c r="JHQ20" s="1"/>
      <c r="JHR20" s="1"/>
      <c r="JHS20" s="1"/>
      <c r="JHT20" s="1"/>
      <c r="JHU20" s="1"/>
      <c r="JHV20" s="1"/>
      <c r="JHW20" s="1"/>
      <c r="JHX20" s="1"/>
      <c r="JHY20" s="1"/>
      <c r="JHZ20" s="1"/>
      <c r="JIA20" s="1"/>
      <c r="JIB20" s="1"/>
      <c r="JIC20" s="1"/>
      <c r="JID20" s="1"/>
      <c r="JIE20" s="1"/>
      <c r="JIF20" s="1"/>
      <c r="JIG20" s="1"/>
      <c r="JIH20" s="1"/>
      <c r="JII20" s="1"/>
      <c r="JIJ20" s="1"/>
      <c r="JIK20" s="1"/>
      <c r="JIL20" s="1"/>
      <c r="JIM20" s="1"/>
      <c r="JIN20" s="1"/>
      <c r="JIO20" s="1"/>
      <c r="JIP20" s="1"/>
      <c r="JIQ20" s="1"/>
      <c r="JIR20" s="1"/>
      <c r="JIS20" s="1"/>
      <c r="JIT20" s="1"/>
      <c r="JIU20" s="1"/>
      <c r="JIV20" s="1"/>
      <c r="JIW20" s="1"/>
      <c r="JIX20" s="1"/>
      <c r="JIY20" s="1"/>
      <c r="JIZ20" s="1"/>
      <c r="JJA20" s="1"/>
      <c r="JJB20" s="1"/>
      <c r="JJC20" s="1"/>
      <c r="JJD20" s="1"/>
      <c r="JJE20" s="1"/>
      <c r="JJF20" s="1"/>
      <c r="JJG20" s="1"/>
      <c r="JJH20" s="1"/>
      <c r="JJI20" s="1"/>
      <c r="JJJ20" s="1"/>
      <c r="JJK20" s="1"/>
      <c r="JJL20" s="1"/>
      <c r="JJM20" s="1"/>
      <c r="JJN20" s="1"/>
      <c r="JJO20" s="1"/>
      <c r="JJP20" s="1"/>
      <c r="JJQ20" s="1"/>
      <c r="JJR20" s="1"/>
      <c r="JJS20" s="1"/>
      <c r="JJT20" s="1"/>
      <c r="JJU20" s="1"/>
      <c r="JJV20" s="1"/>
      <c r="JJW20" s="1"/>
      <c r="JJX20" s="1"/>
      <c r="JJY20" s="1"/>
      <c r="JJZ20" s="1"/>
      <c r="JKA20" s="1"/>
      <c r="JKB20" s="1"/>
      <c r="JKC20" s="1"/>
      <c r="JKD20" s="1"/>
      <c r="JKE20" s="1"/>
      <c r="JKF20" s="1"/>
      <c r="JKG20" s="1"/>
      <c r="JKH20" s="1"/>
      <c r="JKI20" s="1"/>
      <c r="JKJ20" s="1"/>
      <c r="JKK20" s="1"/>
      <c r="JKL20" s="1"/>
      <c r="JKM20" s="1"/>
      <c r="JKN20" s="1"/>
      <c r="JKO20" s="1"/>
      <c r="JKP20" s="1"/>
      <c r="JKQ20" s="1"/>
      <c r="JKR20" s="1"/>
      <c r="JKS20" s="1"/>
      <c r="JKT20" s="1"/>
      <c r="JKU20" s="1"/>
      <c r="JKV20" s="1"/>
      <c r="JKW20" s="1"/>
      <c r="JKX20" s="1"/>
      <c r="JKY20" s="1"/>
      <c r="JKZ20" s="1"/>
      <c r="JLA20" s="1"/>
      <c r="JLB20" s="1"/>
      <c r="JLC20" s="1"/>
      <c r="JLD20" s="1"/>
      <c r="JLE20" s="1"/>
      <c r="JLF20" s="1"/>
      <c r="JLG20" s="1"/>
      <c r="JLH20" s="1"/>
      <c r="JLI20" s="1"/>
      <c r="JLJ20" s="1"/>
      <c r="JLK20" s="1"/>
      <c r="JLL20" s="1"/>
      <c r="JLM20" s="1"/>
      <c r="JLN20" s="1"/>
      <c r="JLO20" s="1"/>
      <c r="JLP20" s="1"/>
      <c r="JLQ20" s="1"/>
      <c r="JLR20" s="1"/>
      <c r="JLS20" s="1"/>
      <c r="JLT20" s="1"/>
      <c r="JLU20" s="1"/>
      <c r="JLV20" s="1"/>
      <c r="JLW20" s="1"/>
      <c r="JLX20" s="1"/>
      <c r="JLY20" s="1"/>
      <c r="JLZ20" s="1"/>
      <c r="JMA20" s="1"/>
      <c r="JMB20" s="1"/>
      <c r="JMC20" s="1"/>
      <c r="JMD20" s="1"/>
      <c r="JME20" s="1"/>
      <c r="JMF20" s="1"/>
      <c r="JMG20" s="1"/>
      <c r="JMH20" s="1"/>
      <c r="JMI20" s="1"/>
      <c r="JMJ20" s="1"/>
      <c r="JMK20" s="1"/>
      <c r="JML20" s="1"/>
      <c r="JMM20" s="1"/>
      <c r="JMN20" s="1"/>
      <c r="JMO20" s="1"/>
      <c r="JMP20" s="1"/>
      <c r="JMQ20" s="1"/>
      <c r="JMR20" s="1"/>
      <c r="JMS20" s="1"/>
      <c r="JMT20" s="1"/>
      <c r="JMU20" s="1"/>
      <c r="JMV20" s="1"/>
      <c r="JMW20" s="1"/>
      <c r="JMX20" s="1"/>
      <c r="JMY20" s="1"/>
      <c r="JMZ20" s="1"/>
      <c r="JNA20" s="1"/>
      <c r="JNB20" s="1"/>
      <c r="JNC20" s="1"/>
      <c r="JND20" s="1"/>
      <c r="JNE20" s="1"/>
      <c r="JNF20" s="1"/>
      <c r="JNG20" s="1"/>
      <c r="JNH20" s="1"/>
      <c r="JNI20" s="1"/>
      <c r="JNJ20" s="1"/>
      <c r="JNK20" s="1"/>
      <c r="JNL20" s="1"/>
      <c r="JNM20" s="1"/>
      <c r="JNN20" s="1"/>
      <c r="JNO20" s="1"/>
      <c r="JNP20" s="1"/>
      <c r="JNQ20" s="1"/>
      <c r="JNR20" s="1"/>
      <c r="JNS20" s="1"/>
      <c r="JNT20" s="1"/>
      <c r="JNU20" s="1"/>
      <c r="JNV20" s="1"/>
      <c r="JNW20" s="1"/>
      <c r="JNX20" s="1"/>
      <c r="JNY20" s="1"/>
      <c r="JNZ20" s="1"/>
      <c r="JOA20" s="1"/>
      <c r="JOB20" s="1"/>
      <c r="JOC20" s="1"/>
      <c r="JOD20" s="1"/>
      <c r="JOE20" s="1"/>
      <c r="JOF20" s="1"/>
      <c r="JOG20" s="1"/>
      <c r="JOH20" s="1"/>
      <c r="JOI20" s="1"/>
      <c r="JOJ20" s="1"/>
      <c r="JOK20" s="1"/>
      <c r="JOL20" s="1"/>
      <c r="JOM20" s="1"/>
      <c r="JON20" s="1"/>
      <c r="JOO20" s="1"/>
      <c r="JOP20" s="1"/>
      <c r="JOQ20" s="1"/>
      <c r="JOR20" s="1"/>
      <c r="JOS20" s="1"/>
      <c r="JOT20" s="1"/>
      <c r="JOU20" s="1"/>
      <c r="JOV20" s="1"/>
      <c r="JOW20" s="1"/>
      <c r="JOX20" s="1"/>
      <c r="JOY20" s="1"/>
      <c r="JOZ20" s="1"/>
      <c r="JPA20" s="1"/>
      <c r="JPB20" s="1"/>
      <c r="JPC20" s="1"/>
      <c r="JPD20" s="1"/>
      <c r="JPE20" s="1"/>
      <c r="JPF20" s="1"/>
      <c r="JPG20" s="1"/>
      <c r="JPH20" s="1"/>
      <c r="JPI20" s="1"/>
      <c r="JPJ20" s="1"/>
      <c r="JPK20" s="1"/>
      <c r="JPL20" s="1"/>
      <c r="JPM20" s="1"/>
      <c r="JPN20" s="1"/>
      <c r="JPO20" s="1"/>
      <c r="JPP20" s="1"/>
      <c r="JPQ20" s="1"/>
      <c r="JPR20" s="1"/>
      <c r="JPS20" s="1"/>
      <c r="JPT20" s="1"/>
      <c r="JPU20" s="1"/>
      <c r="JPV20" s="1"/>
      <c r="JPW20" s="1"/>
      <c r="JPX20" s="1"/>
      <c r="JPY20" s="1"/>
      <c r="JPZ20" s="1"/>
      <c r="JQA20" s="1"/>
      <c r="JQB20" s="1"/>
      <c r="JQC20" s="1"/>
      <c r="JQD20" s="1"/>
      <c r="JQE20" s="1"/>
      <c r="JQF20" s="1"/>
      <c r="JQG20" s="1"/>
      <c r="JQH20" s="1"/>
      <c r="JQI20" s="1"/>
      <c r="JQJ20" s="1"/>
      <c r="JQK20" s="1"/>
      <c r="JQL20" s="1"/>
      <c r="JQM20" s="1"/>
      <c r="JQN20" s="1"/>
      <c r="JQO20" s="1"/>
      <c r="JQP20" s="1"/>
      <c r="JQQ20" s="1"/>
      <c r="JQR20" s="1"/>
      <c r="JQS20" s="1"/>
      <c r="JQT20" s="1"/>
      <c r="JQU20" s="1"/>
      <c r="JQV20" s="1"/>
      <c r="JQW20" s="1"/>
      <c r="JQX20" s="1"/>
      <c r="JQY20" s="1"/>
      <c r="JQZ20" s="1"/>
      <c r="JRA20" s="1"/>
      <c r="JRB20" s="1"/>
      <c r="JRC20" s="1"/>
      <c r="JRD20" s="1"/>
      <c r="JRE20" s="1"/>
      <c r="JRF20" s="1"/>
      <c r="JRG20" s="1"/>
      <c r="JRH20" s="1"/>
      <c r="JRI20" s="1"/>
      <c r="JRJ20" s="1"/>
      <c r="JRK20" s="1"/>
      <c r="JRL20" s="1"/>
      <c r="JRM20" s="1"/>
      <c r="JRN20" s="1"/>
      <c r="JRO20" s="1"/>
      <c r="JRP20" s="1"/>
      <c r="JRQ20" s="1"/>
      <c r="JRR20" s="1"/>
      <c r="JRS20" s="1"/>
      <c r="JRT20" s="1"/>
      <c r="JRU20" s="1"/>
      <c r="JRV20" s="1"/>
      <c r="JRW20" s="1"/>
      <c r="JRX20" s="1"/>
      <c r="JRY20" s="1"/>
      <c r="JRZ20" s="1"/>
      <c r="JSA20" s="1"/>
      <c r="JSB20" s="1"/>
      <c r="JSC20" s="1"/>
      <c r="JSD20" s="1"/>
      <c r="JSE20" s="1"/>
      <c r="JSF20" s="1"/>
      <c r="JSG20" s="1"/>
      <c r="JSH20" s="1"/>
      <c r="JSI20" s="1"/>
      <c r="JSJ20" s="1"/>
      <c r="JSK20" s="1"/>
      <c r="JSL20" s="1"/>
      <c r="JSM20" s="1"/>
      <c r="JSN20" s="1"/>
      <c r="JSO20" s="1"/>
      <c r="JSP20" s="1"/>
      <c r="JSQ20" s="1"/>
      <c r="JSR20" s="1"/>
      <c r="JSS20" s="1"/>
      <c r="JST20" s="1"/>
      <c r="JSU20" s="1"/>
      <c r="JSV20" s="1"/>
      <c r="JSW20" s="1"/>
      <c r="JSX20" s="1"/>
      <c r="JSY20" s="1"/>
      <c r="JSZ20" s="1"/>
      <c r="JTA20" s="1"/>
      <c r="JTB20" s="1"/>
      <c r="JTC20" s="1"/>
      <c r="JTD20" s="1"/>
      <c r="JTE20" s="1"/>
      <c r="JTF20" s="1"/>
      <c r="JTG20" s="1"/>
      <c r="JTH20" s="1"/>
      <c r="JTI20" s="1"/>
      <c r="JTJ20" s="1"/>
      <c r="JTK20" s="1"/>
      <c r="JTL20" s="1"/>
      <c r="JTM20" s="1"/>
      <c r="JTN20" s="1"/>
      <c r="JTO20" s="1"/>
      <c r="JTP20" s="1"/>
      <c r="JTQ20" s="1"/>
      <c r="JTR20" s="1"/>
      <c r="JTS20" s="1"/>
      <c r="JTT20" s="1"/>
      <c r="JTU20" s="1"/>
      <c r="JTV20" s="1"/>
      <c r="JTW20" s="1"/>
      <c r="JTX20" s="1"/>
      <c r="JTY20" s="1"/>
      <c r="JTZ20" s="1"/>
      <c r="JUA20" s="1"/>
      <c r="JUB20" s="1"/>
      <c r="JUC20" s="1"/>
      <c r="JUD20" s="1"/>
      <c r="JUE20" s="1"/>
      <c r="JUF20" s="1"/>
      <c r="JUG20" s="1"/>
      <c r="JUH20" s="1"/>
      <c r="JUI20" s="1"/>
      <c r="JUJ20" s="1"/>
      <c r="JUK20" s="1"/>
      <c r="JUL20" s="1"/>
      <c r="JUM20" s="1"/>
      <c r="JUN20" s="1"/>
      <c r="JUO20" s="1"/>
      <c r="JUP20" s="1"/>
      <c r="JUQ20" s="1"/>
      <c r="JUR20" s="1"/>
      <c r="JUS20" s="1"/>
      <c r="JUT20" s="1"/>
      <c r="JUU20" s="1"/>
      <c r="JUV20" s="1"/>
      <c r="JUW20" s="1"/>
      <c r="JUX20" s="1"/>
      <c r="JUY20" s="1"/>
      <c r="JUZ20" s="1"/>
      <c r="JVA20" s="1"/>
      <c r="JVB20" s="1"/>
      <c r="JVC20" s="1"/>
      <c r="JVD20" s="1"/>
      <c r="JVE20" s="1"/>
      <c r="JVF20" s="1"/>
      <c r="JVG20" s="1"/>
      <c r="JVH20" s="1"/>
      <c r="JVI20" s="1"/>
      <c r="JVJ20" s="1"/>
      <c r="JVK20" s="1"/>
      <c r="JVL20" s="1"/>
      <c r="JVM20" s="1"/>
      <c r="JVN20" s="1"/>
      <c r="JVO20" s="1"/>
      <c r="JVP20" s="1"/>
      <c r="JVQ20" s="1"/>
      <c r="JVR20" s="1"/>
      <c r="JVS20" s="1"/>
      <c r="JVT20" s="1"/>
      <c r="JVU20" s="1"/>
      <c r="JVV20" s="1"/>
      <c r="JVW20" s="1"/>
      <c r="JVX20" s="1"/>
      <c r="JVY20" s="1"/>
      <c r="JVZ20" s="1"/>
      <c r="JWA20" s="1"/>
      <c r="JWB20" s="1"/>
      <c r="JWC20" s="1"/>
      <c r="JWD20" s="1"/>
      <c r="JWE20" s="1"/>
      <c r="JWF20" s="1"/>
      <c r="JWG20" s="1"/>
      <c r="JWH20" s="1"/>
      <c r="JWI20" s="1"/>
      <c r="JWJ20" s="1"/>
      <c r="JWK20" s="1"/>
      <c r="JWL20" s="1"/>
      <c r="JWM20" s="1"/>
      <c r="JWN20" s="1"/>
      <c r="JWO20" s="1"/>
      <c r="JWP20" s="1"/>
      <c r="JWQ20" s="1"/>
      <c r="JWR20" s="1"/>
      <c r="JWS20" s="1"/>
      <c r="JWT20" s="1"/>
      <c r="JWU20" s="1"/>
      <c r="JWV20" s="1"/>
      <c r="JWW20" s="1"/>
      <c r="JWX20" s="1"/>
      <c r="JWY20" s="1"/>
      <c r="JWZ20" s="1"/>
      <c r="JXA20" s="1"/>
      <c r="JXB20" s="1"/>
      <c r="JXC20" s="1"/>
      <c r="JXD20" s="1"/>
      <c r="JXE20" s="1"/>
      <c r="JXF20" s="1"/>
      <c r="JXG20" s="1"/>
      <c r="JXH20" s="1"/>
      <c r="JXI20" s="1"/>
      <c r="JXJ20" s="1"/>
      <c r="JXK20" s="1"/>
      <c r="JXL20" s="1"/>
      <c r="JXM20" s="1"/>
      <c r="JXN20" s="1"/>
      <c r="JXO20" s="1"/>
      <c r="JXP20" s="1"/>
      <c r="JXQ20" s="1"/>
      <c r="JXR20" s="1"/>
      <c r="JXS20" s="1"/>
      <c r="JXT20" s="1"/>
      <c r="JXU20" s="1"/>
      <c r="JXV20" s="1"/>
      <c r="JXW20" s="1"/>
      <c r="JXX20" s="1"/>
      <c r="JXY20" s="1"/>
      <c r="JXZ20" s="1"/>
      <c r="JYA20" s="1"/>
      <c r="JYB20" s="1"/>
      <c r="JYC20" s="1"/>
      <c r="JYD20" s="1"/>
      <c r="JYE20" s="1"/>
      <c r="JYF20" s="1"/>
      <c r="JYG20" s="1"/>
      <c r="JYH20" s="1"/>
      <c r="JYI20" s="1"/>
      <c r="JYJ20" s="1"/>
      <c r="JYK20" s="1"/>
      <c r="JYL20" s="1"/>
      <c r="JYM20" s="1"/>
      <c r="JYN20" s="1"/>
      <c r="JYO20" s="1"/>
      <c r="JYP20" s="1"/>
      <c r="JYQ20" s="1"/>
      <c r="JYR20" s="1"/>
      <c r="JYS20" s="1"/>
      <c r="JYT20" s="1"/>
      <c r="JYU20" s="1"/>
      <c r="JYV20" s="1"/>
      <c r="JYW20" s="1"/>
      <c r="JYX20" s="1"/>
      <c r="JYY20" s="1"/>
      <c r="JYZ20" s="1"/>
      <c r="JZA20" s="1"/>
      <c r="JZB20" s="1"/>
      <c r="JZC20" s="1"/>
      <c r="JZD20" s="1"/>
      <c r="JZE20" s="1"/>
      <c r="JZF20" s="1"/>
      <c r="JZG20" s="1"/>
      <c r="JZH20" s="1"/>
      <c r="JZI20" s="1"/>
      <c r="JZJ20" s="1"/>
      <c r="JZK20" s="1"/>
      <c r="JZL20" s="1"/>
      <c r="JZM20" s="1"/>
      <c r="JZN20" s="1"/>
      <c r="JZO20" s="1"/>
      <c r="JZP20" s="1"/>
      <c r="JZQ20" s="1"/>
      <c r="JZR20" s="1"/>
      <c r="JZS20" s="1"/>
      <c r="JZT20" s="1"/>
      <c r="JZU20" s="1"/>
      <c r="JZV20" s="1"/>
      <c r="JZW20" s="1"/>
      <c r="JZX20" s="1"/>
      <c r="JZY20" s="1"/>
      <c r="JZZ20" s="1"/>
      <c r="KAA20" s="1"/>
      <c r="KAB20" s="1"/>
      <c r="KAC20" s="1"/>
      <c r="KAD20" s="1"/>
      <c r="KAE20" s="1"/>
      <c r="KAF20" s="1"/>
      <c r="KAG20" s="1"/>
      <c r="KAH20" s="1"/>
      <c r="KAI20" s="1"/>
      <c r="KAJ20" s="1"/>
      <c r="KAK20" s="1"/>
      <c r="KAL20" s="1"/>
      <c r="KAM20" s="1"/>
      <c r="KAN20" s="1"/>
      <c r="KAO20" s="1"/>
      <c r="KAP20" s="1"/>
      <c r="KAQ20" s="1"/>
      <c r="KAR20" s="1"/>
      <c r="KAS20" s="1"/>
      <c r="KAT20" s="1"/>
      <c r="KAU20" s="1"/>
      <c r="KAV20" s="1"/>
      <c r="KAW20" s="1"/>
      <c r="KAX20" s="1"/>
      <c r="KAY20" s="1"/>
      <c r="KAZ20" s="1"/>
      <c r="KBA20" s="1"/>
      <c r="KBB20" s="1"/>
      <c r="KBC20" s="1"/>
      <c r="KBD20" s="1"/>
      <c r="KBE20" s="1"/>
      <c r="KBF20" s="1"/>
      <c r="KBG20" s="1"/>
      <c r="KBH20" s="1"/>
      <c r="KBI20" s="1"/>
      <c r="KBJ20" s="1"/>
      <c r="KBK20" s="1"/>
      <c r="KBL20" s="1"/>
      <c r="KBM20" s="1"/>
      <c r="KBN20" s="1"/>
      <c r="KBO20" s="1"/>
      <c r="KBP20" s="1"/>
      <c r="KBQ20" s="1"/>
      <c r="KBR20" s="1"/>
      <c r="KBS20" s="1"/>
      <c r="KBT20" s="1"/>
      <c r="KBU20" s="1"/>
      <c r="KBV20" s="1"/>
      <c r="KBW20" s="1"/>
      <c r="KBX20" s="1"/>
      <c r="KBY20" s="1"/>
      <c r="KBZ20" s="1"/>
      <c r="KCA20" s="1"/>
      <c r="KCB20" s="1"/>
      <c r="KCC20" s="1"/>
      <c r="KCD20" s="1"/>
      <c r="KCE20" s="1"/>
      <c r="KCF20" s="1"/>
      <c r="KCG20" s="1"/>
      <c r="KCH20" s="1"/>
      <c r="KCI20" s="1"/>
      <c r="KCJ20" s="1"/>
      <c r="KCK20" s="1"/>
      <c r="KCL20" s="1"/>
      <c r="KCM20" s="1"/>
      <c r="KCN20" s="1"/>
      <c r="KCO20" s="1"/>
      <c r="KCP20" s="1"/>
      <c r="KCQ20" s="1"/>
      <c r="KCR20" s="1"/>
      <c r="KCS20" s="1"/>
      <c r="KCT20" s="1"/>
      <c r="KCU20" s="1"/>
      <c r="KCV20" s="1"/>
      <c r="KCW20" s="1"/>
      <c r="KCX20" s="1"/>
      <c r="KCY20" s="1"/>
      <c r="KCZ20" s="1"/>
      <c r="KDA20" s="1"/>
      <c r="KDB20" s="1"/>
      <c r="KDC20" s="1"/>
      <c r="KDD20" s="1"/>
      <c r="KDE20" s="1"/>
      <c r="KDF20" s="1"/>
      <c r="KDG20" s="1"/>
      <c r="KDH20" s="1"/>
      <c r="KDI20" s="1"/>
      <c r="KDJ20" s="1"/>
      <c r="KDK20" s="1"/>
      <c r="KDL20" s="1"/>
      <c r="KDM20" s="1"/>
      <c r="KDN20" s="1"/>
      <c r="KDO20" s="1"/>
      <c r="KDP20" s="1"/>
      <c r="KDQ20" s="1"/>
      <c r="KDR20" s="1"/>
      <c r="KDS20" s="1"/>
      <c r="KDT20" s="1"/>
      <c r="KDU20" s="1"/>
      <c r="KDV20" s="1"/>
      <c r="KDW20" s="1"/>
      <c r="KDX20" s="1"/>
      <c r="KDY20" s="1"/>
      <c r="KDZ20" s="1"/>
      <c r="KEA20" s="1"/>
      <c r="KEB20" s="1"/>
      <c r="KEC20" s="1"/>
      <c r="KED20" s="1"/>
      <c r="KEE20" s="1"/>
      <c r="KEF20" s="1"/>
      <c r="KEG20" s="1"/>
      <c r="KEH20" s="1"/>
      <c r="KEI20" s="1"/>
      <c r="KEJ20" s="1"/>
      <c r="KEK20" s="1"/>
      <c r="KEL20" s="1"/>
      <c r="KEM20" s="1"/>
      <c r="KEN20" s="1"/>
      <c r="KEO20" s="1"/>
      <c r="KEP20" s="1"/>
      <c r="KEQ20" s="1"/>
      <c r="KER20" s="1"/>
      <c r="KES20" s="1"/>
      <c r="KET20" s="1"/>
      <c r="KEU20" s="1"/>
      <c r="KEV20" s="1"/>
      <c r="KEW20" s="1"/>
      <c r="KEX20" s="1"/>
      <c r="KEY20" s="1"/>
      <c r="KEZ20" s="1"/>
      <c r="KFA20" s="1"/>
      <c r="KFB20" s="1"/>
      <c r="KFC20" s="1"/>
      <c r="KFD20" s="1"/>
      <c r="KFE20" s="1"/>
      <c r="KFF20" s="1"/>
      <c r="KFG20" s="1"/>
      <c r="KFH20" s="1"/>
      <c r="KFI20" s="1"/>
      <c r="KFJ20" s="1"/>
      <c r="KFK20" s="1"/>
      <c r="KFL20" s="1"/>
      <c r="KFM20" s="1"/>
      <c r="KFN20" s="1"/>
      <c r="KFO20" s="1"/>
      <c r="KFP20" s="1"/>
      <c r="KFQ20" s="1"/>
      <c r="KFR20" s="1"/>
      <c r="KFS20" s="1"/>
      <c r="KFT20" s="1"/>
      <c r="KFU20" s="1"/>
      <c r="KFV20" s="1"/>
      <c r="KFW20" s="1"/>
      <c r="KFX20" s="1"/>
      <c r="KFY20" s="1"/>
      <c r="KFZ20" s="1"/>
      <c r="KGA20" s="1"/>
      <c r="KGB20" s="1"/>
      <c r="KGC20" s="1"/>
      <c r="KGD20" s="1"/>
      <c r="KGE20" s="1"/>
      <c r="KGF20" s="1"/>
      <c r="KGG20" s="1"/>
      <c r="KGH20" s="1"/>
      <c r="KGI20" s="1"/>
      <c r="KGJ20" s="1"/>
      <c r="KGK20" s="1"/>
      <c r="KGL20" s="1"/>
      <c r="KGM20" s="1"/>
      <c r="KGN20" s="1"/>
      <c r="KGO20" s="1"/>
      <c r="KGP20" s="1"/>
      <c r="KGQ20" s="1"/>
      <c r="KGR20" s="1"/>
      <c r="KGS20" s="1"/>
      <c r="KGT20" s="1"/>
      <c r="KGU20" s="1"/>
      <c r="KGV20" s="1"/>
      <c r="KGW20" s="1"/>
      <c r="KGX20" s="1"/>
      <c r="KGY20" s="1"/>
      <c r="KGZ20" s="1"/>
      <c r="KHA20" s="1"/>
      <c r="KHB20" s="1"/>
      <c r="KHC20" s="1"/>
      <c r="KHD20" s="1"/>
      <c r="KHE20" s="1"/>
      <c r="KHF20" s="1"/>
      <c r="KHG20" s="1"/>
      <c r="KHH20" s="1"/>
      <c r="KHI20" s="1"/>
      <c r="KHJ20" s="1"/>
      <c r="KHK20" s="1"/>
      <c r="KHL20" s="1"/>
      <c r="KHM20" s="1"/>
      <c r="KHN20" s="1"/>
      <c r="KHO20" s="1"/>
      <c r="KHP20" s="1"/>
      <c r="KHQ20" s="1"/>
      <c r="KHR20" s="1"/>
      <c r="KHS20" s="1"/>
      <c r="KHT20" s="1"/>
      <c r="KHU20" s="1"/>
      <c r="KHV20" s="1"/>
      <c r="KHW20" s="1"/>
      <c r="KHX20" s="1"/>
      <c r="KHY20" s="1"/>
      <c r="KHZ20" s="1"/>
      <c r="KIA20" s="1"/>
      <c r="KIB20" s="1"/>
      <c r="KIC20" s="1"/>
      <c r="KID20" s="1"/>
      <c r="KIE20" s="1"/>
      <c r="KIF20" s="1"/>
      <c r="KIG20" s="1"/>
      <c r="KIH20" s="1"/>
      <c r="KII20" s="1"/>
      <c r="KIJ20" s="1"/>
      <c r="KIK20" s="1"/>
      <c r="KIL20" s="1"/>
      <c r="KIM20" s="1"/>
      <c r="KIN20" s="1"/>
      <c r="KIO20" s="1"/>
      <c r="KIP20" s="1"/>
      <c r="KIQ20" s="1"/>
      <c r="KIR20" s="1"/>
      <c r="KIS20" s="1"/>
      <c r="KIT20" s="1"/>
      <c r="KIU20" s="1"/>
      <c r="KIV20" s="1"/>
      <c r="KIW20" s="1"/>
      <c r="KIX20" s="1"/>
      <c r="KIY20" s="1"/>
      <c r="KIZ20" s="1"/>
      <c r="KJA20" s="1"/>
      <c r="KJB20" s="1"/>
      <c r="KJC20" s="1"/>
      <c r="KJD20" s="1"/>
      <c r="KJE20" s="1"/>
      <c r="KJF20" s="1"/>
      <c r="KJG20" s="1"/>
      <c r="KJH20" s="1"/>
      <c r="KJI20" s="1"/>
      <c r="KJJ20" s="1"/>
      <c r="KJK20" s="1"/>
      <c r="KJL20" s="1"/>
      <c r="KJM20" s="1"/>
      <c r="KJN20" s="1"/>
      <c r="KJO20" s="1"/>
      <c r="KJP20" s="1"/>
      <c r="KJQ20" s="1"/>
      <c r="KJR20" s="1"/>
      <c r="KJS20" s="1"/>
      <c r="KJT20" s="1"/>
      <c r="KJU20" s="1"/>
      <c r="KJV20" s="1"/>
      <c r="KJW20" s="1"/>
      <c r="KJX20" s="1"/>
      <c r="KJY20" s="1"/>
      <c r="KJZ20" s="1"/>
      <c r="KKA20" s="1"/>
      <c r="KKB20" s="1"/>
      <c r="KKC20" s="1"/>
      <c r="KKD20" s="1"/>
      <c r="KKE20" s="1"/>
      <c r="KKF20" s="1"/>
      <c r="KKG20" s="1"/>
      <c r="KKH20" s="1"/>
      <c r="KKI20" s="1"/>
      <c r="KKJ20" s="1"/>
      <c r="KKK20" s="1"/>
      <c r="KKL20" s="1"/>
      <c r="KKM20" s="1"/>
      <c r="KKN20" s="1"/>
      <c r="KKO20" s="1"/>
      <c r="KKP20" s="1"/>
      <c r="KKQ20" s="1"/>
      <c r="KKR20" s="1"/>
      <c r="KKS20" s="1"/>
      <c r="KKT20" s="1"/>
      <c r="KKU20" s="1"/>
      <c r="KKV20" s="1"/>
      <c r="KKW20" s="1"/>
      <c r="KKX20" s="1"/>
      <c r="KKY20" s="1"/>
      <c r="KKZ20" s="1"/>
      <c r="KLA20" s="1"/>
      <c r="KLB20" s="1"/>
      <c r="KLC20" s="1"/>
      <c r="KLD20" s="1"/>
      <c r="KLE20" s="1"/>
      <c r="KLF20" s="1"/>
      <c r="KLG20" s="1"/>
      <c r="KLH20" s="1"/>
      <c r="KLI20" s="1"/>
      <c r="KLJ20" s="1"/>
      <c r="KLK20" s="1"/>
      <c r="KLL20" s="1"/>
      <c r="KLM20" s="1"/>
      <c r="KLN20" s="1"/>
      <c r="KLO20" s="1"/>
      <c r="KLP20" s="1"/>
      <c r="KLQ20" s="1"/>
      <c r="KLR20" s="1"/>
      <c r="KLS20" s="1"/>
      <c r="KLT20" s="1"/>
      <c r="KLU20" s="1"/>
      <c r="KLV20" s="1"/>
      <c r="KLW20" s="1"/>
      <c r="KLX20" s="1"/>
      <c r="KLY20" s="1"/>
      <c r="KLZ20" s="1"/>
      <c r="KMA20" s="1"/>
      <c r="KMB20" s="1"/>
      <c r="KMC20" s="1"/>
      <c r="KMD20" s="1"/>
      <c r="KME20" s="1"/>
      <c r="KMF20" s="1"/>
      <c r="KMG20" s="1"/>
      <c r="KMH20" s="1"/>
      <c r="KMI20" s="1"/>
      <c r="KMJ20" s="1"/>
      <c r="KMK20" s="1"/>
      <c r="KML20" s="1"/>
      <c r="KMM20" s="1"/>
      <c r="KMN20" s="1"/>
      <c r="KMO20" s="1"/>
      <c r="KMP20" s="1"/>
      <c r="KMQ20" s="1"/>
      <c r="KMR20" s="1"/>
      <c r="KMS20" s="1"/>
      <c r="KMT20" s="1"/>
      <c r="KMU20" s="1"/>
      <c r="KMV20" s="1"/>
      <c r="KMW20" s="1"/>
      <c r="KMX20" s="1"/>
      <c r="KMY20" s="1"/>
      <c r="KMZ20" s="1"/>
      <c r="KNA20" s="1"/>
      <c r="KNB20" s="1"/>
      <c r="KNC20" s="1"/>
      <c r="KND20" s="1"/>
      <c r="KNE20" s="1"/>
      <c r="KNF20" s="1"/>
      <c r="KNG20" s="1"/>
      <c r="KNH20" s="1"/>
      <c r="KNI20" s="1"/>
      <c r="KNJ20" s="1"/>
      <c r="KNK20" s="1"/>
      <c r="KNL20" s="1"/>
      <c r="KNM20" s="1"/>
      <c r="KNN20" s="1"/>
      <c r="KNO20" s="1"/>
      <c r="KNP20" s="1"/>
      <c r="KNQ20" s="1"/>
      <c r="KNR20" s="1"/>
      <c r="KNS20" s="1"/>
      <c r="KNT20" s="1"/>
      <c r="KNU20" s="1"/>
      <c r="KNV20" s="1"/>
      <c r="KNW20" s="1"/>
      <c r="KNX20" s="1"/>
      <c r="KNY20" s="1"/>
      <c r="KNZ20" s="1"/>
      <c r="KOA20" s="1"/>
      <c r="KOB20" s="1"/>
      <c r="KOC20" s="1"/>
      <c r="KOD20" s="1"/>
      <c r="KOE20" s="1"/>
      <c r="KOF20" s="1"/>
      <c r="KOG20" s="1"/>
      <c r="KOH20" s="1"/>
      <c r="KOI20" s="1"/>
      <c r="KOJ20" s="1"/>
      <c r="KOK20" s="1"/>
      <c r="KOL20" s="1"/>
      <c r="KOM20" s="1"/>
      <c r="KON20" s="1"/>
      <c r="KOO20" s="1"/>
      <c r="KOP20" s="1"/>
      <c r="KOQ20" s="1"/>
      <c r="KOR20" s="1"/>
      <c r="KOS20" s="1"/>
      <c r="KOT20" s="1"/>
      <c r="KOU20" s="1"/>
      <c r="KOV20" s="1"/>
      <c r="KOW20" s="1"/>
      <c r="KOX20" s="1"/>
      <c r="KOY20" s="1"/>
      <c r="KOZ20" s="1"/>
      <c r="KPA20" s="1"/>
      <c r="KPB20" s="1"/>
      <c r="KPC20" s="1"/>
      <c r="KPD20" s="1"/>
      <c r="KPE20" s="1"/>
      <c r="KPF20" s="1"/>
      <c r="KPG20" s="1"/>
      <c r="KPH20" s="1"/>
      <c r="KPI20" s="1"/>
      <c r="KPJ20" s="1"/>
      <c r="KPK20" s="1"/>
      <c r="KPL20" s="1"/>
      <c r="KPM20" s="1"/>
      <c r="KPN20" s="1"/>
      <c r="KPO20" s="1"/>
      <c r="KPP20" s="1"/>
      <c r="KPQ20" s="1"/>
      <c r="KPR20" s="1"/>
      <c r="KPS20" s="1"/>
      <c r="KPT20" s="1"/>
      <c r="KPU20" s="1"/>
      <c r="KPV20" s="1"/>
      <c r="KPW20" s="1"/>
      <c r="KPX20" s="1"/>
      <c r="KPY20" s="1"/>
      <c r="KPZ20" s="1"/>
      <c r="KQA20" s="1"/>
      <c r="KQB20" s="1"/>
      <c r="KQC20" s="1"/>
      <c r="KQD20" s="1"/>
      <c r="KQE20" s="1"/>
      <c r="KQF20" s="1"/>
      <c r="KQG20" s="1"/>
      <c r="KQH20" s="1"/>
      <c r="KQI20" s="1"/>
      <c r="KQJ20" s="1"/>
      <c r="KQK20" s="1"/>
      <c r="KQL20" s="1"/>
      <c r="KQM20" s="1"/>
      <c r="KQN20" s="1"/>
      <c r="KQO20" s="1"/>
      <c r="KQP20" s="1"/>
      <c r="KQQ20" s="1"/>
      <c r="KQR20" s="1"/>
      <c r="KQS20" s="1"/>
      <c r="KQT20" s="1"/>
      <c r="KQU20" s="1"/>
      <c r="KQV20" s="1"/>
      <c r="KQW20" s="1"/>
      <c r="KQX20" s="1"/>
      <c r="KQY20" s="1"/>
      <c r="KQZ20" s="1"/>
      <c r="KRA20" s="1"/>
      <c r="KRB20" s="1"/>
      <c r="KRC20" s="1"/>
      <c r="KRD20" s="1"/>
      <c r="KRE20" s="1"/>
      <c r="KRF20" s="1"/>
      <c r="KRG20" s="1"/>
      <c r="KRH20" s="1"/>
      <c r="KRI20" s="1"/>
      <c r="KRJ20" s="1"/>
      <c r="KRK20" s="1"/>
      <c r="KRL20" s="1"/>
      <c r="KRM20" s="1"/>
      <c r="KRN20" s="1"/>
      <c r="KRO20" s="1"/>
      <c r="KRP20" s="1"/>
      <c r="KRQ20" s="1"/>
      <c r="KRR20" s="1"/>
      <c r="KRS20" s="1"/>
      <c r="KRT20" s="1"/>
      <c r="KRU20" s="1"/>
      <c r="KRV20" s="1"/>
      <c r="KRW20" s="1"/>
      <c r="KRX20" s="1"/>
      <c r="KRY20" s="1"/>
      <c r="KRZ20" s="1"/>
      <c r="KSA20" s="1"/>
      <c r="KSB20" s="1"/>
      <c r="KSC20" s="1"/>
      <c r="KSD20" s="1"/>
      <c r="KSE20" s="1"/>
      <c r="KSF20" s="1"/>
      <c r="KSG20" s="1"/>
      <c r="KSH20" s="1"/>
      <c r="KSI20" s="1"/>
      <c r="KSJ20" s="1"/>
      <c r="KSK20" s="1"/>
      <c r="KSL20" s="1"/>
      <c r="KSM20" s="1"/>
      <c r="KSN20" s="1"/>
      <c r="KSO20" s="1"/>
      <c r="KSP20" s="1"/>
      <c r="KSQ20" s="1"/>
      <c r="KSR20" s="1"/>
      <c r="KSS20" s="1"/>
      <c r="KST20" s="1"/>
      <c r="KSU20" s="1"/>
      <c r="KSV20" s="1"/>
      <c r="KSW20" s="1"/>
      <c r="KSX20" s="1"/>
      <c r="KSY20" s="1"/>
      <c r="KSZ20" s="1"/>
      <c r="KTA20" s="1"/>
      <c r="KTB20" s="1"/>
      <c r="KTC20" s="1"/>
      <c r="KTD20" s="1"/>
      <c r="KTE20" s="1"/>
      <c r="KTF20" s="1"/>
      <c r="KTG20" s="1"/>
      <c r="KTH20" s="1"/>
      <c r="KTI20" s="1"/>
      <c r="KTJ20" s="1"/>
      <c r="KTK20" s="1"/>
      <c r="KTL20" s="1"/>
      <c r="KTM20" s="1"/>
      <c r="KTN20" s="1"/>
      <c r="KTO20" s="1"/>
      <c r="KTP20" s="1"/>
      <c r="KTQ20" s="1"/>
      <c r="KTR20" s="1"/>
      <c r="KTS20" s="1"/>
      <c r="KTT20" s="1"/>
      <c r="KTU20" s="1"/>
      <c r="KTV20" s="1"/>
      <c r="KTW20" s="1"/>
      <c r="KTX20" s="1"/>
      <c r="KTY20" s="1"/>
      <c r="KTZ20" s="1"/>
      <c r="KUA20" s="1"/>
      <c r="KUB20" s="1"/>
      <c r="KUC20" s="1"/>
      <c r="KUD20" s="1"/>
      <c r="KUE20" s="1"/>
      <c r="KUF20" s="1"/>
      <c r="KUG20" s="1"/>
      <c r="KUH20" s="1"/>
      <c r="KUI20" s="1"/>
      <c r="KUJ20" s="1"/>
      <c r="KUK20" s="1"/>
      <c r="KUL20" s="1"/>
      <c r="KUM20" s="1"/>
      <c r="KUN20" s="1"/>
      <c r="KUO20" s="1"/>
      <c r="KUP20" s="1"/>
      <c r="KUQ20" s="1"/>
      <c r="KUR20" s="1"/>
      <c r="KUS20" s="1"/>
      <c r="KUT20" s="1"/>
      <c r="KUU20" s="1"/>
      <c r="KUV20" s="1"/>
      <c r="KUW20" s="1"/>
      <c r="KUX20" s="1"/>
      <c r="KUY20" s="1"/>
      <c r="KUZ20" s="1"/>
      <c r="KVA20" s="1"/>
      <c r="KVB20" s="1"/>
      <c r="KVC20" s="1"/>
      <c r="KVD20" s="1"/>
      <c r="KVE20" s="1"/>
      <c r="KVF20" s="1"/>
      <c r="KVG20" s="1"/>
      <c r="KVH20" s="1"/>
      <c r="KVI20" s="1"/>
      <c r="KVJ20" s="1"/>
      <c r="KVK20" s="1"/>
      <c r="KVL20" s="1"/>
      <c r="KVM20" s="1"/>
      <c r="KVN20" s="1"/>
      <c r="KVO20" s="1"/>
      <c r="KVP20" s="1"/>
      <c r="KVQ20" s="1"/>
      <c r="KVR20" s="1"/>
      <c r="KVS20" s="1"/>
      <c r="KVT20" s="1"/>
      <c r="KVU20" s="1"/>
      <c r="KVV20" s="1"/>
      <c r="KVW20" s="1"/>
      <c r="KVX20" s="1"/>
      <c r="KVY20" s="1"/>
      <c r="KVZ20" s="1"/>
      <c r="KWA20" s="1"/>
      <c r="KWB20" s="1"/>
      <c r="KWC20" s="1"/>
      <c r="KWD20" s="1"/>
      <c r="KWE20" s="1"/>
      <c r="KWF20" s="1"/>
      <c r="KWG20" s="1"/>
      <c r="KWH20" s="1"/>
      <c r="KWI20" s="1"/>
      <c r="KWJ20" s="1"/>
      <c r="KWK20" s="1"/>
      <c r="KWL20" s="1"/>
      <c r="KWM20" s="1"/>
      <c r="KWN20" s="1"/>
      <c r="KWO20" s="1"/>
      <c r="KWP20" s="1"/>
      <c r="KWQ20" s="1"/>
      <c r="KWR20" s="1"/>
      <c r="KWS20" s="1"/>
      <c r="KWT20" s="1"/>
      <c r="KWU20" s="1"/>
      <c r="KWV20" s="1"/>
      <c r="KWW20" s="1"/>
      <c r="KWX20" s="1"/>
      <c r="KWY20" s="1"/>
      <c r="KWZ20" s="1"/>
      <c r="KXA20" s="1"/>
      <c r="KXB20" s="1"/>
      <c r="KXC20" s="1"/>
      <c r="KXD20" s="1"/>
      <c r="KXE20" s="1"/>
      <c r="KXF20" s="1"/>
      <c r="KXG20" s="1"/>
      <c r="KXH20" s="1"/>
      <c r="KXI20" s="1"/>
      <c r="KXJ20" s="1"/>
      <c r="KXK20" s="1"/>
      <c r="KXL20" s="1"/>
      <c r="KXM20" s="1"/>
      <c r="KXN20" s="1"/>
      <c r="KXO20" s="1"/>
      <c r="KXP20" s="1"/>
      <c r="KXQ20" s="1"/>
      <c r="KXR20" s="1"/>
      <c r="KXS20" s="1"/>
      <c r="KXT20" s="1"/>
      <c r="KXU20" s="1"/>
      <c r="KXV20" s="1"/>
      <c r="KXW20" s="1"/>
      <c r="KXX20" s="1"/>
      <c r="KXY20" s="1"/>
      <c r="KXZ20" s="1"/>
      <c r="KYA20" s="1"/>
      <c r="KYB20" s="1"/>
      <c r="KYC20" s="1"/>
      <c r="KYD20" s="1"/>
      <c r="KYE20" s="1"/>
      <c r="KYF20" s="1"/>
      <c r="KYG20" s="1"/>
      <c r="KYH20" s="1"/>
      <c r="KYI20" s="1"/>
      <c r="KYJ20" s="1"/>
      <c r="KYK20" s="1"/>
      <c r="KYL20" s="1"/>
      <c r="KYM20" s="1"/>
      <c r="KYN20" s="1"/>
      <c r="KYO20" s="1"/>
      <c r="KYP20" s="1"/>
      <c r="KYQ20" s="1"/>
      <c r="KYR20" s="1"/>
      <c r="KYS20" s="1"/>
      <c r="KYT20" s="1"/>
      <c r="KYU20" s="1"/>
      <c r="KYV20" s="1"/>
      <c r="KYW20" s="1"/>
      <c r="KYX20" s="1"/>
      <c r="KYY20" s="1"/>
      <c r="KYZ20" s="1"/>
      <c r="KZA20" s="1"/>
      <c r="KZB20" s="1"/>
      <c r="KZC20" s="1"/>
      <c r="KZD20" s="1"/>
      <c r="KZE20" s="1"/>
      <c r="KZF20" s="1"/>
      <c r="KZG20" s="1"/>
      <c r="KZH20" s="1"/>
      <c r="KZI20" s="1"/>
      <c r="KZJ20" s="1"/>
      <c r="KZK20" s="1"/>
      <c r="KZL20" s="1"/>
      <c r="KZM20" s="1"/>
      <c r="KZN20" s="1"/>
      <c r="KZO20" s="1"/>
      <c r="KZP20" s="1"/>
      <c r="KZQ20" s="1"/>
      <c r="KZR20" s="1"/>
      <c r="KZS20" s="1"/>
      <c r="KZT20" s="1"/>
      <c r="KZU20" s="1"/>
      <c r="KZV20" s="1"/>
      <c r="KZW20" s="1"/>
      <c r="KZX20" s="1"/>
      <c r="KZY20" s="1"/>
      <c r="KZZ20" s="1"/>
      <c r="LAA20" s="1"/>
      <c r="LAB20" s="1"/>
      <c r="LAC20" s="1"/>
      <c r="LAD20" s="1"/>
      <c r="LAE20" s="1"/>
      <c r="LAF20" s="1"/>
      <c r="LAG20" s="1"/>
      <c r="LAH20" s="1"/>
      <c r="LAI20" s="1"/>
      <c r="LAJ20" s="1"/>
      <c r="LAK20" s="1"/>
      <c r="LAL20" s="1"/>
      <c r="LAM20" s="1"/>
      <c r="LAN20" s="1"/>
      <c r="LAO20" s="1"/>
      <c r="LAP20" s="1"/>
      <c r="LAQ20" s="1"/>
      <c r="LAR20" s="1"/>
      <c r="LAS20" s="1"/>
      <c r="LAT20" s="1"/>
      <c r="LAU20" s="1"/>
      <c r="LAV20" s="1"/>
      <c r="LAW20" s="1"/>
      <c r="LAX20" s="1"/>
      <c r="LAY20" s="1"/>
      <c r="LAZ20" s="1"/>
      <c r="LBA20" s="1"/>
      <c r="LBB20" s="1"/>
      <c r="LBC20" s="1"/>
      <c r="LBD20" s="1"/>
      <c r="LBE20" s="1"/>
      <c r="LBF20" s="1"/>
      <c r="LBG20" s="1"/>
      <c r="LBH20" s="1"/>
      <c r="LBI20" s="1"/>
      <c r="LBJ20" s="1"/>
      <c r="LBK20" s="1"/>
      <c r="LBL20" s="1"/>
      <c r="LBM20" s="1"/>
      <c r="LBN20" s="1"/>
      <c r="LBO20" s="1"/>
      <c r="LBP20" s="1"/>
      <c r="LBQ20" s="1"/>
      <c r="LBR20" s="1"/>
      <c r="LBS20" s="1"/>
      <c r="LBT20" s="1"/>
      <c r="LBU20" s="1"/>
      <c r="LBV20" s="1"/>
      <c r="LBW20" s="1"/>
      <c r="LBX20" s="1"/>
      <c r="LBY20" s="1"/>
      <c r="LBZ20" s="1"/>
      <c r="LCA20" s="1"/>
      <c r="LCB20" s="1"/>
      <c r="LCC20" s="1"/>
      <c r="LCD20" s="1"/>
      <c r="LCE20" s="1"/>
      <c r="LCF20" s="1"/>
      <c r="LCG20" s="1"/>
      <c r="LCH20" s="1"/>
      <c r="LCI20" s="1"/>
      <c r="LCJ20" s="1"/>
      <c r="LCK20" s="1"/>
      <c r="LCL20" s="1"/>
      <c r="LCM20" s="1"/>
      <c r="LCN20" s="1"/>
      <c r="LCO20" s="1"/>
      <c r="LCP20" s="1"/>
      <c r="LCQ20" s="1"/>
      <c r="LCR20" s="1"/>
      <c r="LCS20" s="1"/>
      <c r="LCT20" s="1"/>
      <c r="LCU20" s="1"/>
      <c r="LCV20" s="1"/>
      <c r="LCW20" s="1"/>
      <c r="LCX20" s="1"/>
      <c r="LCY20" s="1"/>
      <c r="LCZ20" s="1"/>
      <c r="LDA20" s="1"/>
      <c r="LDB20" s="1"/>
      <c r="LDC20" s="1"/>
      <c r="LDD20" s="1"/>
      <c r="LDE20" s="1"/>
      <c r="LDF20" s="1"/>
      <c r="LDG20" s="1"/>
      <c r="LDH20" s="1"/>
      <c r="LDI20" s="1"/>
      <c r="LDJ20" s="1"/>
      <c r="LDK20" s="1"/>
      <c r="LDL20" s="1"/>
      <c r="LDM20" s="1"/>
      <c r="LDN20" s="1"/>
      <c r="LDO20" s="1"/>
      <c r="LDP20" s="1"/>
      <c r="LDQ20" s="1"/>
      <c r="LDR20" s="1"/>
      <c r="LDS20" s="1"/>
      <c r="LDT20" s="1"/>
      <c r="LDU20" s="1"/>
      <c r="LDV20" s="1"/>
      <c r="LDW20" s="1"/>
      <c r="LDX20" s="1"/>
      <c r="LDY20" s="1"/>
      <c r="LDZ20" s="1"/>
      <c r="LEA20" s="1"/>
      <c r="LEB20" s="1"/>
      <c r="LEC20" s="1"/>
      <c r="LED20" s="1"/>
      <c r="LEE20" s="1"/>
      <c r="LEF20" s="1"/>
      <c r="LEG20" s="1"/>
      <c r="LEH20" s="1"/>
      <c r="LEI20" s="1"/>
      <c r="LEJ20" s="1"/>
      <c r="LEK20" s="1"/>
      <c r="LEL20" s="1"/>
      <c r="LEM20" s="1"/>
      <c r="LEN20" s="1"/>
      <c r="LEO20" s="1"/>
      <c r="LEP20" s="1"/>
      <c r="LEQ20" s="1"/>
      <c r="LER20" s="1"/>
      <c r="LES20" s="1"/>
      <c r="LET20" s="1"/>
      <c r="LEU20" s="1"/>
      <c r="LEV20" s="1"/>
      <c r="LEW20" s="1"/>
      <c r="LEX20" s="1"/>
      <c r="LEY20" s="1"/>
      <c r="LEZ20" s="1"/>
      <c r="LFA20" s="1"/>
      <c r="LFB20" s="1"/>
      <c r="LFC20" s="1"/>
      <c r="LFD20" s="1"/>
      <c r="LFE20" s="1"/>
      <c r="LFF20" s="1"/>
      <c r="LFG20" s="1"/>
      <c r="LFH20" s="1"/>
      <c r="LFI20" s="1"/>
      <c r="LFJ20" s="1"/>
      <c r="LFK20" s="1"/>
      <c r="LFL20" s="1"/>
      <c r="LFM20" s="1"/>
      <c r="LFN20" s="1"/>
      <c r="LFO20" s="1"/>
      <c r="LFP20" s="1"/>
      <c r="LFQ20" s="1"/>
      <c r="LFR20" s="1"/>
      <c r="LFS20" s="1"/>
      <c r="LFT20" s="1"/>
      <c r="LFU20" s="1"/>
      <c r="LFV20" s="1"/>
      <c r="LFW20" s="1"/>
      <c r="LFX20" s="1"/>
      <c r="LFY20" s="1"/>
      <c r="LFZ20" s="1"/>
      <c r="LGA20" s="1"/>
      <c r="LGB20" s="1"/>
      <c r="LGC20" s="1"/>
      <c r="LGD20" s="1"/>
      <c r="LGE20" s="1"/>
      <c r="LGF20" s="1"/>
      <c r="LGG20" s="1"/>
      <c r="LGH20" s="1"/>
      <c r="LGI20" s="1"/>
      <c r="LGJ20" s="1"/>
      <c r="LGK20" s="1"/>
      <c r="LGL20" s="1"/>
      <c r="LGM20" s="1"/>
      <c r="LGN20" s="1"/>
      <c r="LGO20" s="1"/>
      <c r="LGP20" s="1"/>
      <c r="LGQ20" s="1"/>
      <c r="LGR20" s="1"/>
      <c r="LGS20" s="1"/>
      <c r="LGT20" s="1"/>
      <c r="LGU20" s="1"/>
      <c r="LGV20" s="1"/>
      <c r="LGW20" s="1"/>
      <c r="LGX20" s="1"/>
      <c r="LGY20" s="1"/>
      <c r="LGZ20" s="1"/>
      <c r="LHA20" s="1"/>
      <c r="LHB20" s="1"/>
      <c r="LHC20" s="1"/>
      <c r="LHD20" s="1"/>
      <c r="LHE20" s="1"/>
      <c r="LHF20" s="1"/>
      <c r="LHG20" s="1"/>
      <c r="LHH20" s="1"/>
      <c r="LHI20" s="1"/>
      <c r="LHJ20" s="1"/>
      <c r="LHK20" s="1"/>
      <c r="LHL20" s="1"/>
      <c r="LHM20" s="1"/>
      <c r="LHN20" s="1"/>
      <c r="LHO20" s="1"/>
      <c r="LHP20" s="1"/>
      <c r="LHQ20" s="1"/>
      <c r="LHR20" s="1"/>
      <c r="LHS20" s="1"/>
      <c r="LHT20" s="1"/>
      <c r="LHU20" s="1"/>
      <c r="LHV20" s="1"/>
      <c r="LHW20" s="1"/>
      <c r="LHX20" s="1"/>
      <c r="LHY20" s="1"/>
      <c r="LHZ20" s="1"/>
      <c r="LIA20" s="1"/>
      <c r="LIB20" s="1"/>
      <c r="LIC20" s="1"/>
      <c r="LID20" s="1"/>
      <c r="LIE20" s="1"/>
      <c r="LIF20" s="1"/>
      <c r="LIG20" s="1"/>
      <c r="LIH20" s="1"/>
      <c r="LII20" s="1"/>
      <c r="LIJ20" s="1"/>
      <c r="LIK20" s="1"/>
      <c r="LIL20" s="1"/>
      <c r="LIM20" s="1"/>
      <c r="LIN20" s="1"/>
      <c r="LIO20" s="1"/>
      <c r="LIP20" s="1"/>
      <c r="LIQ20" s="1"/>
      <c r="LIR20" s="1"/>
      <c r="LIS20" s="1"/>
      <c r="LIT20" s="1"/>
      <c r="LIU20" s="1"/>
      <c r="LIV20" s="1"/>
      <c r="LIW20" s="1"/>
      <c r="LIX20" s="1"/>
      <c r="LIY20" s="1"/>
      <c r="LIZ20" s="1"/>
      <c r="LJA20" s="1"/>
      <c r="LJB20" s="1"/>
      <c r="LJC20" s="1"/>
      <c r="LJD20" s="1"/>
      <c r="LJE20" s="1"/>
      <c r="LJF20" s="1"/>
      <c r="LJG20" s="1"/>
      <c r="LJH20" s="1"/>
      <c r="LJI20" s="1"/>
      <c r="LJJ20" s="1"/>
      <c r="LJK20" s="1"/>
      <c r="LJL20" s="1"/>
      <c r="LJM20" s="1"/>
      <c r="LJN20" s="1"/>
      <c r="LJO20" s="1"/>
      <c r="LJP20" s="1"/>
      <c r="LJQ20" s="1"/>
      <c r="LJR20" s="1"/>
      <c r="LJS20" s="1"/>
      <c r="LJT20" s="1"/>
      <c r="LJU20" s="1"/>
      <c r="LJV20" s="1"/>
      <c r="LJW20" s="1"/>
      <c r="LJX20" s="1"/>
      <c r="LJY20" s="1"/>
      <c r="LJZ20" s="1"/>
      <c r="LKA20" s="1"/>
      <c r="LKB20" s="1"/>
      <c r="LKC20" s="1"/>
      <c r="LKD20" s="1"/>
      <c r="LKE20" s="1"/>
      <c r="LKF20" s="1"/>
      <c r="LKG20" s="1"/>
      <c r="LKH20" s="1"/>
      <c r="LKI20" s="1"/>
      <c r="LKJ20" s="1"/>
      <c r="LKK20" s="1"/>
      <c r="LKL20" s="1"/>
      <c r="LKM20" s="1"/>
      <c r="LKN20" s="1"/>
      <c r="LKO20" s="1"/>
      <c r="LKP20" s="1"/>
      <c r="LKQ20" s="1"/>
      <c r="LKR20" s="1"/>
      <c r="LKS20" s="1"/>
      <c r="LKT20" s="1"/>
      <c r="LKU20" s="1"/>
      <c r="LKV20" s="1"/>
      <c r="LKW20" s="1"/>
      <c r="LKX20" s="1"/>
      <c r="LKY20" s="1"/>
      <c r="LKZ20" s="1"/>
      <c r="LLA20" s="1"/>
      <c r="LLB20" s="1"/>
      <c r="LLC20" s="1"/>
      <c r="LLD20" s="1"/>
      <c r="LLE20" s="1"/>
      <c r="LLF20" s="1"/>
      <c r="LLG20" s="1"/>
      <c r="LLH20" s="1"/>
      <c r="LLI20" s="1"/>
      <c r="LLJ20" s="1"/>
      <c r="LLK20" s="1"/>
      <c r="LLL20" s="1"/>
      <c r="LLM20" s="1"/>
      <c r="LLN20" s="1"/>
      <c r="LLO20" s="1"/>
      <c r="LLP20" s="1"/>
      <c r="LLQ20" s="1"/>
      <c r="LLR20" s="1"/>
      <c r="LLS20" s="1"/>
      <c r="LLT20" s="1"/>
      <c r="LLU20" s="1"/>
      <c r="LLV20" s="1"/>
      <c r="LLW20" s="1"/>
      <c r="LLX20" s="1"/>
      <c r="LLY20" s="1"/>
      <c r="LLZ20" s="1"/>
      <c r="LMA20" s="1"/>
      <c r="LMB20" s="1"/>
      <c r="LMC20" s="1"/>
      <c r="LMD20" s="1"/>
      <c r="LME20" s="1"/>
      <c r="LMF20" s="1"/>
      <c r="LMG20" s="1"/>
      <c r="LMH20" s="1"/>
      <c r="LMI20" s="1"/>
      <c r="LMJ20" s="1"/>
      <c r="LMK20" s="1"/>
      <c r="LML20" s="1"/>
      <c r="LMM20" s="1"/>
      <c r="LMN20" s="1"/>
      <c r="LMO20" s="1"/>
      <c r="LMP20" s="1"/>
      <c r="LMQ20" s="1"/>
      <c r="LMR20" s="1"/>
      <c r="LMS20" s="1"/>
      <c r="LMT20" s="1"/>
      <c r="LMU20" s="1"/>
      <c r="LMV20" s="1"/>
      <c r="LMW20" s="1"/>
      <c r="LMX20" s="1"/>
      <c r="LMY20" s="1"/>
      <c r="LMZ20" s="1"/>
      <c r="LNA20" s="1"/>
      <c r="LNB20" s="1"/>
      <c r="LNC20" s="1"/>
      <c r="LND20" s="1"/>
      <c r="LNE20" s="1"/>
      <c r="LNF20" s="1"/>
      <c r="LNG20" s="1"/>
      <c r="LNH20" s="1"/>
      <c r="LNI20" s="1"/>
      <c r="LNJ20" s="1"/>
      <c r="LNK20" s="1"/>
      <c r="LNL20" s="1"/>
      <c r="LNM20" s="1"/>
      <c r="LNN20" s="1"/>
      <c r="LNO20" s="1"/>
      <c r="LNP20" s="1"/>
      <c r="LNQ20" s="1"/>
      <c r="LNR20" s="1"/>
      <c r="LNS20" s="1"/>
      <c r="LNT20" s="1"/>
      <c r="LNU20" s="1"/>
      <c r="LNV20" s="1"/>
      <c r="LNW20" s="1"/>
      <c r="LNX20" s="1"/>
      <c r="LNY20" s="1"/>
      <c r="LNZ20" s="1"/>
      <c r="LOA20" s="1"/>
      <c r="LOB20" s="1"/>
      <c r="LOC20" s="1"/>
      <c r="LOD20" s="1"/>
      <c r="LOE20" s="1"/>
      <c r="LOF20" s="1"/>
      <c r="LOG20" s="1"/>
      <c r="LOH20" s="1"/>
      <c r="LOI20" s="1"/>
      <c r="LOJ20" s="1"/>
      <c r="LOK20" s="1"/>
      <c r="LOL20" s="1"/>
      <c r="LOM20" s="1"/>
      <c r="LON20" s="1"/>
      <c r="LOO20" s="1"/>
      <c r="LOP20" s="1"/>
      <c r="LOQ20" s="1"/>
      <c r="LOR20" s="1"/>
      <c r="LOS20" s="1"/>
      <c r="LOT20" s="1"/>
      <c r="LOU20" s="1"/>
      <c r="LOV20" s="1"/>
      <c r="LOW20" s="1"/>
      <c r="LOX20" s="1"/>
      <c r="LOY20" s="1"/>
      <c r="LOZ20" s="1"/>
      <c r="LPA20" s="1"/>
      <c r="LPB20" s="1"/>
      <c r="LPC20" s="1"/>
      <c r="LPD20" s="1"/>
      <c r="LPE20" s="1"/>
      <c r="LPF20" s="1"/>
      <c r="LPG20" s="1"/>
      <c r="LPH20" s="1"/>
      <c r="LPI20" s="1"/>
      <c r="LPJ20" s="1"/>
      <c r="LPK20" s="1"/>
      <c r="LPL20" s="1"/>
      <c r="LPM20" s="1"/>
      <c r="LPN20" s="1"/>
      <c r="LPO20" s="1"/>
      <c r="LPP20" s="1"/>
      <c r="LPQ20" s="1"/>
      <c r="LPR20" s="1"/>
      <c r="LPS20" s="1"/>
      <c r="LPT20" s="1"/>
      <c r="LPU20" s="1"/>
      <c r="LPV20" s="1"/>
      <c r="LPW20" s="1"/>
      <c r="LPX20" s="1"/>
      <c r="LPY20" s="1"/>
      <c r="LPZ20" s="1"/>
      <c r="LQA20" s="1"/>
      <c r="LQB20" s="1"/>
      <c r="LQC20" s="1"/>
      <c r="LQD20" s="1"/>
      <c r="LQE20" s="1"/>
      <c r="LQF20" s="1"/>
      <c r="LQG20" s="1"/>
      <c r="LQH20" s="1"/>
      <c r="LQI20" s="1"/>
      <c r="LQJ20" s="1"/>
      <c r="LQK20" s="1"/>
      <c r="LQL20" s="1"/>
      <c r="LQM20" s="1"/>
      <c r="LQN20" s="1"/>
      <c r="LQO20" s="1"/>
      <c r="LQP20" s="1"/>
      <c r="LQQ20" s="1"/>
      <c r="LQR20" s="1"/>
      <c r="LQS20" s="1"/>
      <c r="LQT20" s="1"/>
      <c r="LQU20" s="1"/>
      <c r="LQV20" s="1"/>
      <c r="LQW20" s="1"/>
      <c r="LQX20" s="1"/>
      <c r="LQY20" s="1"/>
      <c r="LQZ20" s="1"/>
      <c r="LRA20" s="1"/>
      <c r="LRB20" s="1"/>
      <c r="LRC20" s="1"/>
      <c r="LRD20" s="1"/>
      <c r="LRE20" s="1"/>
      <c r="LRF20" s="1"/>
      <c r="LRG20" s="1"/>
      <c r="LRH20" s="1"/>
      <c r="LRI20" s="1"/>
      <c r="LRJ20" s="1"/>
      <c r="LRK20" s="1"/>
      <c r="LRL20" s="1"/>
      <c r="LRM20" s="1"/>
      <c r="LRN20" s="1"/>
      <c r="LRO20" s="1"/>
      <c r="LRP20" s="1"/>
      <c r="LRQ20" s="1"/>
      <c r="LRR20" s="1"/>
      <c r="LRS20" s="1"/>
      <c r="LRT20" s="1"/>
      <c r="LRU20" s="1"/>
      <c r="LRV20" s="1"/>
      <c r="LRW20" s="1"/>
      <c r="LRX20" s="1"/>
      <c r="LRY20" s="1"/>
      <c r="LRZ20" s="1"/>
      <c r="LSA20" s="1"/>
      <c r="LSB20" s="1"/>
      <c r="LSC20" s="1"/>
      <c r="LSD20" s="1"/>
      <c r="LSE20" s="1"/>
      <c r="LSF20" s="1"/>
      <c r="LSG20" s="1"/>
      <c r="LSH20" s="1"/>
      <c r="LSI20" s="1"/>
      <c r="LSJ20" s="1"/>
      <c r="LSK20" s="1"/>
      <c r="LSL20" s="1"/>
      <c r="LSM20" s="1"/>
      <c r="LSN20" s="1"/>
      <c r="LSO20" s="1"/>
      <c r="LSP20" s="1"/>
      <c r="LSQ20" s="1"/>
      <c r="LSR20" s="1"/>
      <c r="LSS20" s="1"/>
      <c r="LST20" s="1"/>
      <c r="LSU20" s="1"/>
      <c r="LSV20" s="1"/>
      <c r="LSW20" s="1"/>
      <c r="LSX20" s="1"/>
      <c r="LSY20" s="1"/>
      <c r="LSZ20" s="1"/>
      <c r="LTA20" s="1"/>
      <c r="LTB20" s="1"/>
      <c r="LTC20" s="1"/>
      <c r="LTD20" s="1"/>
      <c r="LTE20" s="1"/>
      <c r="LTF20" s="1"/>
      <c r="LTG20" s="1"/>
      <c r="LTH20" s="1"/>
      <c r="LTI20" s="1"/>
      <c r="LTJ20" s="1"/>
      <c r="LTK20" s="1"/>
      <c r="LTL20" s="1"/>
      <c r="LTM20" s="1"/>
      <c r="LTN20" s="1"/>
      <c r="LTO20" s="1"/>
      <c r="LTP20" s="1"/>
      <c r="LTQ20" s="1"/>
      <c r="LTR20" s="1"/>
      <c r="LTS20" s="1"/>
      <c r="LTT20" s="1"/>
      <c r="LTU20" s="1"/>
      <c r="LTV20" s="1"/>
      <c r="LTW20" s="1"/>
      <c r="LTX20" s="1"/>
      <c r="LTY20" s="1"/>
      <c r="LTZ20" s="1"/>
      <c r="LUA20" s="1"/>
      <c r="LUB20" s="1"/>
      <c r="LUC20" s="1"/>
      <c r="LUD20" s="1"/>
      <c r="LUE20" s="1"/>
      <c r="LUF20" s="1"/>
      <c r="LUG20" s="1"/>
      <c r="LUH20" s="1"/>
      <c r="LUI20" s="1"/>
      <c r="LUJ20" s="1"/>
      <c r="LUK20" s="1"/>
      <c r="LUL20" s="1"/>
      <c r="LUM20" s="1"/>
      <c r="LUN20" s="1"/>
      <c r="LUO20" s="1"/>
      <c r="LUP20" s="1"/>
      <c r="LUQ20" s="1"/>
      <c r="LUR20" s="1"/>
      <c r="LUS20" s="1"/>
      <c r="LUT20" s="1"/>
      <c r="LUU20" s="1"/>
      <c r="LUV20" s="1"/>
      <c r="LUW20" s="1"/>
      <c r="LUX20" s="1"/>
      <c r="LUY20" s="1"/>
      <c r="LUZ20" s="1"/>
      <c r="LVA20" s="1"/>
      <c r="LVB20" s="1"/>
      <c r="LVC20" s="1"/>
      <c r="LVD20" s="1"/>
      <c r="LVE20" s="1"/>
      <c r="LVF20" s="1"/>
      <c r="LVG20" s="1"/>
      <c r="LVH20" s="1"/>
      <c r="LVI20" s="1"/>
      <c r="LVJ20" s="1"/>
      <c r="LVK20" s="1"/>
      <c r="LVL20" s="1"/>
      <c r="LVM20" s="1"/>
      <c r="LVN20" s="1"/>
      <c r="LVO20" s="1"/>
      <c r="LVP20" s="1"/>
      <c r="LVQ20" s="1"/>
      <c r="LVR20" s="1"/>
      <c r="LVS20" s="1"/>
      <c r="LVT20" s="1"/>
      <c r="LVU20" s="1"/>
      <c r="LVV20" s="1"/>
      <c r="LVW20" s="1"/>
      <c r="LVX20" s="1"/>
      <c r="LVY20" s="1"/>
      <c r="LVZ20" s="1"/>
      <c r="LWA20" s="1"/>
      <c r="LWB20" s="1"/>
      <c r="LWC20" s="1"/>
      <c r="LWD20" s="1"/>
      <c r="LWE20" s="1"/>
      <c r="LWF20" s="1"/>
      <c r="LWG20" s="1"/>
      <c r="LWH20" s="1"/>
      <c r="LWI20" s="1"/>
      <c r="LWJ20" s="1"/>
      <c r="LWK20" s="1"/>
      <c r="LWL20" s="1"/>
      <c r="LWM20" s="1"/>
      <c r="LWN20" s="1"/>
      <c r="LWO20" s="1"/>
      <c r="LWP20" s="1"/>
      <c r="LWQ20" s="1"/>
      <c r="LWR20" s="1"/>
      <c r="LWS20" s="1"/>
      <c r="LWT20" s="1"/>
      <c r="LWU20" s="1"/>
      <c r="LWV20" s="1"/>
      <c r="LWW20" s="1"/>
      <c r="LWX20" s="1"/>
      <c r="LWY20" s="1"/>
      <c r="LWZ20" s="1"/>
      <c r="LXA20" s="1"/>
      <c r="LXB20" s="1"/>
      <c r="LXC20" s="1"/>
      <c r="LXD20" s="1"/>
      <c r="LXE20" s="1"/>
      <c r="LXF20" s="1"/>
      <c r="LXG20" s="1"/>
      <c r="LXH20" s="1"/>
      <c r="LXI20" s="1"/>
      <c r="LXJ20" s="1"/>
      <c r="LXK20" s="1"/>
      <c r="LXL20" s="1"/>
      <c r="LXM20" s="1"/>
      <c r="LXN20" s="1"/>
      <c r="LXO20" s="1"/>
      <c r="LXP20" s="1"/>
      <c r="LXQ20" s="1"/>
      <c r="LXR20" s="1"/>
      <c r="LXS20" s="1"/>
      <c r="LXT20" s="1"/>
      <c r="LXU20" s="1"/>
      <c r="LXV20" s="1"/>
      <c r="LXW20" s="1"/>
      <c r="LXX20" s="1"/>
      <c r="LXY20" s="1"/>
      <c r="LXZ20" s="1"/>
      <c r="LYA20" s="1"/>
      <c r="LYB20" s="1"/>
      <c r="LYC20" s="1"/>
      <c r="LYD20" s="1"/>
      <c r="LYE20" s="1"/>
      <c r="LYF20" s="1"/>
      <c r="LYG20" s="1"/>
      <c r="LYH20" s="1"/>
      <c r="LYI20" s="1"/>
      <c r="LYJ20" s="1"/>
      <c r="LYK20" s="1"/>
      <c r="LYL20" s="1"/>
      <c r="LYM20" s="1"/>
      <c r="LYN20" s="1"/>
      <c r="LYO20" s="1"/>
      <c r="LYP20" s="1"/>
      <c r="LYQ20" s="1"/>
      <c r="LYR20" s="1"/>
      <c r="LYS20" s="1"/>
      <c r="LYT20" s="1"/>
      <c r="LYU20" s="1"/>
      <c r="LYV20" s="1"/>
      <c r="LYW20" s="1"/>
      <c r="LYX20" s="1"/>
      <c r="LYY20" s="1"/>
      <c r="LYZ20" s="1"/>
      <c r="LZA20" s="1"/>
      <c r="LZB20" s="1"/>
      <c r="LZC20" s="1"/>
      <c r="LZD20" s="1"/>
      <c r="LZE20" s="1"/>
      <c r="LZF20" s="1"/>
      <c r="LZG20" s="1"/>
      <c r="LZH20" s="1"/>
      <c r="LZI20" s="1"/>
      <c r="LZJ20" s="1"/>
      <c r="LZK20" s="1"/>
      <c r="LZL20" s="1"/>
      <c r="LZM20" s="1"/>
      <c r="LZN20" s="1"/>
      <c r="LZO20" s="1"/>
      <c r="LZP20" s="1"/>
      <c r="LZQ20" s="1"/>
      <c r="LZR20" s="1"/>
      <c r="LZS20" s="1"/>
      <c r="LZT20" s="1"/>
      <c r="LZU20" s="1"/>
      <c r="LZV20" s="1"/>
      <c r="LZW20" s="1"/>
      <c r="LZX20" s="1"/>
      <c r="LZY20" s="1"/>
      <c r="LZZ20" s="1"/>
      <c r="MAA20" s="1"/>
      <c r="MAB20" s="1"/>
      <c r="MAC20" s="1"/>
      <c r="MAD20" s="1"/>
      <c r="MAE20" s="1"/>
      <c r="MAF20" s="1"/>
      <c r="MAG20" s="1"/>
      <c r="MAH20" s="1"/>
      <c r="MAI20" s="1"/>
      <c r="MAJ20" s="1"/>
      <c r="MAK20" s="1"/>
      <c r="MAL20" s="1"/>
      <c r="MAM20" s="1"/>
      <c r="MAN20" s="1"/>
      <c r="MAO20" s="1"/>
      <c r="MAP20" s="1"/>
      <c r="MAQ20" s="1"/>
      <c r="MAR20" s="1"/>
      <c r="MAS20" s="1"/>
      <c r="MAT20" s="1"/>
      <c r="MAU20" s="1"/>
      <c r="MAV20" s="1"/>
      <c r="MAW20" s="1"/>
      <c r="MAX20" s="1"/>
      <c r="MAY20" s="1"/>
      <c r="MAZ20" s="1"/>
      <c r="MBA20" s="1"/>
      <c r="MBB20" s="1"/>
      <c r="MBC20" s="1"/>
      <c r="MBD20" s="1"/>
      <c r="MBE20" s="1"/>
      <c r="MBF20" s="1"/>
      <c r="MBG20" s="1"/>
      <c r="MBH20" s="1"/>
      <c r="MBI20" s="1"/>
      <c r="MBJ20" s="1"/>
      <c r="MBK20" s="1"/>
      <c r="MBL20" s="1"/>
      <c r="MBM20" s="1"/>
      <c r="MBN20" s="1"/>
      <c r="MBO20" s="1"/>
      <c r="MBP20" s="1"/>
      <c r="MBQ20" s="1"/>
      <c r="MBR20" s="1"/>
      <c r="MBS20" s="1"/>
      <c r="MBT20" s="1"/>
      <c r="MBU20" s="1"/>
      <c r="MBV20" s="1"/>
      <c r="MBW20" s="1"/>
      <c r="MBX20" s="1"/>
      <c r="MBY20" s="1"/>
      <c r="MBZ20" s="1"/>
      <c r="MCA20" s="1"/>
      <c r="MCB20" s="1"/>
      <c r="MCC20" s="1"/>
      <c r="MCD20" s="1"/>
      <c r="MCE20" s="1"/>
      <c r="MCF20" s="1"/>
      <c r="MCG20" s="1"/>
      <c r="MCH20" s="1"/>
      <c r="MCI20" s="1"/>
      <c r="MCJ20" s="1"/>
      <c r="MCK20" s="1"/>
      <c r="MCL20" s="1"/>
      <c r="MCM20" s="1"/>
      <c r="MCN20" s="1"/>
      <c r="MCO20" s="1"/>
      <c r="MCP20" s="1"/>
      <c r="MCQ20" s="1"/>
      <c r="MCR20" s="1"/>
      <c r="MCS20" s="1"/>
      <c r="MCT20" s="1"/>
      <c r="MCU20" s="1"/>
      <c r="MCV20" s="1"/>
      <c r="MCW20" s="1"/>
      <c r="MCX20" s="1"/>
      <c r="MCY20" s="1"/>
      <c r="MCZ20" s="1"/>
      <c r="MDA20" s="1"/>
      <c r="MDB20" s="1"/>
      <c r="MDC20" s="1"/>
      <c r="MDD20" s="1"/>
      <c r="MDE20" s="1"/>
      <c r="MDF20" s="1"/>
      <c r="MDG20" s="1"/>
      <c r="MDH20" s="1"/>
      <c r="MDI20" s="1"/>
      <c r="MDJ20" s="1"/>
      <c r="MDK20" s="1"/>
      <c r="MDL20" s="1"/>
      <c r="MDM20" s="1"/>
      <c r="MDN20" s="1"/>
      <c r="MDO20" s="1"/>
      <c r="MDP20" s="1"/>
      <c r="MDQ20" s="1"/>
      <c r="MDR20" s="1"/>
      <c r="MDS20" s="1"/>
      <c r="MDT20" s="1"/>
      <c r="MDU20" s="1"/>
      <c r="MDV20" s="1"/>
      <c r="MDW20" s="1"/>
      <c r="MDX20" s="1"/>
      <c r="MDY20" s="1"/>
      <c r="MDZ20" s="1"/>
      <c r="MEA20" s="1"/>
      <c r="MEB20" s="1"/>
      <c r="MEC20" s="1"/>
      <c r="MED20" s="1"/>
      <c r="MEE20" s="1"/>
      <c r="MEF20" s="1"/>
      <c r="MEG20" s="1"/>
      <c r="MEH20" s="1"/>
      <c r="MEI20" s="1"/>
      <c r="MEJ20" s="1"/>
      <c r="MEK20" s="1"/>
      <c r="MEL20" s="1"/>
      <c r="MEM20" s="1"/>
      <c r="MEN20" s="1"/>
      <c r="MEO20" s="1"/>
      <c r="MEP20" s="1"/>
      <c r="MEQ20" s="1"/>
      <c r="MER20" s="1"/>
      <c r="MES20" s="1"/>
      <c r="MET20" s="1"/>
      <c r="MEU20" s="1"/>
      <c r="MEV20" s="1"/>
      <c r="MEW20" s="1"/>
      <c r="MEX20" s="1"/>
      <c r="MEY20" s="1"/>
      <c r="MEZ20" s="1"/>
      <c r="MFA20" s="1"/>
      <c r="MFB20" s="1"/>
      <c r="MFC20" s="1"/>
      <c r="MFD20" s="1"/>
      <c r="MFE20" s="1"/>
      <c r="MFF20" s="1"/>
      <c r="MFG20" s="1"/>
      <c r="MFH20" s="1"/>
      <c r="MFI20" s="1"/>
      <c r="MFJ20" s="1"/>
      <c r="MFK20" s="1"/>
      <c r="MFL20" s="1"/>
      <c r="MFM20" s="1"/>
      <c r="MFN20" s="1"/>
      <c r="MFO20" s="1"/>
      <c r="MFP20" s="1"/>
      <c r="MFQ20" s="1"/>
      <c r="MFR20" s="1"/>
      <c r="MFS20" s="1"/>
      <c r="MFT20" s="1"/>
      <c r="MFU20" s="1"/>
      <c r="MFV20" s="1"/>
      <c r="MFW20" s="1"/>
      <c r="MFX20" s="1"/>
      <c r="MFY20" s="1"/>
      <c r="MFZ20" s="1"/>
      <c r="MGA20" s="1"/>
      <c r="MGB20" s="1"/>
      <c r="MGC20" s="1"/>
      <c r="MGD20" s="1"/>
      <c r="MGE20" s="1"/>
      <c r="MGF20" s="1"/>
      <c r="MGG20" s="1"/>
      <c r="MGH20" s="1"/>
      <c r="MGI20" s="1"/>
      <c r="MGJ20" s="1"/>
      <c r="MGK20" s="1"/>
      <c r="MGL20" s="1"/>
      <c r="MGM20" s="1"/>
      <c r="MGN20" s="1"/>
      <c r="MGO20" s="1"/>
      <c r="MGP20" s="1"/>
      <c r="MGQ20" s="1"/>
      <c r="MGR20" s="1"/>
      <c r="MGS20" s="1"/>
      <c r="MGT20" s="1"/>
      <c r="MGU20" s="1"/>
      <c r="MGV20" s="1"/>
      <c r="MGW20" s="1"/>
      <c r="MGX20" s="1"/>
      <c r="MGY20" s="1"/>
      <c r="MGZ20" s="1"/>
      <c r="MHA20" s="1"/>
      <c r="MHB20" s="1"/>
      <c r="MHC20" s="1"/>
      <c r="MHD20" s="1"/>
      <c r="MHE20" s="1"/>
      <c r="MHF20" s="1"/>
      <c r="MHG20" s="1"/>
      <c r="MHH20" s="1"/>
      <c r="MHI20" s="1"/>
      <c r="MHJ20" s="1"/>
      <c r="MHK20" s="1"/>
      <c r="MHL20" s="1"/>
      <c r="MHM20" s="1"/>
      <c r="MHN20" s="1"/>
      <c r="MHO20" s="1"/>
      <c r="MHP20" s="1"/>
      <c r="MHQ20" s="1"/>
      <c r="MHR20" s="1"/>
      <c r="MHS20" s="1"/>
      <c r="MHT20" s="1"/>
      <c r="MHU20" s="1"/>
      <c r="MHV20" s="1"/>
      <c r="MHW20" s="1"/>
      <c r="MHX20" s="1"/>
      <c r="MHY20" s="1"/>
      <c r="MHZ20" s="1"/>
      <c r="MIA20" s="1"/>
      <c r="MIB20" s="1"/>
      <c r="MIC20" s="1"/>
      <c r="MID20" s="1"/>
      <c r="MIE20" s="1"/>
      <c r="MIF20" s="1"/>
      <c r="MIG20" s="1"/>
      <c r="MIH20" s="1"/>
      <c r="MII20" s="1"/>
      <c r="MIJ20" s="1"/>
      <c r="MIK20" s="1"/>
      <c r="MIL20" s="1"/>
      <c r="MIM20" s="1"/>
      <c r="MIN20" s="1"/>
      <c r="MIO20" s="1"/>
      <c r="MIP20" s="1"/>
      <c r="MIQ20" s="1"/>
      <c r="MIR20" s="1"/>
      <c r="MIS20" s="1"/>
      <c r="MIT20" s="1"/>
      <c r="MIU20" s="1"/>
      <c r="MIV20" s="1"/>
      <c r="MIW20" s="1"/>
      <c r="MIX20" s="1"/>
      <c r="MIY20" s="1"/>
      <c r="MIZ20" s="1"/>
      <c r="MJA20" s="1"/>
      <c r="MJB20" s="1"/>
      <c r="MJC20" s="1"/>
      <c r="MJD20" s="1"/>
      <c r="MJE20" s="1"/>
      <c r="MJF20" s="1"/>
      <c r="MJG20" s="1"/>
      <c r="MJH20" s="1"/>
      <c r="MJI20" s="1"/>
      <c r="MJJ20" s="1"/>
      <c r="MJK20" s="1"/>
      <c r="MJL20" s="1"/>
      <c r="MJM20" s="1"/>
      <c r="MJN20" s="1"/>
      <c r="MJO20" s="1"/>
      <c r="MJP20" s="1"/>
      <c r="MJQ20" s="1"/>
      <c r="MJR20" s="1"/>
      <c r="MJS20" s="1"/>
      <c r="MJT20" s="1"/>
      <c r="MJU20" s="1"/>
      <c r="MJV20" s="1"/>
      <c r="MJW20" s="1"/>
      <c r="MJX20" s="1"/>
      <c r="MJY20" s="1"/>
      <c r="MJZ20" s="1"/>
      <c r="MKA20" s="1"/>
      <c r="MKB20" s="1"/>
      <c r="MKC20" s="1"/>
      <c r="MKD20" s="1"/>
      <c r="MKE20" s="1"/>
      <c r="MKF20" s="1"/>
      <c r="MKG20" s="1"/>
      <c r="MKH20" s="1"/>
      <c r="MKI20" s="1"/>
      <c r="MKJ20" s="1"/>
      <c r="MKK20" s="1"/>
      <c r="MKL20" s="1"/>
      <c r="MKM20" s="1"/>
      <c r="MKN20" s="1"/>
      <c r="MKO20" s="1"/>
      <c r="MKP20" s="1"/>
      <c r="MKQ20" s="1"/>
      <c r="MKR20" s="1"/>
      <c r="MKS20" s="1"/>
      <c r="MKT20" s="1"/>
      <c r="MKU20" s="1"/>
      <c r="MKV20" s="1"/>
      <c r="MKW20" s="1"/>
      <c r="MKX20" s="1"/>
      <c r="MKY20" s="1"/>
      <c r="MKZ20" s="1"/>
      <c r="MLA20" s="1"/>
      <c r="MLB20" s="1"/>
      <c r="MLC20" s="1"/>
      <c r="MLD20" s="1"/>
      <c r="MLE20" s="1"/>
      <c r="MLF20" s="1"/>
      <c r="MLG20" s="1"/>
      <c r="MLH20" s="1"/>
      <c r="MLI20" s="1"/>
      <c r="MLJ20" s="1"/>
      <c r="MLK20" s="1"/>
      <c r="MLL20" s="1"/>
      <c r="MLM20" s="1"/>
      <c r="MLN20" s="1"/>
      <c r="MLO20" s="1"/>
      <c r="MLP20" s="1"/>
      <c r="MLQ20" s="1"/>
      <c r="MLR20" s="1"/>
      <c r="MLS20" s="1"/>
      <c r="MLT20" s="1"/>
      <c r="MLU20" s="1"/>
      <c r="MLV20" s="1"/>
      <c r="MLW20" s="1"/>
      <c r="MLX20" s="1"/>
      <c r="MLY20" s="1"/>
      <c r="MLZ20" s="1"/>
      <c r="MMA20" s="1"/>
      <c r="MMB20" s="1"/>
      <c r="MMC20" s="1"/>
      <c r="MMD20" s="1"/>
      <c r="MME20" s="1"/>
      <c r="MMF20" s="1"/>
      <c r="MMG20" s="1"/>
      <c r="MMH20" s="1"/>
      <c r="MMI20" s="1"/>
      <c r="MMJ20" s="1"/>
      <c r="MMK20" s="1"/>
      <c r="MML20" s="1"/>
      <c r="MMM20" s="1"/>
      <c r="MMN20" s="1"/>
      <c r="MMO20" s="1"/>
      <c r="MMP20" s="1"/>
      <c r="MMQ20" s="1"/>
      <c r="MMR20" s="1"/>
      <c r="MMS20" s="1"/>
      <c r="MMT20" s="1"/>
      <c r="MMU20" s="1"/>
      <c r="MMV20" s="1"/>
      <c r="MMW20" s="1"/>
      <c r="MMX20" s="1"/>
      <c r="MMY20" s="1"/>
      <c r="MMZ20" s="1"/>
      <c r="MNA20" s="1"/>
      <c r="MNB20" s="1"/>
      <c r="MNC20" s="1"/>
      <c r="MND20" s="1"/>
      <c r="MNE20" s="1"/>
      <c r="MNF20" s="1"/>
      <c r="MNG20" s="1"/>
      <c r="MNH20" s="1"/>
      <c r="MNI20" s="1"/>
      <c r="MNJ20" s="1"/>
      <c r="MNK20" s="1"/>
      <c r="MNL20" s="1"/>
      <c r="MNM20" s="1"/>
      <c r="MNN20" s="1"/>
      <c r="MNO20" s="1"/>
      <c r="MNP20" s="1"/>
      <c r="MNQ20" s="1"/>
      <c r="MNR20" s="1"/>
      <c r="MNS20" s="1"/>
      <c r="MNT20" s="1"/>
      <c r="MNU20" s="1"/>
      <c r="MNV20" s="1"/>
      <c r="MNW20" s="1"/>
      <c r="MNX20" s="1"/>
      <c r="MNY20" s="1"/>
      <c r="MNZ20" s="1"/>
      <c r="MOA20" s="1"/>
      <c r="MOB20" s="1"/>
      <c r="MOC20" s="1"/>
      <c r="MOD20" s="1"/>
      <c r="MOE20" s="1"/>
      <c r="MOF20" s="1"/>
      <c r="MOG20" s="1"/>
      <c r="MOH20" s="1"/>
      <c r="MOI20" s="1"/>
      <c r="MOJ20" s="1"/>
      <c r="MOK20" s="1"/>
      <c r="MOL20" s="1"/>
      <c r="MOM20" s="1"/>
      <c r="MON20" s="1"/>
      <c r="MOO20" s="1"/>
      <c r="MOP20" s="1"/>
      <c r="MOQ20" s="1"/>
      <c r="MOR20" s="1"/>
      <c r="MOS20" s="1"/>
      <c r="MOT20" s="1"/>
      <c r="MOU20" s="1"/>
      <c r="MOV20" s="1"/>
      <c r="MOW20" s="1"/>
      <c r="MOX20" s="1"/>
      <c r="MOY20" s="1"/>
      <c r="MOZ20" s="1"/>
      <c r="MPA20" s="1"/>
      <c r="MPB20" s="1"/>
      <c r="MPC20" s="1"/>
      <c r="MPD20" s="1"/>
      <c r="MPE20" s="1"/>
      <c r="MPF20" s="1"/>
      <c r="MPG20" s="1"/>
      <c r="MPH20" s="1"/>
      <c r="MPI20" s="1"/>
      <c r="MPJ20" s="1"/>
      <c r="MPK20" s="1"/>
      <c r="MPL20" s="1"/>
      <c r="MPM20" s="1"/>
      <c r="MPN20" s="1"/>
      <c r="MPO20" s="1"/>
      <c r="MPP20" s="1"/>
      <c r="MPQ20" s="1"/>
      <c r="MPR20" s="1"/>
      <c r="MPS20" s="1"/>
      <c r="MPT20" s="1"/>
      <c r="MPU20" s="1"/>
      <c r="MPV20" s="1"/>
      <c r="MPW20" s="1"/>
      <c r="MPX20" s="1"/>
      <c r="MPY20" s="1"/>
      <c r="MPZ20" s="1"/>
      <c r="MQA20" s="1"/>
      <c r="MQB20" s="1"/>
      <c r="MQC20" s="1"/>
      <c r="MQD20" s="1"/>
      <c r="MQE20" s="1"/>
      <c r="MQF20" s="1"/>
      <c r="MQG20" s="1"/>
      <c r="MQH20" s="1"/>
      <c r="MQI20" s="1"/>
      <c r="MQJ20" s="1"/>
      <c r="MQK20" s="1"/>
      <c r="MQL20" s="1"/>
      <c r="MQM20" s="1"/>
      <c r="MQN20" s="1"/>
      <c r="MQO20" s="1"/>
      <c r="MQP20" s="1"/>
      <c r="MQQ20" s="1"/>
      <c r="MQR20" s="1"/>
      <c r="MQS20" s="1"/>
      <c r="MQT20" s="1"/>
      <c r="MQU20" s="1"/>
      <c r="MQV20" s="1"/>
      <c r="MQW20" s="1"/>
      <c r="MQX20" s="1"/>
      <c r="MQY20" s="1"/>
      <c r="MQZ20" s="1"/>
      <c r="MRA20" s="1"/>
      <c r="MRB20" s="1"/>
      <c r="MRC20" s="1"/>
      <c r="MRD20" s="1"/>
      <c r="MRE20" s="1"/>
      <c r="MRF20" s="1"/>
      <c r="MRG20" s="1"/>
      <c r="MRH20" s="1"/>
      <c r="MRI20" s="1"/>
      <c r="MRJ20" s="1"/>
      <c r="MRK20" s="1"/>
      <c r="MRL20" s="1"/>
      <c r="MRM20" s="1"/>
      <c r="MRN20" s="1"/>
      <c r="MRO20" s="1"/>
      <c r="MRP20" s="1"/>
      <c r="MRQ20" s="1"/>
      <c r="MRR20" s="1"/>
      <c r="MRS20" s="1"/>
      <c r="MRT20" s="1"/>
      <c r="MRU20" s="1"/>
      <c r="MRV20" s="1"/>
      <c r="MRW20" s="1"/>
      <c r="MRX20" s="1"/>
      <c r="MRY20" s="1"/>
      <c r="MRZ20" s="1"/>
      <c r="MSA20" s="1"/>
      <c r="MSB20" s="1"/>
      <c r="MSC20" s="1"/>
      <c r="MSD20" s="1"/>
      <c r="MSE20" s="1"/>
      <c r="MSF20" s="1"/>
      <c r="MSG20" s="1"/>
      <c r="MSH20" s="1"/>
      <c r="MSI20" s="1"/>
      <c r="MSJ20" s="1"/>
      <c r="MSK20" s="1"/>
      <c r="MSL20" s="1"/>
      <c r="MSM20" s="1"/>
      <c r="MSN20" s="1"/>
      <c r="MSO20" s="1"/>
      <c r="MSP20" s="1"/>
      <c r="MSQ20" s="1"/>
      <c r="MSR20" s="1"/>
      <c r="MSS20" s="1"/>
      <c r="MST20" s="1"/>
      <c r="MSU20" s="1"/>
      <c r="MSV20" s="1"/>
      <c r="MSW20" s="1"/>
      <c r="MSX20" s="1"/>
      <c r="MSY20" s="1"/>
      <c r="MSZ20" s="1"/>
      <c r="MTA20" s="1"/>
      <c r="MTB20" s="1"/>
      <c r="MTC20" s="1"/>
      <c r="MTD20" s="1"/>
      <c r="MTE20" s="1"/>
      <c r="MTF20" s="1"/>
      <c r="MTG20" s="1"/>
      <c r="MTH20" s="1"/>
      <c r="MTI20" s="1"/>
      <c r="MTJ20" s="1"/>
      <c r="MTK20" s="1"/>
      <c r="MTL20" s="1"/>
      <c r="MTM20" s="1"/>
      <c r="MTN20" s="1"/>
      <c r="MTO20" s="1"/>
      <c r="MTP20" s="1"/>
      <c r="MTQ20" s="1"/>
      <c r="MTR20" s="1"/>
      <c r="MTS20" s="1"/>
      <c r="MTT20" s="1"/>
      <c r="MTU20" s="1"/>
      <c r="MTV20" s="1"/>
      <c r="MTW20" s="1"/>
      <c r="MTX20" s="1"/>
      <c r="MTY20" s="1"/>
      <c r="MTZ20" s="1"/>
      <c r="MUA20" s="1"/>
      <c r="MUB20" s="1"/>
      <c r="MUC20" s="1"/>
      <c r="MUD20" s="1"/>
      <c r="MUE20" s="1"/>
      <c r="MUF20" s="1"/>
      <c r="MUG20" s="1"/>
      <c r="MUH20" s="1"/>
      <c r="MUI20" s="1"/>
      <c r="MUJ20" s="1"/>
      <c r="MUK20" s="1"/>
      <c r="MUL20" s="1"/>
      <c r="MUM20" s="1"/>
      <c r="MUN20" s="1"/>
      <c r="MUO20" s="1"/>
      <c r="MUP20" s="1"/>
      <c r="MUQ20" s="1"/>
      <c r="MUR20" s="1"/>
      <c r="MUS20" s="1"/>
      <c r="MUT20" s="1"/>
      <c r="MUU20" s="1"/>
      <c r="MUV20" s="1"/>
      <c r="MUW20" s="1"/>
      <c r="MUX20" s="1"/>
      <c r="MUY20" s="1"/>
      <c r="MUZ20" s="1"/>
      <c r="MVA20" s="1"/>
      <c r="MVB20" s="1"/>
      <c r="MVC20" s="1"/>
      <c r="MVD20" s="1"/>
      <c r="MVE20" s="1"/>
      <c r="MVF20" s="1"/>
      <c r="MVG20" s="1"/>
      <c r="MVH20" s="1"/>
      <c r="MVI20" s="1"/>
      <c r="MVJ20" s="1"/>
      <c r="MVK20" s="1"/>
      <c r="MVL20" s="1"/>
      <c r="MVM20" s="1"/>
      <c r="MVN20" s="1"/>
      <c r="MVO20" s="1"/>
      <c r="MVP20" s="1"/>
      <c r="MVQ20" s="1"/>
      <c r="MVR20" s="1"/>
      <c r="MVS20" s="1"/>
      <c r="MVT20" s="1"/>
      <c r="MVU20" s="1"/>
      <c r="MVV20" s="1"/>
      <c r="MVW20" s="1"/>
      <c r="MVX20" s="1"/>
      <c r="MVY20" s="1"/>
      <c r="MVZ20" s="1"/>
      <c r="MWA20" s="1"/>
      <c r="MWB20" s="1"/>
      <c r="MWC20" s="1"/>
      <c r="MWD20" s="1"/>
      <c r="MWE20" s="1"/>
      <c r="MWF20" s="1"/>
      <c r="MWG20" s="1"/>
      <c r="MWH20" s="1"/>
      <c r="MWI20" s="1"/>
      <c r="MWJ20" s="1"/>
      <c r="MWK20" s="1"/>
      <c r="MWL20" s="1"/>
      <c r="MWM20" s="1"/>
      <c r="MWN20" s="1"/>
      <c r="MWO20" s="1"/>
      <c r="MWP20" s="1"/>
      <c r="MWQ20" s="1"/>
      <c r="MWR20" s="1"/>
      <c r="MWS20" s="1"/>
      <c r="MWT20" s="1"/>
      <c r="MWU20" s="1"/>
      <c r="MWV20" s="1"/>
      <c r="MWW20" s="1"/>
      <c r="MWX20" s="1"/>
      <c r="MWY20" s="1"/>
      <c r="MWZ20" s="1"/>
      <c r="MXA20" s="1"/>
      <c r="MXB20" s="1"/>
      <c r="MXC20" s="1"/>
      <c r="MXD20" s="1"/>
      <c r="MXE20" s="1"/>
      <c r="MXF20" s="1"/>
      <c r="MXG20" s="1"/>
      <c r="MXH20" s="1"/>
      <c r="MXI20" s="1"/>
      <c r="MXJ20" s="1"/>
      <c r="MXK20" s="1"/>
      <c r="MXL20" s="1"/>
      <c r="MXM20" s="1"/>
      <c r="MXN20" s="1"/>
      <c r="MXO20" s="1"/>
      <c r="MXP20" s="1"/>
      <c r="MXQ20" s="1"/>
      <c r="MXR20" s="1"/>
      <c r="MXS20" s="1"/>
      <c r="MXT20" s="1"/>
      <c r="MXU20" s="1"/>
      <c r="MXV20" s="1"/>
      <c r="MXW20" s="1"/>
      <c r="MXX20" s="1"/>
      <c r="MXY20" s="1"/>
      <c r="MXZ20" s="1"/>
      <c r="MYA20" s="1"/>
      <c r="MYB20" s="1"/>
      <c r="MYC20" s="1"/>
      <c r="MYD20" s="1"/>
      <c r="MYE20" s="1"/>
      <c r="MYF20" s="1"/>
      <c r="MYG20" s="1"/>
      <c r="MYH20" s="1"/>
      <c r="MYI20" s="1"/>
      <c r="MYJ20" s="1"/>
      <c r="MYK20" s="1"/>
      <c r="MYL20" s="1"/>
      <c r="MYM20" s="1"/>
      <c r="MYN20" s="1"/>
      <c r="MYO20" s="1"/>
      <c r="MYP20" s="1"/>
      <c r="MYQ20" s="1"/>
      <c r="MYR20" s="1"/>
      <c r="MYS20" s="1"/>
      <c r="MYT20" s="1"/>
      <c r="MYU20" s="1"/>
      <c r="MYV20" s="1"/>
      <c r="MYW20" s="1"/>
      <c r="MYX20" s="1"/>
      <c r="MYY20" s="1"/>
      <c r="MYZ20" s="1"/>
      <c r="MZA20" s="1"/>
      <c r="MZB20" s="1"/>
      <c r="MZC20" s="1"/>
      <c r="MZD20" s="1"/>
      <c r="MZE20" s="1"/>
      <c r="MZF20" s="1"/>
      <c r="MZG20" s="1"/>
      <c r="MZH20" s="1"/>
      <c r="MZI20" s="1"/>
      <c r="MZJ20" s="1"/>
      <c r="MZK20" s="1"/>
      <c r="MZL20" s="1"/>
      <c r="MZM20" s="1"/>
      <c r="MZN20" s="1"/>
      <c r="MZO20" s="1"/>
      <c r="MZP20" s="1"/>
      <c r="MZQ20" s="1"/>
      <c r="MZR20" s="1"/>
      <c r="MZS20" s="1"/>
      <c r="MZT20" s="1"/>
      <c r="MZU20" s="1"/>
      <c r="MZV20" s="1"/>
      <c r="MZW20" s="1"/>
      <c r="MZX20" s="1"/>
      <c r="MZY20" s="1"/>
      <c r="MZZ20" s="1"/>
      <c r="NAA20" s="1"/>
      <c r="NAB20" s="1"/>
      <c r="NAC20" s="1"/>
      <c r="NAD20" s="1"/>
      <c r="NAE20" s="1"/>
      <c r="NAF20" s="1"/>
      <c r="NAG20" s="1"/>
      <c r="NAH20" s="1"/>
      <c r="NAI20" s="1"/>
      <c r="NAJ20" s="1"/>
      <c r="NAK20" s="1"/>
      <c r="NAL20" s="1"/>
      <c r="NAM20" s="1"/>
      <c r="NAN20" s="1"/>
      <c r="NAO20" s="1"/>
      <c r="NAP20" s="1"/>
      <c r="NAQ20" s="1"/>
      <c r="NAR20" s="1"/>
      <c r="NAS20" s="1"/>
      <c r="NAT20" s="1"/>
      <c r="NAU20" s="1"/>
      <c r="NAV20" s="1"/>
      <c r="NAW20" s="1"/>
      <c r="NAX20" s="1"/>
      <c r="NAY20" s="1"/>
      <c r="NAZ20" s="1"/>
      <c r="NBA20" s="1"/>
      <c r="NBB20" s="1"/>
      <c r="NBC20" s="1"/>
      <c r="NBD20" s="1"/>
      <c r="NBE20" s="1"/>
      <c r="NBF20" s="1"/>
      <c r="NBG20" s="1"/>
      <c r="NBH20" s="1"/>
      <c r="NBI20" s="1"/>
      <c r="NBJ20" s="1"/>
      <c r="NBK20" s="1"/>
      <c r="NBL20" s="1"/>
      <c r="NBM20" s="1"/>
      <c r="NBN20" s="1"/>
      <c r="NBO20" s="1"/>
      <c r="NBP20" s="1"/>
      <c r="NBQ20" s="1"/>
      <c r="NBR20" s="1"/>
      <c r="NBS20" s="1"/>
      <c r="NBT20" s="1"/>
      <c r="NBU20" s="1"/>
      <c r="NBV20" s="1"/>
      <c r="NBW20" s="1"/>
      <c r="NBX20" s="1"/>
      <c r="NBY20" s="1"/>
      <c r="NBZ20" s="1"/>
      <c r="NCA20" s="1"/>
      <c r="NCB20" s="1"/>
      <c r="NCC20" s="1"/>
      <c r="NCD20" s="1"/>
      <c r="NCE20" s="1"/>
      <c r="NCF20" s="1"/>
      <c r="NCG20" s="1"/>
      <c r="NCH20" s="1"/>
      <c r="NCI20" s="1"/>
      <c r="NCJ20" s="1"/>
      <c r="NCK20" s="1"/>
      <c r="NCL20" s="1"/>
      <c r="NCM20" s="1"/>
      <c r="NCN20" s="1"/>
      <c r="NCO20" s="1"/>
      <c r="NCP20" s="1"/>
      <c r="NCQ20" s="1"/>
      <c r="NCR20" s="1"/>
      <c r="NCS20" s="1"/>
      <c r="NCT20" s="1"/>
      <c r="NCU20" s="1"/>
      <c r="NCV20" s="1"/>
      <c r="NCW20" s="1"/>
      <c r="NCX20" s="1"/>
      <c r="NCY20" s="1"/>
      <c r="NCZ20" s="1"/>
      <c r="NDA20" s="1"/>
      <c r="NDB20" s="1"/>
      <c r="NDC20" s="1"/>
      <c r="NDD20" s="1"/>
      <c r="NDE20" s="1"/>
      <c r="NDF20" s="1"/>
      <c r="NDG20" s="1"/>
      <c r="NDH20" s="1"/>
      <c r="NDI20" s="1"/>
      <c r="NDJ20" s="1"/>
      <c r="NDK20" s="1"/>
      <c r="NDL20" s="1"/>
      <c r="NDM20" s="1"/>
      <c r="NDN20" s="1"/>
      <c r="NDO20" s="1"/>
      <c r="NDP20" s="1"/>
      <c r="NDQ20" s="1"/>
      <c r="NDR20" s="1"/>
      <c r="NDS20" s="1"/>
      <c r="NDT20" s="1"/>
      <c r="NDU20" s="1"/>
      <c r="NDV20" s="1"/>
      <c r="NDW20" s="1"/>
      <c r="NDX20" s="1"/>
      <c r="NDY20" s="1"/>
      <c r="NDZ20" s="1"/>
      <c r="NEA20" s="1"/>
      <c r="NEB20" s="1"/>
      <c r="NEC20" s="1"/>
      <c r="NED20" s="1"/>
      <c r="NEE20" s="1"/>
      <c r="NEF20" s="1"/>
      <c r="NEG20" s="1"/>
      <c r="NEH20" s="1"/>
      <c r="NEI20" s="1"/>
      <c r="NEJ20" s="1"/>
      <c r="NEK20" s="1"/>
      <c r="NEL20" s="1"/>
      <c r="NEM20" s="1"/>
      <c r="NEN20" s="1"/>
      <c r="NEO20" s="1"/>
      <c r="NEP20" s="1"/>
      <c r="NEQ20" s="1"/>
      <c r="NER20" s="1"/>
      <c r="NES20" s="1"/>
      <c r="NET20" s="1"/>
      <c r="NEU20" s="1"/>
      <c r="NEV20" s="1"/>
      <c r="NEW20" s="1"/>
      <c r="NEX20" s="1"/>
      <c r="NEY20" s="1"/>
      <c r="NEZ20" s="1"/>
      <c r="NFA20" s="1"/>
      <c r="NFB20" s="1"/>
      <c r="NFC20" s="1"/>
      <c r="NFD20" s="1"/>
      <c r="NFE20" s="1"/>
      <c r="NFF20" s="1"/>
      <c r="NFG20" s="1"/>
      <c r="NFH20" s="1"/>
      <c r="NFI20" s="1"/>
      <c r="NFJ20" s="1"/>
      <c r="NFK20" s="1"/>
      <c r="NFL20" s="1"/>
      <c r="NFM20" s="1"/>
      <c r="NFN20" s="1"/>
      <c r="NFO20" s="1"/>
      <c r="NFP20" s="1"/>
      <c r="NFQ20" s="1"/>
      <c r="NFR20" s="1"/>
      <c r="NFS20" s="1"/>
      <c r="NFT20" s="1"/>
      <c r="NFU20" s="1"/>
      <c r="NFV20" s="1"/>
      <c r="NFW20" s="1"/>
      <c r="NFX20" s="1"/>
      <c r="NFY20" s="1"/>
      <c r="NFZ20" s="1"/>
      <c r="NGA20" s="1"/>
      <c r="NGB20" s="1"/>
      <c r="NGC20" s="1"/>
      <c r="NGD20" s="1"/>
      <c r="NGE20" s="1"/>
      <c r="NGF20" s="1"/>
      <c r="NGG20" s="1"/>
      <c r="NGH20" s="1"/>
      <c r="NGI20" s="1"/>
      <c r="NGJ20" s="1"/>
      <c r="NGK20" s="1"/>
      <c r="NGL20" s="1"/>
      <c r="NGM20" s="1"/>
      <c r="NGN20" s="1"/>
      <c r="NGO20" s="1"/>
      <c r="NGP20" s="1"/>
      <c r="NGQ20" s="1"/>
      <c r="NGR20" s="1"/>
      <c r="NGS20" s="1"/>
      <c r="NGT20" s="1"/>
      <c r="NGU20" s="1"/>
      <c r="NGV20" s="1"/>
      <c r="NGW20" s="1"/>
      <c r="NGX20" s="1"/>
      <c r="NGY20" s="1"/>
      <c r="NGZ20" s="1"/>
      <c r="NHA20" s="1"/>
      <c r="NHB20" s="1"/>
      <c r="NHC20" s="1"/>
      <c r="NHD20" s="1"/>
      <c r="NHE20" s="1"/>
      <c r="NHF20" s="1"/>
      <c r="NHG20" s="1"/>
      <c r="NHH20" s="1"/>
      <c r="NHI20" s="1"/>
      <c r="NHJ20" s="1"/>
      <c r="NHK20" s="1"/>
      <c r="NHL20" s="1"/>
      <c r="NHM20" s="1"/>
      <c r="NHN20" s="1"/>
      <c r="NHO20" s="1"/>
      <c r="NHP20" s="1"/>
      <c r="NHQ20" s="1"/>
      <c r="NHR20" s="1"/>
      <c r="NHS20" s="1"/>
      <c r="NHT20" s="1"/>
      <c r="NHU20" s="1"/>
      <c r="NHV20" s="1"/>
      <c r="NHW20" s="1"/>
      <c r="NHX20" s="1"/>
      <c r="NHY20" s="1"/>
      <c r="NHZ20" s="1"/>
      <c r="NIA20" s="1"/>
      <c r="NIB20" s="1"/>
      <c r="NIC20" s="1"/>
      <c r="NID20" s="1"/>
      <c r="NIE20" s="1"/>
      <c r="NIF20" s="1"/>
      <c r="NIG20" s="1"/>
      <c r="NIH20" s="1"/>
      <c r="NII20" s="1"/>
      <c r="NIJ20" s="1"/>
      <c r="NIK20" s="1"/>
      <c r="NIL20" s="1"/>
      <c r="NIM20" s="1"/>
      <c r="NIN20" s="1"/>
      <c r="NIO20" s="1"/>
      <c r="NIP20" s="1"/>
      <c r="NIQ20" s="1"/>
      <c r="NIR20" s="1"/>
      <c r="NIS20" s="1"/>
      <c r="NIT20" s="1"/>
      <c r="NIU20" s="1"/>
      <c r="NIV20" s="1"/>
      <c r="NIW20" s="1"/>
      <c r="NIX20" s="1"/>
      <c r="NIY20" s="1"/>
      <c r="NIZ20" s="1"/>
      <c r="NJA20" s="1"/>
      <c r="NJB20" s="1"/>
      <c r="NJC20" s="1"/>
      <c r="NJD20" s="1"/>
      <c r="NJE20" s="1"/>
      <c r="NJF20" s="1"/>
      <c r="NJG20" s="1"/>
      <c r="NJH20" s="1"/>
      <c r="NJI20" s="1"/>
      <c r="NJJ20" s="1"/>
      <c r="NJK20" s="1"/>
      <c r="NJL20" s="1"/>
      <c r="NJM20" s="1"/>
      <c r="NJN20" s="1"/>
      <c r="NJO20" s="1"/>
      <c r="NJP20" s="1"/>
      <c r="NJQ20" s="1"/>
      <c r="NJR20" s="1"/>
      <c r="NJS20" s="1"/>
      <c r="NJT20" s="1"/>
      <c r="NJU20" s="1"/>
      <c r="NJV20" s="1"/>
      <c r="NJW20" s="1"/>
      <c r="NJX20" s="1"/>
      <c r="NJY20" s="1"/>
      <c r="NJZ20" s="1"/>
      <c r="NKA20" s="1"/>
      <c r="NKB20" s="1"/>
      <c r="NKC20" s="1"/>
      <c r="NKD20" s="1"/>
      <c r="NKE20" s="1"/>
      <c r="NKF20" s="1"/>
      <c r="NKG20" s="1"/>
      <c r="NKH20" s="1"/>
      <c r="NKI20" s="1"/>
      <c r="NKJ20" s="1"/>
      <c r="NKK20" s="1"/>
      <c r="NKL20" s="1"/>
      <c r="NKM20" s="1"/>
      <c r="NKN20" s="1"/>
      <c r="NKO20" s="1"/>
      <c r="NKP20" s="1"/>
      <c r="NKQ20" s="1"/>
      <c r="NKR20" s="1"/>
      <c r="NKS20" s="1"/>
      <c r="NKT20" s="1"/>
      <c r="NKU20" s="1"/>
      <c r="NKV20" s="1"/>
      <c r="NKW20" s="1"/>
      <c r="NKX20" s="1"/>
      <c r="NKY20" s="1"/>
      <c r="NKZ20" s="1"/>
      <c r="NLA20" s="1"/>
      <c r="NLB20" s="1"/>
      <c r="NLC20" s="1"/>
      <c r="NLD20" s="1"/>
      <c r="NLE20" s="1"/>
      <c r="NLF20" s="1"/>
      <c r="NLG20" s="1"/>
      <c r="NLH20" s="1"/>
      <c r="NLI20" s="1"/>
      <c r="NLJ20" s="1"/>
      <c r="NLK20" s="1"/>
      <c r="NLL20" s="1"/>
      <c r="NLM20" s="1"/>
      <c r="NLN20" s="1"/>
      <c r="NLO20" s="1"/>
      <c r="NLP20" s="1"/>
      <c r="NLQ20" s="1"/>
      <c r="NLR20" s="1"/>
      <c r="NLS20" s="1"/>
      <c r="NLT20" s="1"/>
      <c r="NLU20" s="1"/>
      <c r="NLV20" s="1"/>
      <c r="NLW20" s="1"/>
      <c r="NLX20" s="1"/>
      <c r="NLY20" s="1"/>
      <c r="NLZ20" s="1"/>
      <c r="NMA20" s="1"/>
      <c r="NMB20" s="1"/>
      <c r="NMC20" s="1"/>
      <c r="NMD20" s="1"/>
      <c r="NME20" s="1"/>
      <c r="NMF20" s="1"/>
      <c r="NMG20" s="1"/>
      <c r="NMH20" s="1"/>
      <c r="NMI20" s="1"/>
      <c r="NMJ20" s="1"/>
      <c r="NMK20" s="1"/>
      <c r="NML20" s="1"/>
      <c r="NMM20" s="1"/>
      <c r="NMN20" s="1"/>
      <c r="NMO20" s="1"/>
      <c r="NMP20" s="1"/>
      <c r="NMQ20" s="1"/>
      <c r="NMR20" s="1"/>
      <c r="NMS20" s="1"/>
      <c r="NMT20" s="1"/>
      <c r="NMU20" s="1"/>
      <c r="NMV20" s="1"/>
      <c r="NMW20" s="1"/>
      <c r="NMX20" s="1"/>
      <c r="NMY20" s="1"/>
      <c r="NMZ20" s="1"/>
      <c r="NNA20" s="1"/>
      <c r="NNB20" s="1"/>
      <c r="NNC20" s="1"/>
      <c r="NND20" s="1"/>
      <c r="NNE20" s="1"/>
      <c r="NNF20" s="1"/>
      <c r="NNG20" s="1"/>
      <c r="NNH20" s="1"/>
      <c r="NNI20" s="1"/>
      <c r="NNJ20" s="1"/>
      <c r="NNK20" s="1"/>
      <c r="NNL20" s="1"/>
      <c r="NNM20" s="1"/>
      <c r="NNN20" s="1"/>
      <c r="NNO20" s="1"/>
      <c r="NNP20" s="1"/>
      <c r="NNQ20" s="1"/>
      <c r="NNR20" s="1"/>
      <c r="NNS20" s="1"/>
      <c r="NNT20" s="1"/>
      <c r="NNU20" s="1"/>
      <c r="NNV20" s="1"/>
      <c r="NNW20" s="1"/>
      <c r="NNX20" s="1"/>
      <c r="NNY20" s="1"/>
      <c r="NNZ20" s="1"/>
      <c r="NOA20" s="1"/>
      <c r="NOB20" s="1"/>
      <c r="NOC20" s="1"/>
      <c r="NOD20" s="1"/>
      <c r="NOE20" s="1"/>
      <c r="NOF20" s="1"/>
      <c r="NOG20" s="1"/>
      <c r="NOH20" s="1"/>
      <c r="NOI20" s="1"/>
      <c r="NOJ20" s="1"/>
      <c r="NOK20" s="1"/>
      <c r="NOL20" s="1"/>
      <c r="NOM20" s="1"/>
      <c r="NON20" s="1"/>
      <c r="NOO20" s="1"/>
      <c r="NOP20" s="1"/>
      <c r="NOQ20" s="1"/>
      <c r="NOR20" s="1"/>
      <c r="NOS20" s="1"/>
      <c r="NOT20" s="1"/>
      <c r="NOU20" s="1"/>
      <c r="NOV20" s="1"/>
      <c r="NOW20" s="1"/>
      <c r="NOX20" s="1"/>
      <c r="NOY20" s="1"/>
      <c r="NOZ20" s="1"/>
      <c r="NPA20" s="1"/>
      <c r="NPB20" s="1"/>
      <c r="NPC20" s="1"/>
      <c r="NPD20" s="1"/>
      <c r="NPE20" s="1"/>
      <c r="NPF20" s="1"/>
      <c r="NPG20" s="1"/>
      <c r="NPH20" s="1"/>
      <c r="NPI20" s="1"/>
      <c r="NPJ20" s="1"/>
      <c r="NPK20" s="1"/>
      <c r="NPL20" s="1"/>
      <c r="NPM20" s="1"/>
      <c r="NPN20" s="1"/>
      <c r="NPO20" s="1"/>
      <c r="NPP20" s="1"/>
      <c r="NPQ20" s="1"/>
      <c r="NPR20" s="1"/>
      <c r="NPS20" s="1"/>
      <c r="NPT20" s="1"/>
      <c r="NPU20" s="1"/>
      <c r="NPV20" s="1"/>
      <c r="NPW20" s="1"/>
      <c r="NPX20" s="1"/>
      <c r="NPY20" s="1"/>
      <c r="NPZ20" s="1"/>
      <c r="NQA20" s="1"/>
      <c r="NQB20" s="1"/>
      <c r="NQC20" s="1"/>
      <c r="NQD20" s="1"/>
      <c r="NQE20" s="1"/>
      <c r="NQF20" s="1"/>
      <c r="NQG20" s="1"/>
      <c r="NQH20" s="1"/>
      <c r="NQI20" s="1"/>
      <c r="NQJ20" s="1"/>
      <c r="NQK20" s="1"/>
      <c r="NQL20" s="1"/>
      <c r="NQM20" s="1"/>
      <c r="NQN20" s="1"/>
      <c r="NQO20" s="1"/>
      <c r="NQP20" s="1"/>
      <c r="NQQ20" s="1"/>
      <c r="NQR20" s="1"/>
      <c r="NQS20" s="1"/>
      <c r="NQT20" s="1"/>
      <c r="NQU20" s="1"/>
      <c r="NQV20" s="1"/>
      <c r="NQW20" s="1"/>
      <c r="NQX20" s="1"/>
      <c r="NQY20" s="1"/>
      <c r="NQZ20" s="1"/>
      <c r="NRA20" s="1"/>
      <c r="NRB20" s="1"/>
      <c r="NRC20" s="1"/>
      <c r="NRD20" s="1"/>
      <c r="NRE20" s="1"/>
      <c r="NRF20" s="1"/>
      <c r="NRG20" s="1"/>
      <c r="NRH20" s="1"/>
      <c r="NRI20" s="1"/>
      <c r="NRJ20" s="1"/>
      <c r="NRK20" s="1"/>
      <c r="NRL20" s="1"/>
      <c r="NRM20" s="1"/>
      <c r="NRN20" s="1"/>
      <c r="NRO20" s="1"/>
      <c r="NRP20" s="1"/>
      <c r="NRQ20" s="1"/>
      <c r="NRR20" s="1"/>
      <c r="NRS20" s="1"/>
      <c r="NRT20" s="1"/>
      <c r="NRU20" s="1"/>
      <c r="NRV20" s="1"/>
      <c r="NRW20" s="1"/>
      <c r="NRX20" s="1"/>
      <c r="NRY20" s="1"/>
      <c r="NRZ20" s="1"/>
      <c r="NSA20" s="1"/>
      <c r="NSB20" s="1"/>
      <c r="NSC20" s="1"/>
      <c r="NSD20" s="1"/>
      <c r="NSE20" s="1"/>
      <c r="NSF20" s="1"/>
      <c r="NSG20" s="1"/>
      <c r="NSH20" s="1"/>
      <c r="NSI20" s="1"/>
      <c r="NSJ20" s="1"/>
      <c r="NSK20" s="1"/>
      <c r="NSL20" s="1"/>
      <c r="NSM20" s="1"/>
      <c r="NSN20" s="1"/>
      <c r="NSO20" s="1"/>
      <c r="NSP20" s="1"/>
      <c r="NSQ20" s="1"/>
      <c r="NSR20" s="1"/>
      <c r="NSS20" s="1"/>
      <c r="NST20" s="1"/>
      <c r="NSU20" s="1"/>
      <c r="NSV20" s="1"/>
      <c r="NSW20" s="1"/>
      <c r="NSX20" s="1"/>
      <c r="NSY20" s="1"/>
      <c r="NSZ20" s="1"/>
      <c r="NTA20" s="1"/>
      <c r="NTB20" s="1"/>
      <c r="NTC20" s="1"/>
      <c r="NTD20" s="1"/>
      <c r="NTE20" s="1"/>
      <c r="NTF20" s="1"/>
      <c r="NTG20" s="1"/>
      <c r="NTH20" s="1"/>
      <c r="NTI20" s="1"/>
      <c r="NTJ20" s="1"/>
      <c r="NTK20" s="1"/>
      <c r="NTL20" s="1"/>
      <c r="NTM20" s="1"/>
      <c r="NTN20" s="1"/>
      <c r="NTO20" s="1"/>
      <c r="NTP20" s="1"/>
      <c r="NTQ20" s="1"/>
      <c r="NTR20" s="1"/>
      <c r="NTS20" s="1"/>
      <c r="NTT20" s="1"/>
      <c r="NTU20" s="1"/>
      <c r="NTV20" s="1"/>
      <c r="NTW20" s="1"/>
      <c r="NTX20" s="1"/>
      <c r="NTY20" s="1"/>
      <c r="NTZ20" s="1"/>
      <c r="NUA20" s="1"/>
      <c r="NUB20" s="1"/>
      <c r="NUC20" s="1"/>
      <c r="NUD20" s="1"/>
      <c r="NUE20" s="1"/>
      <c r="NUF20" s="1"/>
      <c r="NUG20" s="1"/>
      <c r="NUH20" s="1"/>
      <c r="NUI20" s="1"/>
      <c r="NUJ20" s="1"/>
      <c r="NUK20" s="1"/>
      <c r="NUL20" s="1"/>
      <c r="NUM20" s="1"/>
      <c r="NUN20" s="1"/>
      <c r="NUO20" s="1"/>
      <c r="NUP20" s="1"/>
      <c r="NUQ20" s="1"/>
      <c r="NUR20" s="1"/>
      <c r="NUS20" s="1"/>
      <c r="NUT20" s="1"/>
      <c r="NUU20" s="1"/>
      <c r="NUV20" s="1"/>
      <c r="NUW20" s="1"/>
      <c r="NUX20" s="1"/>
      <c r="NUY20" s="1"/>
      <c r="NUZ20" s="1"/>
      <c r="NVA20" s="1"/>
      <c r="NVB20" s="1"/>
      <c r="NVC20" s="1"/>
      <c r="NVD20" s="1"/>
      <c r="NVE20" s="1"/>
      <c r="NVF20" s="1"/>
      <c r="NVG20" s="1"/>
      <c r="NVH20" s="1"/>
      <c r="NVI20" s="1"/>
      <c r="NVJ20" s="1"/>
      <c r="NVK20" s="1"/>
      <c r="NVL20" s="1"/>
      <c r="NVM20" s="1"/>
      <c r="NVN20" s="1"/>
      <c r="NVO20" s="1"/>
      <c r="NVP20" s="1"/>
      <c r="NVQ20" s="1"/>
      <c r="NVR20" s="1"/>
      <c r="NVS20" s="1"/>
      <c r="NVT20" s="1"/>
      <c r="NVU20" s="1"/>
      <c r="NVV20" s="1"/>
      <c r="NVW20" s="1"/>
      <c r="NVX20" s="1"/>
      <c r="NVY20" s="1"/>
      <c r="NVZ20" s="1"/>
      <c r="NWA20" s="1"/>
      <c r="NWB20" s="1"/>
      <c r="NWC20" s="1"/>
      <c r="NWD20" s="1"/>
      <c r="NWE20" s="1"/>
      <c r="NWF20" s="1"/>
      <c r="NWG20" s="1"/>
      <c r="NWH20" s="1"/>
      <c r="NWI20" s="1"/>
      <c r="NWJ20" s="1"/>
      <c r="NWK20" s="1"/>
      <c r="NWL20" s="1"/>
      <c r="NWM20" s="1"/>
      <c r="NWN20" s="1"/>
      <c r="NWO20" s="1"/>
      <c r="NWP20" s="1"/>
      <c r="NWQ20" s="1"/>
      <c r="NWR20" s="1"/>
      <c r="NWS20" s="1"/>
      <c r="NWT20" s="1"/>
      <c r="NWU20" s="1"/>
      <c r="NWV20" s="1"/>
      <c r="NWW20" s="1"/>
      <c r="NWX20" s="1"/>
      <c r="NWY20" s="1"/>
      <c r="NWZ20" s="1"/>
      <c r="NXA20" s="1"/>
      <c r="NXB20" s="1"/>
      <c r="NXC20" s="1"/>
      <c r="NXD20" s="1"/>
      <c r="NXE20" s="1"/>
      <c r="NXF20" s="1"/>
      <c r="NXG20" s="1"/>
      <c r="NXH20" s="1"/>
      <c r="NXI20" s="1"/>
      <c r="NXJ20" s="1"/>
      <c r="NXK20" s="1"/>
      <c r="NXL20" s="1"/>
      <c r="NXM20" s="1"/>
      <c r="NXN20" s="1"/>
      <c r="NXO20" s="1"/>
      <c r="NXP20" s="1"/>
      <c r="NXQ20" s="1"/>
      <c r="NXR20" s="1"/>
      <c r="NXS20" s="1"/>
      <c r="NXT20" s="1"/>
      <c r="NXU20" s="1"/>
      <c r="NXV20" s="1"/>
      <c r="NXW20" s="1"/>
      <c r="NXX20" s="1"/>
      <c r="NXY20" s="1"/>
      <c r="NXZ20" s="1"/>
      <c r="NYA20" s="1"/>
      <c r="NYB20" s="1"/>
      <c r="NYC20" s="1"/>
      <c r="NYD20" s="1"/>
      <c r="NYE20" s="1"/>
      <c r="NYF20" s="1"/>
      <c r="NYG20" s="1"/>
      <c r="NYH20" s="1"/>
      <c r="NYI20" s="1"/>
      <c r="NYJ20" s="1"/>
      <c r="NYK20" s="1"/>
      <c r="NYL20" s="1"/>
      <c r="NYM20" s="1"/>
      <c r="NYN20" s="1"/>
      <c r="NYO20" s="1"/>
      <c r="NYP20" s="1"/>
      <c r="NYQ20" s="1"/>
      <c r="NYR20" s="1"/>
      <c r="NYS20" s="1"/>
      <c r="NYT20" s="1"/>
      <c r="NYU20" s="1"/>
      <c r="NYV20" s="1"/>
      <c r="NYW20" s="1"/>
      <c r="NYX20" s="1"/>
      <c r="NYY20" s="1"/>
      <c r="NYZ20" s="1"/>
      <c r="NZA20" s="1"/>
      <c r="NZB20" s="1"/>
      <c r="NZC20" s="1"/>
      <c r="NZD20" s="1"/>
      <c r="NZE20" s="1"/>
      <c r="NZF20" s="1"/>
      <c r="NZG20" s="1"/>
      <c r="NZH20" s="1"/>
      <c r="NZI20" s="1"/>
      <c r="NZJ20" s="1"/>
      <c r="NZK20" s="1"/>
      <c r="NZL20" s="1"/>
      <c r="NZM20" s="1"/>
      <c r="NZN20" s="1"/>
      <c r="NZO20" s="1"/>
      <c r="NZP20" s="1"/>
      <c r="NZQ20" s="1"/>
      <c r="NZR20" s="1"/>
      <c r="NZS20" s="1"/>
      <c r="NZT20" s="1"/>
      <c r="NZU20" s="1"/>
      <c r="NZV20" s="1"/>
      <c r="NZW20" s="1"/>
      <c r="NZX20" s="1"/>
      <c r="NZY20" s="1"/>
      <c r="NZZ20" s="1"/>
      <c r="OAA20" s="1"/>
      <c r="OAB20" s="1"/>
      <c r="OAC20" s="1"/>
      <c r="OAD20" s="1"/>
      <c r="OAE20" s="1"/>
      <c r="OAF20" s="1"/>
      <c r="OAG20" s="1"/>
      <c r="OAH20" s="1"/>
      <c r="OAI20" s="1"/>
      <c r="OAJ20" s="1"/>
      <c r="OAK20" s="1"/>
      <c r="OAL20" s="1"/>
      <c r="OAM20" s="1"/>
      <c r="OAN20" s="1"/>
      <c r="OAO20" s="1"/>
      <c r="OAP20" s="1"/>
      <c r="OAQ20" s="1"/>
      <c r="OAR20" s="1"/>
      <c r="OAS20" s="1"/>
      <c r="OAT20" s="1"/>
      <c r="OAU20" s="1"/>
      <c r="OAV20" s="1"/>
      <c r="OAW20" s="1"/>
      <c r="OAX20" s="1"/>
      <c r="OAY20" s="1"/>
      <c r="OAZ20" s="1"/>
      <c r="OBA20" s="1"/>
      <c r="OBB20" s="1"/>
      <c r="OBC20" s="1"/>
      <c r="OBD20" s="1"/>
      <c r="OBE20" s="1"/>
      <c r="OBF20" s="1"/>
      <c r="OBG20" s="1"/>
      <c r="OBH20" s="1"/>
      <c r="OBI20" s="1"/>
      <c r="OBJ20" s="1"/>
      <c r="OBK20" s="1"/>
      <c r="OBL20" s="1"/>
      <c r="OBM20" s="1"/>
      <c r="OBN20" s="1"/>
      <c r="OBO20" s="1"/>
      <c r="OBP20" s="1"/>
      <c r="OBQ20" s="1"/>
      <c r="OBR20" s="1"/>
      <c r="OBS20" s="1"/>
      <c r="OBT20" s="1"/>
      <c r="OBU20" s="1"/>
      <c r="OBV20" s="1"/>
      <c r="OBW20" s="1"/>
      <c r="OBX20" s="1"/>
      <c r="OBY20" s="1"/>
      <c r="OBZ20" s="1"/>
      <c r="OCA20" s="1"/>
      <c r="OCB20" s="1"/>
      <c r="OCC20" s="1"/>
      <c r="OCD20" s="1"/>
      <c r="OCE20" s="1"/>
      <c r="OCF20" s="1"/>
      <c r="OCG20" s="1"/>
      <c r="OCH20" s="1"/>
      <c r="OCI20" s="1"/>
      <c r="OCJ20" s="1"/>
      <c r="OCK20" s="1"/>
      <c r="OCL20" s="1"/>
      <c r="OCM20" s="1"/>
      <c r="OCN20" s="1"/>
      <c r="OCO20" s="1"/>
      <c r="OCP20" s="1"/>
      <c r="OCQ20" s="1"/>
      <c r="OCR20" s="1"/>
      <c r="OCS20" s="1"/>
      <c r="OCT20" s="1"/>
      <c r="OCU20" s="1"/>
      <c r="OCV20" s="1"/>
      <c r="OCW20" s="1"/>
      <c r="OCX20" s="1"/>
      <c r="OCY20" s="1"/>
      <c r="OCZ20" s="1"/>
      <c r="ODA20" s="1"/>
      <c r="ODB20" s="1"/>
      <c r="ODC20" s="1"/>
      <c r="ODD20" s="1"/>
      <c r="ODE20" s="1"/>
      <c r="ODF20" s="1"/>
      <c r="ODG20" s="1"/>
      <c r="ODH20" s="1"/>
      <c r="ODI20" s="1"/>
      <c r="ODJ20" s="1"/>
      <c r="ODK20" s="1"/>
      <c r="ODL20" s="1"/>
      <c r="ODM20" s="1"/>
      <c r="ODN20" s="1"/>
      <c r="ODO20" s="1"/>
      <c r="ODP20" s="1"/>
      <c r="ODQ20" s="1"/>
      <c r="ODR20" s="1"/>
      <c r="ODS20" s="1"/>
      <c r="ODT20" s="1"/>
      <c r="ODU20" s="1"/>
      <c r="ODV20" s="1"/>
      <c r="ODW20" s="1"/>
      <c r="ODX20" s="1"/>
      <c r="ODY20" s="1"/>
      <c r="ODZ20" s="1"/>
      <c r="OEA20" s="1"/>
      <c r="OEB20" s="1"/>
      <c r="OEC20" s="1"/>
      <c r="OED20" s="1"/>
      <c r="OEE20" s="1"/>
      <c r="OEF20" s="1"/>
      <c r="OEG20" s="1"/>
      <c r="OEH20" s="1"/>
      <c r="OEI20" s="1"/>
      <c r="OEJ20" s="1"/>
      <c r="OEK20" s="1"/>
      <c r="OEL20" s="1"/>
      <c r="OEM20" s="1"/>
      <c r="OEN20" s="1"/>
      <c r="OEO20" s="1"/>
      <c r="OEP20" s="1"/>
      <c r="OEQ20" s="1"/>
      <c r="OER20" s="1"/>
      <c r="OES20" s="1"/>
      <c r="OET20" s="1"/>
      <c r="OEU20" s="1"/>
      <c r="OEV20" s="1"/>
      <c r="OEW20" s="1"/>
      <c r="OEX20" s="1"/>
      <c r="OEY20" s="1"/>
      <c r="OEZ20" s="1"/>
      <c r="OFA20" s="1"/>
      <c r="OFB20" s="1"/>
      <c r="OFC20" s="1"/>
      <c r="OFD20" s="1"/>
      <c r="OFE20" s="1"/>
      <c r="OFF20" s="1"/>
      <c r="OFG20" s="1"/>
      <c r="OFH20" s="1"/>
      <c r="OFI20" s="1"/>
      <c r="OFJ20" s="1"/>
      <c r="OFK20" s="1"/>
      <c r="OFL20" s="1"/>
      <c r="OFM20" s="1"/>
      <c r="OFN20" s="1"/>
      <c r="OFO20" s="1"/>
      <c r="OFP20" s="1"/>
      <c r="OFQ20" s="1"/>
      <c r="OFR20" s="1"/>
      <c r="OFS20" s="1"/>
      <c r="OFT20" s="1"/>
      <c r="OFU20" s="1"/>
      <c r="OFV20" s="1"/>
      <c r="OFW20" s="1"/>
      <c r="OFX20" s="1"/>
      <c r="OFY20" s="1"/>
      <c r="OFZ20" s="1"/>
      <c r="OGA20" s="1"/>
      <c r="OGB20" s="1"/>
      <c r="OGC20" s="1"/>
      <c r="OGD20" s="1"/>
      <c r="OGE20" s="1"/>
      <c r="OGF20" s="1"/>
      <c r="OGG20" s="1"/>
      <c r="OGH20" s="1"/>
      <c r="OGI20" s="1"/>
      <c r="OGJ20" s="1"/>
      <c r="OGK20" s="1"/>
      <c r="OGL20" s="1"/>
      <c r="OGM20" s="1"/>
      <c r="OGN20" s="1"/>
      <c r="OGO20" s="1"/>
      <c r="OGP20" s="1"/>
      <c r="OGQ20" s="1"/>
      <c r="OGR20" s="1"/>
      <c r="OGS20" s="1"/>
      <c r="OGT20" s="1"/>
      <c r="OGU20" s="1"/>
      <c r="OGV20" s="1"/>
      <c r="OGW20" s="1"/>
      <c r="OGX20" s="1"/>
      <c r="OGY20" s="1"/>
      <c r="OGZ20" s="1"/>
      <c r="OHA20" s="1"/>
      <c r="OHB20" s="1"/>
      <c r="OHC20" s="1"/>
      <c r="OHD20" s="1"/>
      <c r="OHE20" s="1"/>
      <c r="OHF20" s="1"/>
      <c r="OHG20" s="1"/>
      <c r="OHH20" s="1"/>
      <c r="OHI20" s="1"/>
      <c r="OHJ20" s="1"/>
      <c r="OHK20" s="1"/>
      <c r="OHL20" s="1"/>
      <c r="OHM20" s="1"/>
      <c r="OHN20" s="1"/>
      <c r="OHO20" s="1"/>
      <c r="OHP20" s="1"/>
      <c r="OHQ20" s="1"/>
      <c r="OHR20" s="1"/>
      <c r="OHS20" s="1"/>
      <c r="OHT20" s="1"/>
      <c r="OHU20" s="1"/>
      <c r="OHV20" s="1"/>
      <c r="OHW20" s="1"/>
      <c r="OHX20" s="1"/>
      <c r="OHY20" s="1"/>
      <c r="OHZ20" s="1"/>
      <c r="OIA20" s="1"/>
      <c r="OIB20" s="1"/>
      <c r="OIC20" s="1"/>
      <c r="OID20" s="1"/>
      <c r="OIE20" s="1"/>
      <c r="OIF20" s="1"/>
      <c r="OIG20" s="1"/>
      <c r="OIH20" s="1"/>
      <c r="OII20" s="1"/>
      <c r="OIJ20" s="1"/>
      <c r="OIK20" s="1"/>
      <c r="OIL20" s="1"/>
      <c r="OIM20" s="1"/>
      <c r="OIN20" s="1"/>
      <c r="OIO20" s="1"/>
      <c r="OIP20" s="1"/>
      <c r="OIQ20" s="1"/>
      <c r="OIR20" s="1"/>
      <c r="OIS20" s="1"/>
      <c r="OIT20" s="1"/>
      <c r="OIU20" s="1"/>
      <c r="OIV20" s="1"/>
      <c r="OIW20" s="1"/>
      <c r="OIX20" s="1"/>
      <c r="OIY20" s="1"/>
      <c r="OIZ20" s="1"/>
      <c r="OJA20" s="1"/>
      <c r="OJB20" s="1"/>
      <c r="OJC20" s="1"/>
      <c r="OJD20" s="1"/>
      <c r="OJE20" s="1"/>
      <c r="OJF20" s="1"/>
      <c r="OJG20" s="1"/>
      <c r="OJH20" s="1"/>
      <c r="OJI20" s="1"/>
      <c r="OJJ20" s="1"/>
      <c r="OJK20" s="1"/>
      <c r="OJL20" s="1"/>
      <c r="OJM20" s="1"/>
      <c r="OJN20" s="1"/>
      <c r="OJO20" s="1"/>
      <c r="OJP20" s="1"/>
      <c r="OJQ20" s="1"/>
      <c r="OJR20" s="1"/>
      <c r="OJS20" s="1"/>
      <c r="OJT20" s="1"/>
      <c r="OJU20" s="1"/>
      <c r="OJV20" s="1"/>
      <c r="OJW20" s="1"/>
      <c r="OJX20" s="1"/>
      <c r="OJY20" s="1"/>
      <c r="OJZ20" s="1"/>
      <c r="OKA20" s="1"/>
      <c r="OKB20" s="1"/>
      <c r="OKC20" s="1"/>
      <c r="OKD20" s="1"/>
      <c r="OKE20" s="1"/>
      <c r="OKF20" s="1"/>
      <c r="OKG20" s="1"/>
      <c r="OKH20" s="1"/>
      <c r="OKI20" s="1"/>
      <c r="OKJ20" s="1"/>
      <c r="OKK20" s="1"/>
      <c r="OKL20" s="1"/>
      <c r="OKM20" s="1"/>
      <c r="OKN20" s="1"/>
      <c r="OKO20" s="1"/>
      <c r="OKP20" s="1"/>
      <c r="OKQ20" s="1"/>
      <c r="OKR20" s="1"/>
      <c r="OKS20" s="1"/>
      <c r="OKT20" s="1"/>
      <c r="OKU20" s="1"/>
      <c r="OKV20" s="1"/>
      <c r="OKW20" s="1"/>
      <c r="OKX20" s="1"/>
      <c r="OKY20" s="1"/>
      <c r="OKZ20" s="1"/>
      <c r="OLA20" s="1"/>
      <c r="OLB20" s="1"/>
      <c r="OLC20" s="1"/>
      <c r="OLD20" s="1"/>
      <c r="OLE20" s="1"/>
      <c r="OLF20" s="1"/>
      <c r="OLG20" s="1"/>
      <c r="OLH20" s="1"/>
      <c r="OLI20" s="1"/>
      <c r="OLJ20" s="1"/>
      <c r="OLK20" s="1"/>
      <c r="OLL20" s="1"/>
      <c r="OLM20" s="1"/>
      <c r="OLN20" s="1"/>
      <c r="OLO20" s="1"/>
      <c r="OLP20" s="1"/>
      <c r="OLQ20" s="1"/>
      <c r="OLR20" s="1"/>
      <c r="OLS20" s="1"/>
      <c r="OLT20" s="1"/>
      <c r="OLU20" s="1"/>
      <c r="OLV20" s="1"/>
      <c r="OLW20" s="1"/>
      <c r="OLX20" s="1"/>
      <c r="OLY20" s="1"/>
      <c r="OLZ20" s="1"/>
      <c r="OMA20" s="1"/>
      <c r="OMB20" s="1"/>
      <c r="OMC20" s="1"/>
      <c r="OMD20" s="1"/>
      <c r="OME20" s="1"/>
      <c r="OMF20" s="1"/>
      <c r="OMG20" s="1"/>
      <c r="OMH20" s="1"/>
      <c r="OMI20" s="1"/>
      <c r="OMJ20" s="1"/>
      <c r="OMK20" s="1"/>
      <c r="OML20" s="1"/>
      <c r="OMM20" s="1"/>
      <c r="OMN20" s="1"/>
      <c r="OMO20" s="1"/>
      <c r="OMP20" s="1"/>
      <c r="OMQ20" s="1"/>
      <c r="OMR20" s="1"/>
      <c r="OMS20" s="1"/>
      <c r="OMT20" s="1"/>
      <c r="OMU20" s="1"/>
      <c r="OMV20" s="1"/>
      <c r="OMW20" s="1"/>
      <c r="OMX20" s="1"/>
      <c r="OMY20" s="1"/>
      <c r="OMZ20" s="1"/>
      <c r="ONA20" s="1"/>
      <c r="ONB20" s="1"/>
      <c r="ONC20" s="1"/>
      <c r="OND20" s="1"/>
      <c r="ONE20" s="1"/>
      <c r="ONF20" s="1"/>
      <c r="ONG20" s="1"/>
      <c r="ONH20" s="1"/>
      <c r="ONI20" s="1"/>
      <c r="ONJ20" s="1"/>
      <c r="ONK20" s="1"/>
      <c r="ONL20" s="1"/>
      <c r="ONM20" s="1"/>
      <c r="ONN20" s="1"/>
      <c r="ONO20" s="1"/>
      <c r="ONP20" s="1"/>
      <c r="ONQ20" s="1"/>
      <c r="ONR20" s="1"/>
      <c r="ONS20" s="1"/>
      <c r="ONT20" s="1"/>
      <c r="ONU20" s="1"/>
      <c r="ONV20" s="1"/>
      <c r="ONW20" s="1"/>
      <c r="ONX20" s="1"/>
      <c r="ONY20" s="1"/>
      <c r="ONZ20" s="1"/>
      <c r="OOA20" s="1"/>
      <c r="OOB20" s="1"/>
      <c r="OOC20" s="1"/>
      <c r="OOD20" s="1"/>
      <c r="OOE20" s="1"/>
      <c r="OOF20" s="1"/>
      <c r="OOG20" s="1"/>
      <c r="OOH20" s="1"/>
      <c r="OOI20" s="1"/>
      <c r="OOJ20" s="1"/>
      <c r="OOK20" s="1"/>
      <c r="OOL20" s="1"/>
      <c r="OOM20" s="1"/>
      <c r="OON20" s="1"/>
      <c r="OOO20" s="1"/>
      <c r="OOP20" s="1"/>
      <c r="OOQ20" s="1"/>
      <c r="OOR20" s="1"/>
      <c r="OOS20" s="1"/>
      <c r="OOT20" s="1"/>
      <c r="OOU20" s="1"/>
      <c r="OOV20" s="1"/>
      <c r="OOW20" s="1"/>
      <c r="OOX20" s="1"/>
      <c r="OOY20" s="1"/>
      <c r="OOZ20" s="1"/>
      <c r="OPA20" s="1"/>
      <c r="OPB20" s="1"/>
      <c r="OPC20" s="1"/>
      <c r="OPD20" s="1"/>
      <c r="OPE20" s="1"/>
      <c r="OPF20" s="1"/>
      <c r="OPG20" s="1"/>
      <c r="OPH20" s="1"/>
      <c r="OPI20" s="1"/>
      <c r="OPJ20" s="1"/>
      <c r="OPK20" s="1"/>
      <c r="OPL20" s="1"/>
      <c r="OPM20" s="1"/>
      <c r="OPN20" s="1"/>
      <c r="OPO20" s="1"/>
      <c r="OPP20" s="1"/>
      <c r="OPQ20" s="1"/>
      <c r="OPR20" s="1"/>
      <c r="OPS20" s="1"/>
      <c r="OPT20" s="1"/>
      <c r="OPU20" s="1"/>
      <c r="OPV20" s="1"/>
      <c r="OPW20" s="1"/>
      <c r="OPX20" s="1"/>
      <c r="OPY20" s="1"/>
      <c r="OPZ20" s="1"/>
      <c r="OQA20" s="1"/>
      <c r="OQB20" s="1"/>
      <c r="OQC20" s="1"/>
      <c r="OQD20" s="1"/>
      <c r="OQE20" s="1"/>
      <c r="OQF20" s="1"/>
      <c r="OQG20" s="1"/>
      <c r="OQH20" s="1"/>
      <c r="OQI20" s="1"/>
      <c r="OQJ20" s="1"/>
      <c r="OQK20" s="1"/>
      <c r="OQL20" s="1"/>
      <c r="OQM20" s="1"/>
      <c r="OQN20" s="1"/>
      <c r="OQO20" s="1"/>
      <c r="OQP20" s="1"/>
      <c r="OQQ20" s="1"/>
      <c r="OQR20" s="1"/>
      <c r="OQS20" s="1"/>
      <c r="OQT20" s="1"/>
      <c r="OQU20" s="1"/>
      <c r="OQV20" s="1"/>
      <c r="OQW20" s="1"/>
      <c r="OQX20" s="1"/>
      <c r="OQY20" s="1"/>
      <c r="OQZ20" s="1"/>
      <c r="ORA20" s="1"/>
      <c r="ORB20" s="1"/>
      <c r="ORC20" s="1"/>
      <c r="ORD20" s="1"/>
      <c r="ORE20" s="1"/>
      <c r="ORF20" s="1"/>
      <c r="ORG20" s="1"/>
      <c r="ORH20" s="1"/>
      <c r="ORI20" s="1"/>
      <c r="ORJ20" s="1"/>
      <c r="ORK20" s="1"/>
      <c r="ORL20" s="1"/>
      <c r="ORM20" s="1"/>
      <c r="ORN20" s="1"/>
      <c r="ORO20" s="1"/>
      <c r="ORP20" s="1"/>
      <c r="ORQ20" s="1"/>
      <c r="ORR20" s="1"/>
      <c r="ORS20" s="1"/>
      <c r="ORT20" s="1"/>
      <c r="ORU20" s="1"/>
      <c r="ORV20" s="1"/>
      <c r="ORW20" s="1"/>
      <c r="ORX20" s="1"/>
      <c r="ORY20" s="1"/>
      <c r="ORZ20" s="1"/>
      <c r="OSA20" s="1"/>
      <c r="OSB20" s="1"/>
      <c r="OSC20" s="1"/>
      <c r="OSD20" s="1"/>
      <c r="OSE20" s="1"/>
      <c r="OSF20" s="1"/>
      <c r="OSG20" s="1"/>
      <c r="OSH20" s="1"/>
      <c r="OSI20" s="1"/>
      <c r="OSJ20" s="1"/>
      <c r="OSK20" s="1"/>
      <c r="OSL20" s="1"/>
      <c r="OSM20" s="1"/>
      <c r="OSN20" s="1"/>
      <c r="OSO20" s="1"/>
      <c r="OSP20" s="1"/>
      <c r="OSQ20" s="1"/>
      <c r="OSR20" s="1"/>
      <c r="OSS20" s="1"/>
      <c r="OST20" s="1"/>
      <c r="OSU20" s="1"/>
      <c r="OSV20" s="1"/>
      <c r="OSW20" s="1"/>
      <c r="OSX20" s="1"/>
      <c r="OSY20" s="1"/>
      <c r="OSZ20" s="1"/>
      <c r="OTA20" s="1"/>
      <c r="OTB20" s="1"/>
      <c r="OTC20" s="1"/>
      <c r="OTD20" s="1"/>
      <c r="OTE20" s="1"/>
      <c r="OTF20" s="1"/>
      <c r="OTG20" s="1"/>
      <c r="OTH20" s="1"/>
      <c r="OTI20" s="1"/>
      <c r="OTJ20" s="1"/>
      <c r="OTK20" s="1"/>
      <c r="OTL20" s="1"/>
      <c r="OTM20" s="1"/>
      <c r="OTN20" s="1"/>
      <c r="OTO20" s="1"/>
      <c r="OTP20" s="1"/>
      <c r="OTQ20" s="1"/>
      <c r="OTR20" s="1"/>
      <c r="OTS20" s="1"/>
      <c r="OTT20" s="1"/>
      <c r="OTU20" s="1"/>
      <c r="OTV20" s="1"/>
      <c r="OTW20" s="1"/>
      <c r="OTX20" s="1"/>
      <c r="OTY20" s="1"/>
      <c r="OTZ20" s="1"/>
      <c r="OUA20" s="1"/>
      <c r="OUB20" s="1"/>
      <c r="OUC20" s="1"/>
      <c r="OUD20" s="1"/>
      <c r="OUE20" s="1"/>
      <c r="OUF20" s="1"/>
      <c r="OUG20" s="1"/>
      <c r="OUH20" s="1"/>
      <c r="OUI20" s="1"/>
      <c r="OUJ20" s="1"/>
      <c r="OUK20" s="1"/>
      <c r="OUL20" s="1"/>
      <c r="OUM20" s="1"/>
      <c r="OUN20" s="1"/>
      <c r="OUO20" s="1"/>
      <c r="OUP20" s="1"/>
      <c r="OUQ20" s="1"/>
      <c r="OUR20" s="1"/>
      <c r="OUS20" s="1"/>
      <c r="OUT20" s="1"/>
      <c r="OUU20" s="1"/>
      <c r="OUV20" s="1"/>
      <c r="OUW20" s="1"/>
      <c r="OUX20" s="1"/>
      <c r="OUY20" s="1"/>
      <c r="OUZ20" s="1"/>
      <c r="OVA20" s="1"/>
      <c r="OVB20" s="1"/>
      <c r="OVC20" s="1"/>
      <c r="OVD20" s="1"/>
      <c r="OVE20" s="1"/>
      <c r="OVF20" s="1"/>
      <c r="OVG20" s="1"/>
      <c r="OVH20" s="1"/>
      <c r="OVI20" s="1"/>
      <c r="OVJ20" s="1"/>
      <c r="OVK20" s="1"/>
      <c r="OVL20" s="1"/>
      <c r="OVM20" s="1"/>
      <c r="OVN20" s="1"/>
      <c r="OVO20" s="1"/>
      <c r="OVP20" s="1"/>
      <c r="OVQ20" s="1"/>
      <c r="OVR20" s="1"/>
      <c r="OVS20" s="1"/>
      <c r="OVT20" s="1"/>
      <c r="OVU20" s="1"/>
      <c r="OVV20" s="1"/>
      <c r="OVW20" s="1"/>
      <c r="OVX20" s="1"/>
      <c r="OVY20" s="1"/>
      <c r="OVZ20" s="1"/>
      <c r="OWA20" s="1"/>
      <c r="OWB20" s="1"/>
      <c r="OWC20" s="1"/>
      <c r="OWD20" s="1"/>
      <c r="OWE20" s="1"/>
      <c r="OWF20" s="1"/>
      <c r="OWG20" s="1"/>
      <c r="OWH20" s="1"/>
      <c r="OWI20" s="1"/>
      <c r="OWJ20" s="1"/>
      <c r="OWK20" s="1"/>
      <c r="OWL20" s="1"/>
      <c r="OWM20" s="1"/>
      <c r="OWN20" s="1"/>
      <c r="OWO20" s="1"/>
      <c r="OWP20" s="1"/>
      <c r="OWQ20" s="1"/>
      <c r="OWR20" s="1"/>
      <c r="OWS20" s="1"/>
      <c r="OWT20" s="1"/>
      <c r="OWU20" s="1"/>
      <c r="OWV20" s="1"/>
      <c r="OWW20" s="1"/>
      <c r="OWX20" s="1"/>
      <c r="OWY20" s="1"/>
      <c r="OWZ20" s="1"/>
      <c r="OXA20" s="1"/>
      <c r="OXB20" s="1"/>
      <c r="OXC20" s="1"/>
      <c r="OXD20" s="1"/>
      <c r="OXE20" s="1"/>
      <c r="OXF20" s="1"/>
      <c r="OXG20" s="1"/>
      <c r="OXH20" s="1"/>
      <c r="OXI20" s="1"/>
      <c r="OXJ20" s="1"/>
      <c r="OXK20" s="1"/>
      <c r="OXL20" s="1"/>
      <c r="OXM20" s="1"/>
      <c r="OXN20" s="1"/>
      <c r="OXO20" s="1"/>
      <c r="OXP20" s="1"/>
      <c r="OXQ20" s="1"/>
      <c r="OXR20" s="1"/>
      <c r="OXS20" s="1"/>
      <c r="OXT20" s="1"/>
      <c r="OXU20" s="1"/>
      <c r="OXV20" s="1"/>
      <c r="OXW20" s="1"/>
      <c r="OXX20" s="1"/>
      <c r="OXY20" s="1"/>
      <c r="OXZ20" s="1"/>
      <c r="OYA20" s="1"/>
      <c r="OYB20" s="1"/>
      <c r="OYC20" s="1"/>
      <c r="OYD20" s="1"/>
      <c r="OYE20" s="1"/>
      <c r="OYF20" s="1"/>
      <c r="OYG20" s="1"/>
      <c r="OYH20" s="1"/>
      <c r="OYI20" s="1"/>
      <c r="OYJ20" s="1"/>
      <c r="OYK20" s="1"/>
      <c r="OYL20" s="1"/>
      <c r="OYM20" s="1"/>
      <c r="OYN20" s="1"/>
      <c r="OYO20" s="1"/>
      <c r="OYP20" s="1"/>
      <c r="OYQ20" s="1"/>
      <c r="OYR20" s="1"/>
      <c r="OYS20" s="1"/>
      <c r="OYT20" s="1"/>
      <c r="OYU20" s="1"/>
      <c r="OYV20" s="1"/>
      <c r="OYW20" s="1"/>
      <c r="OYX20" s="1"/>
      <c r="OYY20" s="1"/>
      <c r="OYZ20" s="1"/>
      <c r="OZA20" s="1"/>
      <c r="OZB20" s="1"/>
      <c r="OZC20" s="1"/>
      <c r="OZD20" s="1"/>
      <c r="OZE20" s="1"/>
      <c r="OZF20" s="1"/>
      <c r="OZG20" s="1"/>
      <c r="OZH20" s="1"/>
      <c r="OZI20" s="1"/>
      <c r="OZJ20" s="1"/>
      <c r="OZK20" s="1"/>
      <c r="OZL20" s="1"/>
      <c r="OZM20" s="1"/>
      <c r="OZN20" s="1"/>
      <c r="OZO20" s="1"/>
      <c r="OZP20" s="1"/>
      <c r="OZQ20" s="1"/>
      <c r="OZR20" s="1"/>
      <c r="OZS20" s="1"/>
      <c r="OZT20" s="1"/>
      <c r="OZU20" s="1"/>
      <c r="OZV20" s="1"/>
      <c r="OZW20" s="1"/>
      <c r="OZX20" s="1"/>
      <c r="OZY20" s="1"/>
      <c r="OZZ20" s="1"/>
      <c r="PAA20" s="1"/>
      <c r="PAB20" s="1"/>
      <c r="PAC20" s="1"/>
      <c r="PAD20" s="1"/>
      <c r="PAE20" s="1"/>
      <c r="PAF20" s="1"/>
      <c r="PAG20" s="1"/>
      <c r="PAH20" s="1"/>
      <c r="PAI20" s="1"/>
      <c r="PAJ20" s="1"/>
      <c r="PAK20" s="1"/>
      <c r="PAL20" s="1"/>
      <c r="PAM20" s="1"/>
      <c r="PAN20" s="1"/>
      <c r="PAO20" s="1"/>
      <c r="PAP20" s="1"/>
      <c r="PAQ20" s="1"/>
      <c r="PAR20" s="1"/>
      <c r="PAS20" s="1"/>
      <c r="PAT20" s="1"/>
      <c r="PAU20" s="1"/>
      <c r="PAV20" s="1"/>
      <c r="PAW20" s="1"/>
      <c r="PAX20" s="1"/>
      <c r="PAY20" s="1"/>
      <c r="PAZ20" s="1"/>
      <c r="PBA20" s="1"/>
      <c r="PBB20" s="1"/>
      <c r="PBC20" s="1"/>
      <c r="PBD20" s="1"/>
      <c r="PBE20" s="1"/>
      <c r="PBF20" s="1"/>
      <c r="PBG20" s="1"/>
      <c r="PBH20" s="1"/>
      <c r="PBI20" s="1"/>
      <c r="PBJ20" s="1"/>
      <c r="PBK20" s="1"/>
      <c r="PBL20" s="1"/>
      <c r="PBM20" s="1"/>
      <c r="PBN20" s="1"/>
      <c r="PBO20" s="1"/>
      <c r="PBP20" s="1"/>
      <c r="PBQ20" s="1"/>
      <c r="PBR20" s="1"/>
      <c r="PBS20" s="1"/>
      <c r="PBT20" s="1"/>
      <c r="PBU20" s="1"/>
      <c r="PBV20" s="1"/>
      <c r="PBW20" s="1"/>
      <c r="PBX20" s="1"/>
      <c r="PBY20" s="1"/>
      <c r="PBZ20" s="1"/>
      <c r="PCA20" s="1"/>
      <c r="PCB20" s="1"/>
      <c r="PCC20" s="1"/>
      <c r="PCD20" s="1"/>
      <c r="PCE20" s="1"/>
      <c r="PCF20" s="1"/>
      <c r="PCG20" s="1"/>
      <c r="PCH20" s="1"/>
      <c r="PCI20" s="1"/>
      <c r="PCJ20" s="1"/>
      <c r="PCK20" s="1"/>
      <c r="PCL20" s="1"/>
      <c r="PCM20" s="1"/>
      <c r="PCN20" s="1"/>
      <c r="PCO20" s="1"/>
      <c r="PCP20" s="1"/>
      <c r="PCQ20" s="1"/>
      <c r="PCR20" s="1"/>
      <c r="PCS20" s="1"/>
      <c r="PCT20" s="1"/>
      <c r="PCU20" s="1"/>
      <c r="PCV20" s="1"/>
      <c r="PCW20" s="1"/>
      <c r="PCX20" s="1"/>
      <c r="PCY20" s="1"/>
      <c r="PCZ20" s="1"/>
      <c r="PDA20" s="1"/>
      <c r="PDB20" s="1"/>
      <c r="PDC20" s="1"/>
      <c r="PDD20" s="1"/>
      <c r="PDE20" s="1"/>
      <c r="PDF20" s="1"/>
      <c r="PDG20" s="1"/>
      <c r="PDH20" s="1"/>
      <c r="PDI20" s="1"/>
      <c r="PDJ20" s="1"/>
      <c r="PDK20" s="1"/>
      <c r="PDL20" s="1"/>
      <c r="PDM20" s="1"/>
      <c r="PDN20" s="1"/>
      <c r="PDO20" s="1"/>
      <c r="PDP20" s="1"/>
      <c r="PDQ20" s="1"/>
      <c r="PDR20" s="1"/>
      <c r="PDS20" s="1"/>
      <c r="PDT20" s="1"/>
      <c r="PDU20" s="1"/>
      <c r="PDV20" s="1"/>
      <c r="PDW20" s="1"/>
      <c r="PDX20" s="1"/>
      <c r="PDY20" s="1"/>
      <c r="PDZ20" s="1"/>
      <c r="PEA20" s="1"/>
      <c r="PEB20" s="1"/>
      <c r="PEC20" s="1"/>
      <c r="PED20" s="1"/>
      <c r="PEE20" s="1"/>
      <c r="PEF20" s="1"/>
      <c r="PEG20" s="1"/>
      <c r="PEH20" s="1"/>
      <c r="PEI20" s="1"/>
      <c r="PEJ20" s="1"/>
      <c r="PEK20" s="1"/>
      <c r="PEL20" s="1"/>
      <c r="PEM20" s="1"/>
      <c r="PEN20" s="1"/>
      <c r="PEO20" s="1"/>
      <c r="PEP20" s="1"/>
      <c r="PEQ20" s="1"/>
      <c r="PER20" s="1"/>
      <c r="PES20" s="1"/>
      <c r="PET20" s="1"/>
      <c r="PEU20" s="1"/>
      <c r="PEV20" s="1"/>
      <c r="PEW20" s="1"/>
      <c r="PEX20" s="1"/>
      <c r="PEY20" s="1"/>
      <c r="PEZ20" s="1"/>
      <c r="PFA20" s="1"/>
      <c r="PFB20" s="1"/>
      <c r="PFC20" s="1"/>
      <c r="PFD20" s="1"/>
      <c r="PFE20" s="1"/>
      <c r="PFF20" s="1"/>
      <c r="PFG20" s="1"/>
      <c r="PFH20" s="1"/>
      <c r="PFI20" s="1"/>
      <c r="PFJ20" s="1"/>
      <c r="PFK20" s="1"/>
      <c r="PFL20" s="1"/>
      <c r="PFM20" s="1"/>
      <c r="PFN20" s="1"/>
      <c r="PFO20" s="1"/>
      <c r="PFP20" s="1"/>
      <c r="PFQ20" s="1"/>
      <c r="PFR20" s="1"/>
      <c r="PFS20" s="1"/>
      <c r="PFT20" s="1"/>
      <c r="PFU20" s="1"/>
      <c r="PFV20" s="1"/>
      <c r="PFW20" s="1"/>
      <c r="PFX20" s="1"/>
      <c r="PFY20" s="1"/>
      <c r="PFZ20" s="1"/>
      <c r="PGA20" s="1"/>
      <c r="PGB20" s="1"/>
      <c r="PGC20" s="1"/>
      <c r="PGD20" s="1"/>
      <c r="PGE20" s="1"/>
      <c r="PGF20" s="1"/>
      <c r="PGG20" s="1"/>
      <c r="PGH20" s="1"/>
      <c r="PGI20" s="1"/>
      <c r="PGJ20" s="1"/>
      <c r="PGK20" s="1"/>
      <c r="PGL20" s="1"/>
      <c r="PGM20" s="1"/>
      <c r="PGN20" s="1"/>
      <c r="PGO20" s="1"/>
      <c r="PGP20" s="1"/>
      <c r="PGQ20" s="1"/>
      <c r="PGR20" s="1"/>
      <c r="PGS20" s="1"/>
      <c r="PGT20" s="1"/>
      <c r="PGU20" s="1"/>
      <c r="PGV20" s="1"/>
      <c r="PGW20" s="1"/>
      <c r="PGX20" s="1"/>
      <c r="PGY20" s="1"/>
      <c r="PGZ20" s="1"/>
      <c r="PHA20" s="1"/>
      <c r="PHB20" s="1"/>
      <c r="PHC20" s="1"/>
      <c r="PHD20" s="1"/>
      <c r="PHE20" s="1"/>
      <c r="PHF20" s="1"/>
      <c r="PHG20" s="1"/>
      <c r="PHH20" s="1"/>
      <c r="PHI20" s="1"/>
      <c r="PHJ20" s="1"/>
      <c r="PHK20" s="1"/>
      <c r="PHL20" s="1"/>
      <c r="PHM20" s="1"/>
      <c r="PHN20" s="1"/>
      <c r="PHO20" s="1"/>
      <c r="PHP20" s="1"/>
      <c r="PHQ20" s="1"/>
      <c r="PHR20" s="1"/>
      <c r="PHS20" s="1"/>
      <c r="PHT20" s="1"/>
      <c r="PHU20" s="1"/>
      <c r="PHV20" s="1"/>
      <c r="PHW20" s="1"/>
      <c r="PHX20" s="1"/>
      <c r="PHY20" s="1"/>
      <c r="PHZ20" s="1"/>
      <c r="PIA20" s="1"/>
      <c r="PIB20" s="1"/>
      <c r="PIC20" s="1"/>
      <c r="PID20" s="1"/>
      <c r="PIE20" s="1"/>
      <c r="PIF20" s="1"/>
      <c r="PIG20" s="1"/>
      <c r="PIH20" s="1"/>
      <c r="PII20" s="1"/>
      <c r="PIJ20" s="1"/>
      <c r="PIK20" s="1"/>
      <c r="PIL20" s="1"/>
      <c r="PIM20" s="1"/>
      <c r="PIN20" s="1"/>
      <c r="PIO20" s="1"/>
      <c r="PIP20" s="1"/>
      <c r="PIQ20" s="1"/>
      <c r="PIR20" s="1"/>
      <c r="PIS20" s="1"/>
      <c r="PIT20" s="1"/>
      <c r="PIU20" s="1"/>
      <c r="PIV20" s="1"/>
      <c r="PIW20" s="1"/>
      <c r="PIX20" s="1"/>
      <c r="PIY20" s="1"/>
      <c r="PIZ20" s="1"/>
      <c r="PJA20" s="1"/>
      <c r="PJB20" s="1"/>
      <c r="PJC20" s="1"/>
      <c r="PJD20" s="1"/>
      <c r="PJE20" s="1"/>
      <c r="PJF20" s="1"/>
      <c r="PJG20" s="1"/>
      <c r="PJH20" s="1"/>
      <c r="PJI20" s="1"/>
      <c r="PJJ20" s="1"/>
      <c r="PJK20" s="1"/>
      <c r="PJL20" s="1"/>
      <c r="PJM20" s="1"/>
      <c r="PJN20" s="1"/>
      <c r="PJO20" s="1"/>
      <c r="PJP20" s="1"/>
      <c r="PJQ20" s="1"/>
      <c r="PJR20" s="1"/>
      <c r="PJS20" s="1"/>
      <c r="PJT20" s="1"/>
      <c r="PJU20" s="1"/>
      <c r="PJV20" s="1"/>
      <c r="PJW20" s="1"/>
      <c r="PJX20" s="1"/>
      <c r="PJY20" s="1"/>
      <c r="PJZ20" s="1"/>
      <c r="PKA20" s="1"/>
      <c r="PKB20" s="1"/>
      <c r="PKC20" s="1"/>
      <c r="PKD20" s="1"/>
      <c r="PKE20" s="1"/>
      <c r="PKF20" s="1"/>
      <c r="PKG20" s="1"/>
      <c r="PKH20" s="1"/>
      <c r="PKI20" s="1"/>
      <c r="PKJ20" s="1"/>
      <c r="PKK20" s="1"/>
      <c r="PKL20" s="1"/>
      <c r="PKM20" s="1"/>
      <c r="PKN20" s="1"/>
      <c r="PKO20" s="1"/>
      <c r="PKP20" s="1"/>
      <c r="PKQ20" s="1"/>
      <c r="PKR20" s="1"/>
      <c r="PKS20" s="1"/>
      <c r="PKT20" s="1"/>
      <c r="PKU20" s="1"/>
      <c r="PKV20" s="1"/>
      <c r="PKW20" s="1"/>
      <c r="PKX20" s="1"/>
      <c r="PKY20" s="1"/>
      <c r="PKZ20" s="1"/>
      <c r="PLA20" s="1"/>
      <c r="PLB20" s="1"/>
      <c r="PLC20" s="1"/>
      <c r="PLD20" s="1"/>
      <c r="PLE20" s="1"/>
      <c r="PLF20" s="1"/>
      <c r="PLG20" s="1"/>
      <c r="PLH20" s="1"/>
      <c r="PLI20" s="1"/>
      <c r="PLJ20" s="1"/>
      <c r="PLK20" s="1"/>
      <c r="PLL20" s="1"/>
      <c r="PLM20" s="1"/>
      <c r="PLN20" s="1"/>
      <c r="PLO20" s="1"/>
      <c r="PLP20" s="1"/>
      <c r="PLQ20" s="1"/>
      <c r="PLR20" s="1"/>
      <c r="PLS20" s="1"/>
      <c r="PLT20" s="1"/>
      <c r="PLU20" s="1"/>
      <c r="PLV20" s="1"/>
      <c r="PLW20" s="1"/>
      <c r="PLX20" s="1"/>
      <c r="PLY20" s="1"/>
      <c r="PLZ20" s="1"/>
      <c r="PMA20" s="1"/>
      <c r="PMB20" s="1"/>
      <c r="PMC20" s="1"/>
      <c r="PMD20" s="1"/>
      <c r="PME20" s="1"/>
      <c r="PMF20" s="1"/>
      <c r="PMG20" s="1"/>
      <c r="PMH20" s="1"/>
      <c r="PMI20" s="1"/>
      <c r="PMJ20" s="1"/>
      <c r="PMK20" s="1"/>
      <c r="PML20" s="1"/>
      <c r="PMM20" s="1"/>
      <c r="PMN20" s="1"/>
      <c r="PMO20" s="1"/>
      <c r="PMP20" s="1"/>
      <c r="PMQ20" s="1"/>
      <c r="PMR20" s="1"/>
      <c r="PMS20" s="1"/>
      <c r="PMT20" s="1"/>
      <c r="PMU20" s="1"/>
      <c r="PMV20" s="1"/>
      <c r="PMW20" s="1"/>
      <c r="PMX20" s="1"/>
      <c r="PMY20" s="1"/>
      <c r="PMZ20" s="1"/>
      <c r="PNA20" s="1"/>
      <c r="PNB20" s="1"/>
      <c r="PNC20" s="1"/>
      <c r="PND20" s="1"/>
      <c r="PNE20" s="1"/>
      <c r="PNF20" s="1"/>
      <c r="PNG20" s="1"/>
      <c r="PNH20" s="1"/>
      <c r="PNI20" s="1"/>
      <c r="PNJ20" s="1"/>
      <c r="PNK20" s="1"/>
      <c r="PNL20" s="1"/>
      <c r="PNM20" s="1"/>
      <c r="PNN20" s="1"/>
      <c r="PNO20" s="1"/>
      <c r="PNP20" s="1"/>
      <c r="PNQ20" s="1"/>
      <c r="PNR20" s="1"/>
      <c r="PNS20" s="1"/>
      <c r="PNT20" s="1"/>
      <c r="PNU20" s="1"/>
      <c r="PNV20" s="1"/>
      <c r="PNW20" s="1"/>
      <c r="PNX20" s="1"/>
      <c r="PNY20" s="1"/>
      <c r="PNZ20" s="1"/>
      <c r="POA20" s="1"/>
      <c r="POB20" s="1"/>
      <c r="POC20" s="1"/>
      <c r="POD20" s="1"/>
      <c r="POE20" s="1"/>
      <c r="POF20" s="1"/>
      <c r="POG20" s="1"/>
      <c r="POH20" s="1"/>
      <c r="POI20" s="1"/>
      <c r="POJ20" s="1"/>
      <c r="POK20" s="1"/>
      <c r="POL20" s="1"/>
      <c r="POM20" s="1"/>
      <c r="PON20" s="1"/>
      <c r="POO20" s="1"/>
      <c r="POP20" s="1"/>
      <c r="POQ20" s="1"/>
      <c r="POR20" s="1"/>
      <c r="POS20" s="1"/>
      <c r="POT20" s="1"/>
      <c r="POU20" s="1"/>
      <c r="POV20" s="1"/>
      <c r="POW20" s="1"/>
      <c r="POX20" s="1"/>
      <c r="POY20" s="1"/>
      <c r="POZ20" s="1"/>
      <c r="PPA20" s="1"/>
      <c r="PPB20" s="1"/>
      <c r="PPC20" s="1"/>
      <c r="PPD20" s="1"/>
      <c r="PPE20" s="1"/>
      <c r="PPF20" s="1"/>
      <c r="PPG20" s="1"/>
      <c r="PPH20" s="1"/>
      <c r="PPI20" s="1"/>
      <c r="PPJ20" s="1"/>
      <c r="PPK20" s="1"/>
      <c r="PPL20" s="1"/>
      <c r="PPM20" s="1"/>
      <c r="PPN20" s="1"/>
      <c r="PPO20" s="1"/>
      <c r="PPP20" s="1"/>
      <c r="PPQ20" s="1"/>
      <c r="PPR20" s="1"/>
      <c r="PPS20" s="1"/>
      <c r="PPT20" s="1"/>
      <c r="PPU20" s="1"/>
      <c r="PPV20" s="1"/>
      <c r="PPW20" s="1"/>
      <c r="PPX20" s="1"/>
      <c r="PPY20" s="1"/>
      <c r="PPZ20" s="1"/>
      <c r="PQA20" s="1"/>
      <c r="PQB20" s="1"/>
      <c r="PQC20" s="1"/>
      <c r="PQD20" s="1"/>
      <c r="PQE20" s="1"/>
      <c r="PQF20" s="1"/>
      <c r="PQG20" s="1"/>
      <c r="PQH20" s="1"/>
      <c r="PQI20" s="1"/>
      <c r="PQJ20" s="1"/>
      <c r="PQK20" s="1"/>
      <c r="PQL20" s="1"/>
      <c r="PQM20" s="1"/>
      <c r="PQN20" s="1"/>
      <c r="PQO20" s="1"/>
      <c r="PQP20" s="1"/>
      <c r="PQQ20" s="1"/>
      <c r="PQR20" s="1"/>
      <c r="PQS20" s="1"/>
      <c r="PQT20" s="1"/>
      <c r="PQU20" s="1"/>
      <c r="PQV20" s="1"/>
      <c r="PQW20" s="1"/>
      <c r="PQX20" s="1"/>
      <c r="PQY20" s="1"/>
      <c r="PQZ20" s="1"/>
      <c r="PRA20" s="1"/>
      <c r="PRB20" s="1"/>
      <c r="PRC20" s="1"/>
      <c r="PRD20" s="1"/>
      <c r="PRE20" s="1"/>
      <c r="PRF20" s="1"/>
      <c r="PRG20" s="1"/>
      <c r="PRH20" s="1"/>
      <c r="PRI20" s="1"/>
      <c r="PRJ20" s="1"/>
      <c r="PRK20" s="1"/>
      <c r="PRL20" s="1"/>
      <c r="PRM20" s="1"/>
      <c r="PRN20" s="1"/>
      <c r="PRO20" s="1"/>
      <c r="PRP20" s="1"/>
      <c r="PRQ20" s="1"/>
      <c r="PRR20" s="1"/>
      <c r="PRS20" s="1"/>
      <c r="PRT20" s="1"/>
      <c r="PRU20" s="1"/>
      <c r="PRV20" s="1"/>
      <c r="PRW20" s="1"/>
      <c r="PRX20" s="1"/>
      <c r="PRY20" s="1"/>
      <c r="PRZ20" s="1"/>
      <c r="PSA20" s="1"/>
      <c r="PSB20" s="1"/>
      <c r="PSC20" s="1"/>
      <c r="PSD20" s="1"/>
      <c r="PSE20" s="1"/>
      <c r="PSF20" s="1"/>
      <c r="PSG20" s="1"/>
      <c r="PSH20" s="1"/>
      <c r="PSI20" s="1"/>
      <c r="PSJ20" s="1"/>
      <c r="PSK20" s="1"/>
      <c r="PSL20" s="1"/>
      <c r="PSM20" s="1"/>
      <c r="PSN20" s="1"/>
      <c r="PSO20" s="1"/>
      <c r="PSP20" s="1"/>
      <c r="PSQ20" s="1"/>
      <c r="PSR20" s="1"/>
      <c r="PSS20" s="1"/>
      <c r="PST20" s="1"/>
      <c r="PSU20" s="1"/>
      <c r="PSV20" s="1"/>
      <c r="PSW20" s="1"/>
      <c r="PSX20" s="1"/>
      <c r="PSY20" s="1"/>
      <c r="PSZ20" s="1"/>
      <c r="PTA20" s="1"/>
      <c r="PTB20" s="1"/>
      <c r="PTC20" s="1"/>
      <c r="PTD20" s="1"/>
      <c r="PTE20" s="1"/>
      <c r="PTF20" s="1"/>
      <c r="PTG20" s="1"/>
      <c r="PTH20" s="1"/>
      <c r="PTI20" s="1"/>
      <c r="PTJ20" s="1"/>
      <c r="PTK20" s="1"/>
      <c r="PTL20" s="1"/>
      <c r="PTM20" s="1"/>
      <c r="PTN20" s="1"/>
      <c r="PTO20" s="1"/>
      <c r="PTP20" s="1"/>
      <c r="PTQ20" s="1"/>
      <c r="PTR20" s="1"/>
      <c r="PTS20" s="1"/>
      <c r="PTT20" s="1"/>
      <c r="PTU20" s="1"/>
      <c r="PTV20" s="1"/>
      <c r="PTW20" s="1"/>
      <c r="PTX20" s="1"/>
      <c r="PTY20" s="1"/>
      <c r="PTZ20" s="1"/>
      <c r="PUA20" s="1"/>
      <c r="PUB20" s="1"/>
      <c r="PUC20" s="1"/>
      <c r="PUD20" s="1"/>
      <c r="PUE20" s="1"/>
      <c r="PUF20" s="1"/>
      <c r="PUG20" s="1"/>
      <c r="PUH20" s="1"/>
      <c r="PUI20" s="1"/>
      <c r="PUJ20" s="1"/>
      <c r="PUK20" s="1"/>
      <c r="PUL20" s="1"/>
      <c r="PUM20" s="1"/>
      <c r="PUN20" s="1"/>
      <c r="PUO20" s="1"/>
      <c r="PUP20" s="1"/>
      <c r="PUQ20" s="1"/>
      <c r="PUR20" s="1"/>
      <c r="PUS20" s="1"/>
      <c r="PUT20" s="1"/>
      <c r="PUU20" s="1"/>
      <c r="PUV20" s="1"/>
      <c r="PUW20" s="1"/>
      <c r="PUX20" s="1"/>
      <c r="PUY20" s="1"/>
      <c r="PUZ20" s="1"/>
      <c r="PVA20" s="1"/>
      <c r="PVB20" s="1"/>
      <c r="PVC20" s="1"/>
      <c r="PVD20" s="1"/>
      <c r="PVE20" s="1"/>
      <c r="PVF20" s="1"/>
      <c r="PVG20" s="1"/>
      <c r="PVH20" s="1"/>
      <c r="PVI20" s="1"/>
      <c r="PVJ20" s="1"/>
      <c r="PVK20" s="1"/>
      <c r="PVL20" s="1"/>
      <c r="PVM20" s="1"/>
      <c r="PVN20" s="1"/>
      <c r="PVO20" s="1"/>
      <c r="PVP20" s="1"/>
      <c r="PVQ20" s="1"/>
      <c r="PVR20" s="1"/>
      <c r="PVS20" s="1"/>
      <c r="PVT20" s="1"/>
      <c r="PVU20" s="1"/>
      <c r="PVV20" s="1"/>
      <c r="PVW20" s="1"/>
      <c r="PVX20" s="1"/>
      <c r="PVY20" s="1"/>
      <c r="PVZ20" s="1"/>
      <c r="PWA20" s="1"/>
      <c r="PWB20" s="1"/>
      <c r="PWC20" s="1"/>
      <c r="PWD20" s="1"/>
      <c r="PWE20" s="1"/>
      <c r="PWF20" s="1"/>
      <c r="PWG20" s="1"/>
      <c r="PWH20" s="1"/>
      <c r="PWI20" s="1"/>
      <c r="PWJ20" s="1"/>
      <c r="PWK20" s="1"/>
      <c r="PWL20" s="1"/>
      <c r="PWM20" s="1"/>
      <c r="PWN20" s="1"/>
      <c r="PWO20" s="1"/>
      <c r="PWP20" s="1"/>
      <c r="PWQ20" s="1"/>
      <c r="PWR20" s="1"/>
      <c r="PWS20" s="1"/>
      <c r="PWT20" s="1"/>
      <c r="PWU20" s="1"/>
      <c r="PWV20" s="1"/>
      <c r="PWW20" s="1"/>
      <c r="PWX20" s="1"/>
      <c r="PWY20" s="1"/>
      <c r="PWZ20" s="1"/>
      <c r="PXA20" s="1"/>
      <c r="PXB20" s="1"/>
      <c r="PXC20" s="1"/>
      <c r="PXD20" s="1"/>
      <c r="PXE20" s="1"/>
      <c r="PXF20" s="1"/>
      <c r="PXG20" s="1"/>
      <c r="PXH20" s="1"/>
      <c r="PXI20" s="1"/>
      <c r="PXJ20" s="1"/>
      <c r="PXK20" s="1"/>
      <c r="PXL20" s="1"/>
      <c r="PXM20" s="1"/>
      <c r="PXN20" s="1"/>
      <c r="PXO20" s="1"/>
      <c r="PXP20" s="1"/>
      <c r="PXQ20" s="1"/>
      <c r="PXR20" s="1"/>
      <c r="PXS20" s="1"/>
      <c r="PXT20" s="1"/>
      <c r="PXU20" s="1"/>
      <c r="PXV20" s="1"/>
      <c r="PXW20" s="1"/>
      <c r="PXX20" s="1"/>
      <c r="PXY20" s="1"/>
      <c r="PXZ20" s="1"/>
      <c r="PYA20" s="1"/>
      <c r="PYB20" s="1"/>
      <c r="PYC20" s="1"/>
      <c r="PYD20" s="1"/>
      <c r="PYE20" s="1"/>
      <c r="PYF20" s="1"/>
      <c r="PYG20" s="1"/>
      <c r="PYH20" s="1"/>
      <c r="PYI20" s="1"/>
      <c r="PYJ20" s="1"/>
      <c r="PYK20" s="1"/>
      <c r="PYL20" s="1"/>
      <c r="PYM20" s="1"/>
      <c r="PYN20" s="1"/>
      <c r="PYO20" s="1"/>
      <c r="PYP20" s="1"/>
      <c r="PYQ20" s="1"/>
      <c r="PYR20" s="1"/>
      <c r="PYS20" s="1"/>
      <c r="PYT20" s="1"/>
      <c r="PYU20" s="1"/>
      <c r="PYV20" s="1"/>
      <c r="PYW20" s="1"/>
      <c r="PYX20" s="1"/>
      <c r="PYY20" s="1"/>
      <c r="PYZ20" s="1"/>
      <c r="PZA20" s="1"/>
      <c r="PZB20" s="1"/>
      <c r="PZC20" s="1"/>
      <c r="PZD20" s="1"/>
      <c r="PZE20" s="1"/>
      <c r="PZF20" s="1"/>
      <c r="PZG20" s="1"/>
      <c r="PZH20" s="1"/>
      <c r="PZI20" s="1"/>
      <c r="PZJ20" s="1"/>
      <c r="PZK20" s="1"/>
      <c r="PZL20" s="1"/>
      <c r="PZM20" s="1"/>
      <c r="PZN20" s="1"/>
      <c r="PZO20" s="1"/>
      <c r="PZP20" s="1"/>
      <c r="PZQ20" s="1"/>
      <c r="PZR20" s="1"/>
      <c r="PZS20" s="1"/>
      <c r="PZT20" s="1"/>
      <c r="PZU20" s="1"/>
      <c r="PZV20" s="1"/>
      <c r="PZW20" s="1"/>
      <c r="PZX20" s="1"/>
      <c r="PZY20" s="1"/>
      <c r="PZZ20" s="1"/>
      <c r="QAA20" s="1"/>
      <c r="QAB20" s="1"/>
      <c r="QAC20" s="1"/>
      <c r="QAD20" s="1"/>
      <c r="QAE20" s="1"/>
      <c r="QAF20" s="1"/>
      <c r="QAG20" s="1"/>
      <c r="QAH20" s="1"/>
      <c r="QAI20" s="1"/>
      <c r="QAJ20" s="1"/>
      <c r="QAK20" s="1"/>
      <c r="QAL20" s="1"/>
      <c r="QAM20" s="1"/>
      <c r="QAN20" s="1"/>
      <c r="QAO20" s="1"/>
      <c r="QAP20" s="1"/>
      <c r="QAQ20" s="1"/>
      <c r="QAR20" s="1"/>
      <c r="QAS20" s="1"/>
      <c r="QAT20" s="1"/>
      <c r="QAU20" s="1"/>
      <c r="QAV20" s="1"/>
      <c r="QAW20" s="1"/>
      <c r="QAX20" s="1"/>
      <c r="QAY20" s="1"/>
      <c r="QAZ20" s="1"/>
      <c r="QBA20" s="1"/>
      <c r="QBB20" s="1"/>
      <c r="QBC20" s="1"/>
      <c r="QBD20" s="1"/>
      <c r="QBE20" s="1"/>
      <c r="QBF20" s="1"/>
      <c r="QBG20" s="1"/>
      <c r="QBH20" s="1"/>
      <c r="QBI20" s="1"/>
      <c r="QBJ20" s="1"/>
      <c r="QBK20" s="1"/>
      <c r="QBL20" s="1"/>
      <c r="QBM20" s="1"/>
      <c r="QBN20" s="1"/>
      <c r="QBO20" s="1"/>
      <c r="QBP20" s="1"/>
      <c r="QBQ20" s="1"/>
      <c r="QBR20" s="1"/>
      <c r="QBS20" s="1"/>
      <c r="QBT20" s="1"/>
      <c r="QBU20" s="1"/>
      <c r="QBV20" s="1"/>
      <c r="QBW20" s="1"/>
      <c r="QBX20" s="1"/>
      <c r="QBY20" s="1"/>
      <c r="QBZ20" s="1"/>
      <c r="QCA20" s="1"/>
      <c r="QCB20" s="1"/>
      <c r="QCC20" s="1"/>
      <c r="QCD20" s="1"/>
      <c r="QCE20" s="1"/>
      <c r="QCF20" s="1"/>
      <c r="QCG20" s="1"/>
      <c r="QCH20" s="1"/>
      <c r="QCI20" s="1"/>
      <c r="QCJ20" s="1"/>
      <c r="QCK20" s="1"/>
      <c r="QCL20" s="1"/>
      <c r="QCM20" s="1"/>
      <c r="QCN20" s="1"/>
      <c r="QCO20" s="1"/>
      <c r="QCP20" s="1"/>
      <c r="QCQ20" s="1"/>
      <c r="QCR20" s="1"/>
      <c r="QCS20" s="1"/>
      <c r="QCT20" s="1"/>
      <c r="QCU20" s="1"/>
      <c r="QCV20" s="1"/>
      <c r="QCW20" s="1"/>
      <c r="QCX20" s="1"/>
      <c r="QCY20" s="1"/>
      <c r="QCZ20" s="1"/>
      <c r="QDA20" s="1"/>
      <c r="QDB20" s="1"/>
      <c r="QDC20" s="1"/>
      <c r="QDD20" s="1"/>
      <c r="QDE20" s="1"/>
      <c r="QDF20" s="1"/>
      <c r="QDG20" s="1"/>
      <c r="QDH20" s="1"/>
      <c r="QDI20" s="1"/>
      <c r="QDJ20" s="1"/>
      <c r="QDK20" s="1"/>
      <c r="QDL20" s="1"/>
      <c r="QDM20" s="1"/>
      <c r="QDN20" s="1"/>
      <c r="QDO20" s="1"/>
      <c r="QDP20" s="1"/>
      <c r="QDQ20" s="1"/>
      <c r="QDR20" s="1"/>
      <c r="QDS20" s="1"/>
      <c r="QDT20" s="1"/>
      <c r="QDU20" s="1"/>
      <c r="QDV20" s="1"/>
      <c r="QDW20" s="1"/>
      <c r="QDX20" s="1"/>
      <c r="QDY20" s="1"/>
      <c r="QDZ20" s="1"/>
      <c r="QEA20" s="1"/>
      <c r="QEB20" s="1"/>
      <c r="QEC20" s="1"/>
      <c r="QED20" s="1"/>
      <c r="QEE20" s="1"/>
      <c r="QEF20" s="1"/>
      <c r="QEG20" s="1"/>
      <c r="QEH20" s="1"/>
      <c r="QEI20" s="1"/>
      <c r="QEJ20" s="1"/>
      <c r="QEK20" s="1"/>
      <c r="QEL20" s="1"/>
      <c r="QEM20" s="1"/>
      <c r="QEN20" s="1"/>
      <c r="QEO20" s="1"/>
      <c r="QEP20" s="1"/>
      <c r="QEQ20" s="1"/>
      <c r="QER20" s="1"/>
      <c r="QES20" s="1"/>
      <c r="QET20" s="1"/>
      <c r="QEU20" s="1"/>
      <c r="QEV20" s="1"/>
      <c r="QEW20" s="1"/>
      <c r="QEX20" s="1"/>
      <c r="QEY20" s="1"/>
      <c r="QEZ20" s="1"/>
      <c r="QFA20" s="1"/>
      <c r="QFB20" s="1"/>
      <c r="QFC20" s="1"/>
      <c r="QFD20" s="1"/>
      <c r="QFE20" s="1"/>
      <c r="QFF20" s="1"/>
      <c r="QFG20" s="1"/>
      <c r="QFH20" s="1"/>
      <c r="QFI20" s="1"/>
      <c r="QFJ20" s="1"/>
      <c r="QFK20" s="1"/>
      <c r="QFL20" s="1"/>
      <c r="QFM20" s="1"/>
      <c r="QFN20" s="1"/>
      <c r="QFO20" s="1"/>
      <c r="QFP20" s="1"/>
      <c r="QFQ20" s="1"/>
      <c r="QFR20" s="1"/>
      <c r="QFS20" s="1"/>
      <c r="QFT20" s="1"/>
      <c r="QFU20" s="1"/>
      <c r="QFV20" s="1"/>
      <c r="QFW20" s="1"/>
      <c r="QFX20" s="1"/>
      <c r="QFY20" s="1"/>
      <c r="QFZ20" s="1"/>
      <c r="QGA20" s="1"/>
      <c r="QGB20" s="1"/>
      <c r="QGC20" s="1"/>
      <c r="QGD20" s="1"/>
      <c r="QGE20" s="1"/>
      <c r="QGF20" s="1"/>
      <c r="QGG20" s="1"/>
      <c r="QGH20" s="1"/>
      <c r="QGI20" s="1"/>
      <c r="QGJ20" s="1"/>
      <c r="QGK20" s="1"/>
      <c r="QGL20" s="1"/>
      <c r="QGM20" s="1"/>
      <c r="QGN20" s="1"/>
      <c r="QGO20" s="1"/>
      <c r="QGP20" s="1"/>
      <c r="QGQ20" s="1"/>
      <c r="QGR20" s="1"/>
      <c r="QGS20" s="1"/>
      <c r="QGT20" s="1"/>
      <c r="QGU20" s="1"/>
      <c r="QGV20" s="1"/>
      <c r="QGW20" s="1"/>
      <c r="QGX20" s="1"/>
      <c r="QGY20" s="1"/>
      <c r="QGZ20" s="1"/>
      <c r="QHA20" s="1"/>
      <c r="QHB20" s="1"/>
      <c r="QHC20" s="1"/>
      <c r="QHD20" s="1"/>
      <c r="QHE20" s="1"/>
      <c r="QHF20" s="1"/>
      <c r="QHG20" s="1"/>
      <c r="QHH20" s="1"/>
      <c r="QHI20" s="1"/>
      <c r="QHJ20" s="1"/>
      <c r="QHK20" s="1"/>
      <c r="QHL20" s="1"/>
      <c r="QHM20" s="1"/>
      <c r="QHN20" s="1"/>
      <c r="QHO20" s="1"/>
      <c r="QHP20" s="1"/>
      <c r="QHQ20" s="1"/>
      <c r="QHR20" s="1"/>
      <c r="QHS20" s="1"/>
      <c r="QHT20" s="1"/>
      <c r="QHU20" s="1"/>
      <c r="QHV20" s="1"/>
      <c r="QHW20" s="1"/>
      <c r="QHX20" s="1"/>
      <c r="QHY20" s="1"/>
      <c r="QHZ20" s="1"/>
      <c r="QIA20" s="1"/>
      <c r="QIB20" s="1"/>
      <c r="QIC20" s="1"/>
      <c r="QID20" s="1"/>
      <c r="QIE20" s="1"/>
      <c r="QIF20" s="1"/>
      <c r="QIG20" s="1"/>
      <c r="QIH20" s="1"/>
      <c r="QII20" s="1"/>
      <c r="QIJ20" s="1"/>
      <c r="QIK20" s="1"/>
      <c r="QIL20" s="1"/>
      <c r="QIM20" s="1"/>
      <c r="QIN20" s="1"/>
      <c r="QIO20" s="1"/>
      <c r="QIP20" s="1"/>
      <c r="QIQ20" s="1"/>
      <c r="QIR20" s="1"/>
      <c r="QIS20" s="1"/>
      <c r="QIT20" s="1"/>
      <c r="QIU20" s="1"/>
      <c r="QIV20" s="1"/>
      <c r="QIW20" s="1"/>
      <c r="QIX20" s="1"/>
      <c r="QIY20" s="1"/>
      <c r="QIZ20" s="1"/>
      <c r="QJA20" s="1"/>
      <c r="QJB20" s="1"/>
      <c r="QJC20" s="1"/>
      <c r="QJD20" s="1"/>
      <c r="QJE20" s="1"/>
      <c r="QJF20" s="1"/>
      <c r="QJG20" s="1"/>
      <c r="QJH20" s="1"/>
      <c r="QJI20" s="1"/>
      <c r="QJJ20" s="1"/>
      <c r="QJK20" s="1"/>
      <c r="QJL20" s="1"/>
      <c r="QJM20" s="1"/>
      <c r="QJN20" s="1"/>
      <c r="QJO20" s="1"/>
      <c r="QJP20" s="1"/>
      <c r="QJQ20" s="1"/>
      <c r="QJR20" s="1"/>
      <c r="QJS20" s="1"/>
      <c r="QJT20" s="1"/>
      <c r="QJU20" s="1"/>
      <c r="QJV20" s="1"/>
      <c r="QJW20" s="1"/>
      <c r="QJX20" s="1"/>
      <c r="QJY20" s="1"/>
      <c r="QJZ20" s="1"/>
      <c r="QKA20" s="1"/>
      <c r="QKB20" s="1"/>
      <c r="QKC20" s="1"/>
      <c r="QKD20" s="1"/>
      <c r="QKE20" s="1"/>
      <c r="QKF20" s="1"/>
      <c r="QKG20" s="1"/>
      <c r="QKH20" s="1"/>
      <c r="QKI20" s="1"/>
      <c r="QKJ20" s="1"/>
      <c r="QKK20" s="1"/>
      <c r="QKL20" s="1"/>
      <c r="QKM20" s="1"/>
      <c r="QKN20" s="1"/>
      <c r="QKO20" s="1"/>
      <c r="QKP20" s="1"/>
      <c r="QKQ20" s="1"/>
      <c r="QKR20" s="1"/>
      <c r="QKS20" s="1"/>
      <c r="QKT20" s="1"/>
      <c r="QKU20" s="1"/>
      <c r="QKV20" s="1"/>
      <c r="QKW20" s="1"/>
      <c r="QKX20" s="1"/>
      <c r="QKY20" s="1"/>
      <c r="QKZ20" s="1"/>
      <c r="QLA20" s="1"/>
      <c r="QLB20" s="1"/>
      <c r="QLC20" s="1"/>
      <c r="QLD20" s="1"/>
      <c r="QLE20" s="1"/>
      <c r="QLF20" s="1"/>
      <c r="QLG20" s="1"/>
      <c r="QLH20" s="1"/>
      <c r="QLI20" s="1"/>
      <c r="QLJ20" s="1"/>
      <c r="QLK20" s="1"/>
      <c r="QLL20" s="1"/>
      <c r="QLM20" s="1"/>
      <c r="QLN20" s="1"/>
      <c r="QLO20" s="1"/>
      <c r="QLP20" s="1"/>
      <c r="QLQ20" s="1"/>
      <c r="QLR20" s="1"/>
      <c r="QLS20" s="1"/>
      <c r="QLT20" s="1"/>
      <c r="QLU20" s="1"/>
      <c r="QLV20" s="1"/>
      <c r="QLW20" s="1"/>
      <c r="QLX20" s="1"/>
      <c r="QLY20" s="1"/>
      <c r="QLZ20" s="1"/>
      <c r="QMA20" s="1"/>
      <c r="QMB20" s="1"/>
      <c r="QMC20" s="1"/>
      <c r="QMD20" s="1"/>
      <c r="QME20" s="1"/>
      <c r="QMF20" s="1"/>
      <c r="QMG20" s="1"/>
      <c r="QMH20" s="1"/>
      <c r="QMI20" s="1"/>
      <c r="QMJ20" s="1"/>
      <c r="QMK20" s="1"/>
      <c r="QML20" s="1"/>
      <c r="QMM20" s="1"/>
      <c r="QMN20" s="1"/>
      <c r="QMO20" s="1"/>
      <c r="QMP20" s="1"/>
      <c r="QMQ20" s="1"/>
      <c r="QMR20" s="1"/>
      <c r="QMS20" s="1"/>
      <c r="QMT20" s="1"/>
      <c r="QMU20" s="1"/>
      <c r="QMV20" s="1"/>
      <c r="QMW20" s="1"/>
      <c r="QMX20" s="1"/>
      <c r="QMY20" s="1"/>
      <c r="QMZ20" s="1"/>
      <c r="QNA20" s="1"/>
      <c r="QNB20" s="1"/>
      <c r="QNC20" s="1"/>
      <c r="QND20" s="1"/>
      <c r="QNE20" s="1"/>
      <c r="QNF20" s="1"/>
      <c r="QNG20" s="1"/>
      <c r="QNH20" s="1"/>
      <c r="QNI20" s="1"/>
      <c r="QNJ20" s="1"/>
      <c r="QNK20" s="1"/>
      <c r="QNL20" s="1"/>
      <c r="QNM20" s="1"/>
      <c r="QNN20" s="1"/>
      <c r="QNO20" s="1"/>
      <c r="QNP20" s="1"/>
      <c r="QNQ20" s="1"/>
      <c r="QNR20" s="1"/>
      <c r="QNS20" s="1"/>
      <c r="QNT20" s="1"/>
      <c r="QNU20" s="1"/>
      <c r="QNV20" s="1"/>
      <c r="QNW20" s="1"/>
      <c r="QNX20" s="1"/>
      <c r="QNY20" s="1"/>
      <c r="QNZ20" s="1"/>
      <c r="QOA20" s="1"/>
      <c r="QOB20" s="1"/>
      <c r="QOC20" s="1"/>
      <c r="QOD20" s="1"/>
      <c r="QOE20" s="1"/>
      <c r="QOF20" s="1"/>
      <c r="QOG20" s="1"/>
      <c r="QOH20" s="1"/>
      <c r="QOI20" s="1"/>
      <c r="QOJ20" s="1"/>
      <c r="QOK20" s="1"/>
      <c r="QOL20" s="1"/>
      <c r="QOM20" s="1"/>
      <c r="QON20" s="1"/>
      <c r="QOO20" s="1"/>
      <c r="QOP20" s="1"/>
      <c r="QOQ20" s="1"/>
      <c r="QOR20" s="1"/>
      <c r="QOS20" s="1"/>
      <c r="QOT20" s="1"/>
      <c r="QOU20" s="1"/>
      <c r="QOV20" s="1"/>
      <c r="QOW20" s="1"/>
      <c r="QOX20" s="1"/>
      <c r="QOY20" s="1"/>
      <c r="QOZ20" s="1"/>
      <c r="QPA20" s="1"/>
      <c r="QPB20" s="1"/>
      <c r="QPC20" s="1"/>
      <c r="QPD20" s="1"/>
      <c r="QPE20" s="1"/>
      <c r="QPF20" s="1"/>
      <c r="QPG20" s="1"/>
      <c r="QPH20" s="1"/>
      <c r="QPI20" s="1"/>
      <c r="QPJ20" s="1"/>
      <c r="QPK20" s="1"/>
      <c r="QPL20" s="1"/>
      <c r="QPM20" s="1"/>
      <c r="QPN20" s="1"/>
      <c r="QPO20" s="1"/>
      <c r="QPP20" s="1"/>
      <c r="QPQ20" s="1"/>
      <c r="QPR20" s="1"/>
      <c r="QPS20" s="1"/>
      <c r="QPT20" s="1"/>
      <c r="QPU20" s="1"/>
      <c r="QPV20" s="1"/>
      <c r="QPW20" s="1"/>
      <c r="QPX20" s="1"/>
      <c r="QPY20" s="1"/>
      <c r="QPZ20" s="1"/>
      <c r="QQA20" s="1"/>
      <c r="QQB20" s="1"/>
      <c r="QQC20" s="1"/>
      <c r="QQD20" s="1"/>
      <c r="QQE20" s="1"/>
      <c r="QQF20" s="1"/>
      <c r="QQG20" s="1"/>
      <c r="QQH20" s="1"/>
      <c r="QQI20" s="1"/>
      <c r="QQJ20" s="1"/>
      <c r="QQK20" s="1"/>
      <c r="QQL20" s="1"/>
      <c r="QQM20" s="1"/>
      <c r="QQN20" s="1"/>
      <c r="QQO20" s="1"/>
      <c r="QQP20" s="1"/>
      <c r="QQQ20" s="1"/>
      <c r="QQR20" s="1"/>
      <c r="QQS20" s="1"/>
      <c r="QQT20" s="1"/>
      <c r="QQU20" s="1"/>
      <c r="QQV20" s="1"/>
      <c r="QQW20" s="1"/>
      <c r="QQX20" s="1"/>
      <c r="QQY20" s="1"/>
      <c r="QQZ20" s="1"/>
      <c r="QRA20" s="1"/>
      <c r="QRB20" s="1"/>
      <c r="QRC20" s="1"/>
      <c r="QRD20" s="1"/>
      <c r="QRE20" s="1"/>
      <c r="QRF20" s="1"/>
      <c r="QRG20" s="1"/>
      <c r="QRH20" s="1"/>
      <c r="QRI20" s="1"/>
      <c r="QRJ20" s="1"/>
      <c r="QRK20" s="1"/>
      <c r="QRL20" s="1"/>
      <c r="QRM20" s="1"/>
      <c r="QRN20" s="1"/>
      <c r="QRO20" s="1"/>
      <c r="QRP20" s="1"/>
      <c r="QRQ20" s="1"/>
      <c r="QRR20" s="1"/>
      <c r="QRS20" s="1"/>
      <c r="QRT20" s="1"/>
      <c r="QRU20" s="1"/>
      <c r="QRV20" s="1"/>
      <c r="QRW20" s="1"/>
      <c r="QRX20" s="1"/>
      <c r="QRY20" s="1"/>
      <c r="QRZ20" s="1"/>
      <c r="QSA20" s="1"/>
      <c r="QSB20" s="1"/>
      <c r="QSC20" s="1"/>
      <c r="QSD20" s="1"/>
      <c r="QSE20" s="1"/>
      <c r="QSF20" s="1"/>
      <c r="QSG20" s="1"/>
      <c r="QSH20" s="1"/>
      <c r="QSI20" s="1"/>
      <c r="QSJ20" s="1"/>
      <c r="QSK20" s="1"/>
      <c r="QSL20" s="1"/>
      <c r="QSM20" s="1"/>
      <c r="QSN20" s="1"/>
      <c r="QSO20" s="1"/>
      <c r="QSP20" s="1"/>
      <c r="QSQ20" s="1"/>
      <c r="QSR20" s="1"/>
      <c r="QSS20" s="1"/>
      <c r="QST20" s="1"/>
      <c r="QSU20" s="1"/>
      <c r="QSV20" s="1"/>
      <c r="QSW20" s="1"/>
      <c r="QSX20" s="1"/>
      <c r="QSY20" s="1"/>
      <c r="QSZ20" s="1"/>
      <c r="QTA20" s="1"/>
      <c r="QTB20" s="1"/>
      <c r="QTC20" s="1"/>
      <c r="QTD20" s="1"/>
      <c r="QTE20" s="1"/>
      <c r="QTF20" s="1"/>
      <c r="QTG20" s="1"/>
      <c r="QTH20" s="1"/>
      <c r="QTI20" s="1"/>
      <c r="QTJ20" s="1"/>
      <c r="QTK20" s="1"/>
      <c r="QTL20" s="1"/>
      <c r="QTM20" s="1"/>
      <c r="QTN20" s="1"/>
      <c r="QTO20" s="1"/>
      <c r="QTP20" s="1"/>
      <c r="QTQ20" s="1"/>
      <c r="QTR20" s="1"/>
      <c r="QTS20" s="1"/>
      <c r="QTT20" s="1"/>
      <c r="QTU20" s="1"/>
      <c r="QTV20" s="1"/>
      <c r="QTW20" s="1"/>
      <c r="QTX20" s="1"/>
      <c r="QTY20" s="1"/>
      <c r="QTZ20" s="1"/>
      <c r="QUA20" s="1"/>
      <c r="QUB20" s="1"/>
      <c r="QUC20" s="1"/>
      <c r="QUD20" s="1"/>
      <c r="QUE20" s="1"/>
      <c r="QUF20" s="1"/>
      <c r="QUG20" s="1"/>
      <c r="QUH20" s="1"/>
      <c r="QUI20" s="1"/>
      <c r="QUJ20" s="1"/>
      <c r="QUK20" s="1"/>
      <c r="QUL20" s="1"/>
      <c r="QUM20" s="1"/>
      <c r="QUN20" s="1"/>
      <c r="QUO20" s="1"/>
      <c r="QUP20" s="1"/>
      <c r="QUQ20" s="1"/>
      <c r="QUR20" s="1"/>
      <c r="QUS20" s="1"/>
      <c r="QUT20" s="1"/>
      <c r="QUU20" s="1"/>
      <c r="QUV20" s="1"/>
      <c r="QUW20" s="1"/>
      <c r="QUX20" s="1"/>
      <c r="QUY20" s="1"/>
      <c r="QUZ20" s="1"/>
      <c r="QVA20" s="1"/>
      <c r="QVB20" s="1"/>
      <c r="QVC20" s="1"/>
      <c r="QVD20" s="1"/>
      <c r="QVE20" s="1"/>
      <c r="QVF20" s="1"/>
      <c r="QVG20" s="1"/>
      <c r="QVH20" s="1"/>
      <c r="QVI20" s="1"/>
      <c r="QVJ20" s="1"/>
      <c r="QVK20" s="1"/>
      <c r="QVL20" s="1"/>
      <c r="QVM20" s="1"/>
      <c r="QVN20" s="1"/>
      <c r="QVO20" s="1"/>
      <c r="QVP20" s="1"/>
      <c r="QVQ20" s="1"/>
      <c r="QVR20" s="1"/>
      <c r="QVS20" s="1"/>
      <c r="QVT20" s="1"/>
      <c r="QVU20" s="1"/>
      <c r="QVV20" s="1"/>
      <c r="QVW20" s="1"/>
      <c r="QVX20" s="1"/>
      <c r="QVY20" s="1"/>
      <c r="QVZ20" s="1"/>
      <c r="QWA20" s="1"/>
      <c r="QWB20" s="1"/>
      <c r="QWC20" s="1"/>
      <c r="QWD20" s="1"/>
      <c r="QWE20" s="1"/>
      <c r="QWF20" s="1"/>
      <c r="QWG20" s="1"/>
      <c r="QWH20" s="1"/>
      <c r="QWI20" s="1"/>
      <c r="QWJ20" s="1"/>
      <c r="QWK20" s="1"/>
      <c r="QWL20" s="1"/>
      <c r="QWM20" s="1"/>
      <c r="QWN20" s="1"/>
      <c r="QWO20" s="1"/>
      <c r="QWP20" s="1"/>
      <c r="QWQ20" s="1"/>
      <c r="QWR20" s="1"/>
      <c r="QWS20" s="1"/>
      <c r="QWT20" s="1"/>
      <c r="QWU20" s="1"/>
      <c r="QWV20" s="1"/>
      <c r="QWW20" s="1"/>
      <c r="QWX20" s="1"/>
      <c r="QWY20" s="1"/>
      <c r="QWZ20" s="1"/>
      <c r="QXA20" s="1"/>
      <c r="QXB20" s="1"/>
      <c r="QXC20" s="1"/>
      <c r="QXD20" s="1"/>
      <c r="QXE20" s="1"/>
      <c r="QXF20" s="1"/>
      <c r="QXG20" s="1"/>
      <c r="QXH20" s="1"/>
      <c r="QXI20" s="1"/>
      <c r="QXJ20" s="1"/>
      <c r="QXK20" s="1"/>
      <c r="QXL20" s="1"/>
      <c r="QXM20" s="1"/>
      <c r="QXN20" s="1"/>
      <c r="QXO20" s="1"/>
      <c r="QXP20" s="1"/>
      <c r="QXQ20" s="1"/>
      <c r="QXR20" s="1"/>
      <c r="QXS20" s="1"/>
      <c r="QXT20" s="1"/>
      <c r="QXU20" s="1"/>
      <c r="QXV20" s="1"/>
      <c r="QXW20" s="1"/>
      <c r="QXX20" s="1"/>
      <c r="QXY20" s="1"/>
      <c r="QXZ20" s="1"/>
      <c r="QYA20" s="1"/>
      <c r="QYB20" s="1"/>
      <c r="QYC20" s="1"/>
      <c r="QYD20" s="1"/>
      <c r="QYE20" s="1"/>
      <c r="QYF20" s="1"/>
      <c r="QYG20" s="1"/>
      <c r="QYH20" s="1"/>
      <c r="QYI20" s="1"/>
      <c r="QYJ20" s="1"/>
      <c r="QYK20" s="1"/>
      <c r="QYL20" s="1"/>
      <c r="QYM20" s="1"/>
      <c r="QYN20" s="1"/>
      <c r="QYO20" s="1"/>
      <c r="QYP20" s="1"/>
      <c r="QYQ20" s="1"/>
      <c r="QYR20" s="1"/>
      <c r="QYS20" s="1"/>
      <c r="QYT20" s="1"/>
      <c r="QYU20" s="1"/>
      <c r="QYV20" s="1"/>
      <c r="QYW20" s="1"/>
      <c r="QYX20" s="1"/>
      <c r="QYY20" s="1"/>
      <c r="QYZ20" s="1"/>
      <c r="QZA20" s="1"/>
      <c r="QZB20" s="1"/>
      <c r="QZC20" s="1"/>
      <c r="QZD20" s="1"/>
      <c r="QZE20" s="1"/>
      <c r="QZF20" s="1"/>
      <c r="QZG20" s="1"/>
      <c r="QZH20" s="1"/>
      <c r="QZI20" s="1"/>
      <c r="QZJ20" s="1"/>
      <c r="QZK20" s="1"/>
      <c r="QZL20" s="1"/>
      <c r="QZM20" s="1"/>
      <c r="QZN20" s="1"/>
      <c r="QZO20" s="1"/>
      <c r="QZP20" s="1"/>
      <c r="QZQ20" s="1"/>
      <c r="QZR20" s="1"/>
      <c r="QZS20" s="1"/>
      <c r="QZT20" s="1"/>
      <c r="QZU20" s="1"/>
      <c r="QZV20" s="1"/>
      <c r="QZW20" s="1"/>
      <c r="QZX20" s="1"/>
      <c r="QZY20" s="1"/>
      <c r="QZZ20" s="1"/>
      <c r="RAA20" s="1"/>
      <c r="RAB20" s="1"/>
      <c r="RAC20" s="1"/>
      <c r="RAD20" s="1"/>
      <c r="RAE20" s="1"/>
      <c r="RAF20" s="1"/>
      <c r="RAG20" s="1"/>
      <c r="RAH20" s="1"/>
      <c r="RAI20" s="1"/>
      <c r="RAJ20" s="1"/>
      <c r="RAK20" s="1"/>
      <c r="RAL20" s="1"/>
      <c r="RAM20" s="1"/>
      <c r="RAN20" s="1"/>
      <c r="RAO20" s="1"/>
      <c r="RAP20" s="1"/>
      <c r="RAQ20" s="1"/>
      <c r="RAR20" s="1"/>
      <c r="RAS20" s="1"/>
      <c r="RAT20" s="1"/>
      <c r="RAU20" s="1"/>
      <c r="RAV20" s="1"/>
      <c r="RAW20" s="1"/>
      <c r="RAX20" s="1"/>
      <c r="RAY20" s="1"/>
      <c r="RAZ20" s="1"/>
      <c r="RBA20" s="1"/>
      <c r="RBB20" s="1"/>
      <c r="RBC20" s="1"/>
      <c r="RBD20" s="1"/>
      <c r="RBE20" s="1"/>
      <c r="RBF20" s="1"/>
      <c r="RBG20" s="1"/>
      <c r="RBH20" s="1"/>
      <c r="RBI20" s="1"/>
      <c r="RBJ20" s="1"/>
      <c r="RBK20" s="1"/>
      <c r="RBL20" s="1"/>
      <c r="RBM20" s="1"/>
      <c r="RBN20" s="1"/>
      <c r="RBO20" s="1"/>
      <c r="RBP20" s="1"/>
      <c r="RBQ20" s="1"/>
      <c r="RBR20" s="1"/>
      <c r="RBS20" s="1"/>
      <c r="RBT20" s="1"/>
      <c r="RBU20" s="1"/>
      <c r="RBV20" s="1"/>
      <c r="RBW20" s="1"/>
      <c r="RBX20" s="1"/>
      <c r="RBY20" s="1"/>
      <c r="RBZ20" s="1"/>
      <c r="RCA20" s="1"/>
      <c r="RCB20" s="1"/>
      <c r="RCC20" s="1"/>
      <c r="RCD20" s="1"/>
      <c r="RCE20" s="1"/>
      <c r="RCF20" s="1"/>
      <c r="RCG20" s="1"/>
      <c r="RCH20" s="1"/>
      <c r="RCI20" s="1"/>
      <c r="RCJ20" s="1"/>
      <c r="RCK20" s="1"/>
      <c r="RCL20" s="1"/>
      <c r="RCM20" s="1"/>
      <c r="RCN20" s="1"/>
      <c r="RCO20" s="1"/>
      <c r="RCP20" s="1"/>
      <c r="RCQ20" s="1"/>
      <c r="RCR20" s="1"/>
      <c r="RCS20" s="1"/>
      <c r="RCT20" s="1"/>
      <c r="RCU20" s="1"/>
      <c r="RCV20" s="1"/>
      <c r="RCW20" s="1"/>
      <c r="RCX20" s="1"/>
      <c r="RCY20" s="1"/>
      <c r="RCZ20" s="1"/>
      <c r="RDA20" s="1"/>
      <c r="RDB20" s="1"/>
      <c r="RDC20" s="1"/>
      <c r="RDD20" s="1"/>
      <c r="RDE20" s="1"/>
      <c r="RDF20" s="1"/>
      <c r="RDG20" s="1"/>
      <c r="RDH20" s="1"/>
      <c r="RDI20" s="1"/>
      <c r="RDJ20" s="1"/>
      <c r="RDK20" s="1"/>
      <c r="RDL20" s="1"/>
      <c r="RDM20" s="1"/>
      <c r="RDN20" s="1"/>
      <c r="RDO20" s="1"/>
      <c r="RDP20" s="1"/>
      <c r="RDQ20" s="1"/>
      <c r="RDR20" s="1"/>
      <c r="RDS20" s="1"/>
      <c r="RDT20" s="1"/>
      <c r="RDU20" s="1"/>
      <c r="RDV20" s="1"/>
      <c r="RDW20" s="1"/>
      <c r="RDX20" s="1"/>
      <c r="RDY20" s="1"/>
      <c r="RDZ20" s="1"/>
      <c r="REA20" s="1"/>
      <c r="REB20" s="1"/>
      <c r="REC20" s="1"/>
      <c r="RED20" s="1"/>
      <c r="REE20" s="1"/>
      <c r="REF20" s="1"/>
      <c r="REG20" s="1"/>
      <c r="REH20" s="1"/>
      <c r="REI20" s="1"/>
      <c r="REJ20" s="1"/>
      <c r="REK20" s="1"/>
      <c r="REL20" s="1"/>
      <c r="REM20" s="1"/>
      <c r="REN20" s="1"/>
      <c r="REO20" s="1"/>
      <c r="REP20" s="1"/>
      <c r="REQ20" s="1"/>
      <c r="RER20" s="1"/>
      <c r="RES20" s="1"/>
      <c r="RET20" s="1"/>
      <c r="REU20" s="1"/>
      <c r="REV20" s="1"/>
      <c r="REW20" s="1"/>
      <c r="REX20" s="1"/>
      <c r="REY20" s="1"/>
      <c r="REZ20" s="1"/>
      <c r="RFA20" s="1"/>
      <c r="RFB20" s="1"/>
      <c r="RFC20" s="1"/>
      <c r="RFD20" s="1"/>
      <c r="RFE20" s="1"/>
      <c r="RFF20" s="1"/>
      <c r="RFG20" s="1"/>
      <c r="RFH20" s="1"/>
      <c r="RFI20" s="1"/>
      <c r="RFJ20" s="1"/>
      <c r="RFK20" s="1"/>
      <c r="RFL20" s="1"/>
      <c r="RFM20" s="1"/>
      <c r="RFN20" s="1"/>
      <c r="RFO20" s="1"/>
      <c r="RFP20" s="1"/>
      <c r="RFQ20" s="1"/>
      <c r="RFR20" s="1"/>
      <c r="RFS20" s="1"/>
      <c r="RFT20" s="1"/>
      <c r="RFU20" s="1"/>
      <c r="RFV20" s="1"/>
      <c r="RFW20" s="1"/>
      <c r="RFX20" s="1"/>
      <c r="RFY20" s="1"/>
      <c r="RFZ20" s="1"/>
      <c r="RGA20" s="1"/>
      <c r="RGB20" s="1"/>
      <c r="RGC20" s="1"/>
      <c r="RGD20" s="1"/>
      <c r="RGE20" s="1"/>
      <c r="RGF20" s="1"/>
      <c r="RGG20" s="1"/>
      <c r="RGH20" s="1"/>
      <c r="RGI20" s="1"/>
      <c r="RGJ20" s="1"/>
      <c r="RGK20" s="1"/>
      <c r="RGL20" s="1"/>
      <c r="RGM20" s="1"/>
      <c r="RGN20" s="1"/>
      <c r="RGO20" s="1"/>
      <c r="RGP20" s="1"/>
      <c r="RGQ20" s="1"/>
      <c r="RGR20" s="1"/>
      <c r="RGS20" s="1"/>
      <c r="RGT20" s="1"/>
      <c r="RGU20" s="1"/>
      <c r="RGV20" s="1"/>
      <c r="RGW20" s="1"/>
      <c r="RGX20" s="1"/>
      <c r="RGY20" s="1"/>
      <c r="RGZ20" s="1"/>
      <c r="RHA20" s="1"/>
      <c r="RHB20" s="1"/>
      <c r="RHC20" s="1"/>
      <c r="RHD20" s="1"/>
      <c r="RHE20" s="1"/>
      <c r="RHF20" s="1"/>
      <c r="RHG20" s="1"/>
      <c r="RHH20" s="1"/>
      <c r="RHI20" s="1"/>
      <c r="RHJ20" s="1"/>
      <c r="RHK20" s="1"/>
      <c r="RHL20" s="1"/>
      <c r="RHM20" s="1"/>
      <c r="RHN20" s="1"/>
      <c r="RHO20" s="1"/>
      <c r="RHP20" s="1"/>
      <c r="RHQ20" s="1"/>
      <c r="RHR20" s="1"/>
      <c r="RHS20" s="1"/>
      <c r="RHT20" s="1"/>
      <c r="RHU20" s="1"/>
      <c r="RHV20" s="1"/>
      <c r="RHW20" s="1"/>
      <c r="RHX20" s="1"/>
      <c r="RHY20" s="1"/>
      <c r="RHZ20" s="1"/>
      <c r="RIA20" s="1"/>
      <c r="RIB20" s="1"/>
      <c r="RIC20" s="1"/>
      <c r="RID20" s="1"/>
      <c r="RIE20" s="1"/>
      <c r="RIF20" s="1"/>
      <c r="RIG20" s="1"/>
      <c r="RIH20" s="1"/>
      <c r="RII20" s="1"/>
      <c r="RIJ20" s="1"/>
      <c r="RIK20" s="1"/>
      <c r="RIL20" s="1"/>
      <c r="RIM20" s="1"/>
      <c r="RIN20" s="1"/>
      <c r="RIO20" s="1"/>
      <c r="RIP20" s="1"/>
      <c r="RIQ20" s="1"/>
      <c r="RIR20" s="1"/>
      <c r="RIS20" s="1"/>
      <c r="RIT20" s="1"/>
      <c r="RIU20" s="1"/>
      <c r="RIV20" s="1"/>
      <c r="RIW20" s="1"/>
      <c r="RIX20" s="1"/>
      <c r="RIY20" s="1"/>
      <c r="RIZ20" s="1"/>
      <c r="RJA20" s="1"/>
      <c r="RJB20" s="1"/>
      <c r="RJC20" s="1"/>
      <c r="RJD20" s="1"/>
      <c r="RJE20" s="1"/>
      <c r="RJF20" s="1"/>
      <c r="RJG20" s="1"/>
      <c r="RJH20" s="1"/>
      <c r="RJI20" s="1"/>
      <c r="RJJ20" s="1"/>
      <c r="RJK20" s="1"/>
      <c r="RJL20" s="1"/>
      <c r="RJM20" s="1"/>
      <c r="RJN20" s="1"/>
      <c r="RJO20" s="1"/>
      <c r="RJP20" s="1"/>
      <c r="RJQ20" s="1"/>
      <c r="RJR20" s="1"/>
      <c r="RJS20" s="1"/>
      <c r="RJT20" s="1"/>
      <c r="RJU20" s="1"/>
      <c r="RJV20" s="1"/>
      <c r="RJW20" s="1"/>
      <c r="RJX20" s="1"/>
      <c r="RJY20" s="1"/>
      <c r="RJZ20" s="1"/>
      <c r="RKA20" s="1"/>
      <c r="RKB20" s="1"/>
      <c r="RKC20" s="1"/>
      <c r="RKD20" s="1"/>
      <c r="RKE20" s="1"/>
      <c r="RKF20" s="1"/>
      <c r="RKG20" s="1"/>
      <c r="RKH20" s="1"/>
      <c r="RKI20" s="1"/>
      <c r="RKJ20" s="1"/>
      <c r="RKK20" s="1"/>
      <c r="RKL20" s="1"/>
      <c r="RKM20" s="1"/>
      <c r="RKN20" s="1"/>
      <c r="RKO20" s="1"/>
      <c r="RKP20" s="1"/>
      <c r="RKQ20" s="1"/>
      <c r="RKR20" s="1"/>
      <c r="RKS20" s="1"/>
      <c r="RKT20" s="1"/>
      <c r="RKU20" s="1"/>
      <c r="RKV20" s="1"/>
      <c r="RKW20" s="1"/>
      <c r="RKX20" s="1"/>
      <c r="RKY20" s="1"/>
      <c r="RKZ20" s="1"/>
      <c r="RLA20" s="1"/>
      <c r="RLB20" s="1"/>
      <c r="RLC20" s="1"/>
      <c r="RLD20" s="1"/>
      <c r="RLE20" s="1"/>
      <c r="RLF20" s="1"/>
      <c r="RLG20" s="1"/>
      <c r="RLH20" s="1"/>
      <c r="RLI20" s="1"/>
      <c r="RLJ20" s="1"/>
      <c r="RLK20" s="1"/>
      <c r="RLL20" s="1"/>
      <c r="RLM20" s="1"/>
      <c r="RLN20" s="1"/>
      <c r="RLO20" s="1"/>
      <c r="RLP20" s="1"/>
      <c r="RLQ20" s="1"/>
      <c r="RLR20" s="1"/>
      <c r="RLS20" s="1"/>
      <c r="RLT20" s="1"/>
      <c r="RLU20" s="1"/>
      <c r="RLV20" s="1"/>
      <c r="RLW20" s="1"/>
      <c r="RLX20" s="1"/>
      <c r="RLY20" s="1"/>
      <c r="RLZ20" s="1"/>
      <c r="RMA20" s="1"/>
      <c r="RMB20" s="1"/>
      <c r="RMC20" s="1"/>
      <c r="RMD20" s="1"/>
      <c r="RME20" s="1"/>
      <c r="RMF20" s="1"/>
      <c r="RMG20" s="1"/>
      <c r="RMH20" s="1"/>
      <c r="RMI20" s="1"/>
      <c r="RMJ20" s="1"/>
      <c r="RMK20" s="1"/>
      <c r="RML20" s="1"/>
      <c r="RMM20" s="1"/>
      <c r="RMN20" s="1"/>
      <c r="RMO20" s="1"/>
      <c r="RMP20" s="1"/>
      <c r="RMQ20" s="1"/>
      <c r="RMR20" s="1"/>
      <c r="RMS20" s="1"/>
      <c r="RMT20" s="1"/>
      <c r="RMU20" s="1"/>
      <c r="RMV20" s="1"/>
      <c r="RMW20" s="1"/>
      <c r="RMX20" s="1"/>
      <c r="RMY20" s="1"/>
      <c r="RMZ20" s="1"/>
      <c r="RNA20" s="1"/>
      <c r="RNB20" s="1"/>
      <c r="RNC20" s="1"/>
      <c r="RND20" s="1"/>
      <c r="RNE20" s="1"/>
      <c r="RNF20" s="1"/>
      <c r="RNG20" s="1"/>
      <c r="RNH20" s="1"/>
      <c r="RNI20" s="1"/>
      <c r="RNJ20" s="1"/>
      <c r="RNK20" s="1"/>
      <c r="RNL20" s="1"/>
      <c r="RNM20" s="1"/>
      <c r="RNN20" s="1"/>
      <c r="RNO20" s="1"/>
      <c r="RNP20" s="1"/>
      <c r="RNQ20" s="1"/>
      <c r="RNR20" s="1"/>
      <c r="RNS20" s="1"/>
      <c r="RNT20" s="1"/>
      <c r="RNU20" s="1"/>
      <c r="RNV20" s="1"/>
      <c r="RNW20" s="1"/>
      <c r="RNX20" s="1"/>
      <c r="RNY20" s="1"/>
      <c r="RNZ20" s="1"/>
      <c r="ROA20" s="1"/>
      <c r="ROB20" s="1"/>
      <c r="ROC20" s="1"/>
      <c r="ROD20" s="1"/>
      <c r="ROE20" s="1"/>
      <c r="ROF20" s="1"/>
      <c r="ROG20" s="1"/>
      <c r="ROH20" s="1"/>
      <c r="ROI20" s="1"/>
      <c r="ROJ20" s="1"/>
      <c r="ROK20" s="1"/>
      <c r="ROL20" s="1"/>
      <c r="ROM20" s="1"/>
      <c r="RON20" s="1"/>
      <c r="ROO20" s="1"/>
      <c r="ROP20" s="1"/>
      <c r="ROQ20" s="1"/>
      <c r="ROR20" s="1"/>
      <c r="ROS20" s="1"/>
      <c r="ROT20" s="1"/>
      <c r="ROU20" s="1"/>
      <c r="ROV20" s="1"/>
      <c r="ROW20" s="1"/>
      <c r="ROX20" s="1"/>
      <c r="ROY20" s="1"/>
      <c r="ROZ20" s="1"/>
      <c r="RPA20" s="1"/>
      <c r="RPB20" s="1"/>
      <c r="RPC20" s="1"/>
      <c r="RPD20" s="1"/>
      <c r="RPE20" s="1"/>
      <c r="RPF20" s="1"/>
      <c r="RPG20" s="1"/>
      <c r="RPH20" s="1"/>
      <c r="RPI20" s="1"/>
      <c r="RPJ20" s="1"/>
      <c r="RPK20" s="1"/>
      <c r="RPL20" s="1"/>
      <c r="RPM20" s="1"/>
      <c r="RPN20" s="1"/>
      <c r="RPO20" s="1"/>
      <c r="RPP20" s="1"/>
      <c r="RPQ20" s="1"/>
      <c r="RPR20" s="1"/>
      <c r="RPS20" s="1"/>
      <c r="RPT20" s="1"/>
      <c r="RPU20" s="1"/>
      <c r="RPV20" s="1"/>
      <c r="RPW20" s="1"/>
      <c r="RPX20" s="1"/>
      <c r="RPY20" s="1"/>
      <c r="RPZ20" s="1"/>
      <c r="RQA20" s="1"/>
      <c r="RQB20" s="1"/>
      <c r="RQC20" s="1"/>
      <c r="RQD20" s="1"/>
      <c r="RQE20" s="1"/>
      <c r="RQF20" s="1"/>
      <c r="RQG20" s="1"/>
      <c r="RQH20" s="1"/>
      <c r="RQI20" s="1"/>
      <c r="RQJ20" s="1"/>
      <c r="RQK20" s="1"/>
      <c r="RQL20" s="1"/>
      <c r="RQM20" s="1"/>
      <c r="RQN20" s="1"/>
      <c r="RQO20" s="1"/>
      <c r="RQP20" s="1"/>
      <c r="RQQ20" s="1"/>
      <c r="RQR20" s="1"/>
      <c r="RQS20" s="1"/>
      <c r="RQT20" s="1"/>
      <c r="RQU20" s="1"/>
      <c r="RQV20" s="1"/>
      <c r="RQW20" s="1"/>
      <c r="RQX20" s="1"/>
      <c r="RQY20" s="1"/>
      <c r="RQZ20" s="1"/>
      <c r="RRA20" s="1"/>
      <c r="RRB20" s="1"/>
      <c r="RRC20" s="1"/>
      <c r="RRD20" s="1"/>
      <c r="RRE20" s="1"/>
      <c r="RRF20" s="1"/>
      <c r="RRG20" s="1"/>
      <c r="RRH20" s="1"/>
      <c r="RRI20" s="1"/>
      <c r="RRJ20" s="1"/>
      <c r="RRK20" s="1"/>
      <c r="RRL20" s="1"/>
      <c r="RRM20" s="1"/>
      <c r="RRN20" s="1"/>
      <c r="RRO20" s="1"/>
      <c r="RRP20" s="1"/>
      <c r="RRQ20" s="1"/>
      <c r="RRR20" s="1"/>
      <c r="RRS20" s="1"/>
      <c r="RRT20" s="1"/>
      <c r="RRU20" s="1"/>
      <c r="RRV20" s="1"/>
      <c r="RRW20" s="1"/>
      <c r="RRX20" s="1"/>
      <c r="RRY20" s="1"/>
      <c r="RRZ20" s="1"/>
      <c r="RSA20" s="1"/>
      <c r="RSB20" s="1"/>
      <c r="RSC20" s="1"/>
      <c r="RSD20" s="1"/>
      <c r="RSE20" s="1"/>
      <c r="RSF20" s="1"/>
      <c r="RSG20" s="1"/>
      <c r="RSH20" s="1"/>
      <c r="RSI20" s="1"/>
      <c r="RSJ20" s="1"/>
      <c r="RSK20" s="1"/>
      <c r="RSL20" s="1"/>
      <c r="RSM20" s="1"/>
      <c r="RSN20" s="1"/>
      <c r="RSO20" s="1"/>
      <c r="RSP20" s="1"/>
      <c r="RSQ20" s="1"/>
      <c r="RSR20" s="1"/>
      <c r="RSS20" s="1"/>
      <c r="RST20" s="1"/>
      <c r="RSU20" s="1"/>
      <c r="RSV20" s="1"/>
      <c r="RSW20" s="1"/>
      <c r="RSX20" s="1"/>
      <c r="RSY20" s="1"/>
      <c r="RSZ20" s="1"/>
      <c r="RTA20" s="1"/>
      <c r="RTB20" s="1"/>
      <c r="RTC20" s="1"/>
      <c r="RTD20" s="1"/>
      <c r="RTE20" s="1"/>
      <c r="RTF20" s="1"/>
      <c r="RTG20" s="1"/>
      <c r="RTH20" s="1"/>
      <c r="RTI20" s="1"/>
      <c r="RTJ20" s="1"/>
      <c r="RTK20" s="1"/>
      <c r="RTL20" s="1"/>
      <c r="RTM20" s="1"/>
      <c r="RTN20" s="1"/>
      <c r="RTO20" s="1"/>
      <c r="RTP20" s="1"/>
      <c r="RTQ20" s="1"/>
      <c r="RTR20" s="1"/>
      <c r="RTS20" s="1"/>
      <c r="RTT20" s="1"/>
      <c r="RTU20" s="1"/>
      <c r="RTV20" s="1"/>
      <c r="RTW20" s="1"/>
      <c r="RTX20" s="1"/>
      <c r="RTY20" s="1"/>
      <c r="RTZ20" s="1"/>
      <c r="RUA20" s="1"/>
      <c r="RUB20" s="1"/>
      <c r="RUC20" s="1"/>
      <c r="RUD20" s="1"/>
      <c r="RUE20" s="1"/>
      <c r="RUF20" s="1"/>
      <c r="RUG20" s="1"/>
      <c r="RUH20" s="1"/>
      <c r="RUI20" s="1"/>
      <c r="RUJ20" s="1"/>
      <c r="RUK20" s="1"/>
      <c r="RUL20" s="1"/>
      <c r="RUM20" s="1"/>
      <c r="RUN20" s="1"/>
      <c r="RUO20" s="1"/>
      <c r="RUP20" s="1"/>
      <c r="RUQ20" s="1"/>
      <c r="RUR20" s="1"/>
      <c r="RUS20" s="1"/>
      <c r="RUT20" s="1"/>
      <c r="RUU20" s="1"/>
      <c r="RUV20" s="1"/>
      <c r="RUW20" s="1"/>
      <c r="RUX20" s="1"/>
      <c r="RUY20" s="1"/>
      <c r="RUZ20" s="1"/>
      <c r="RVA20" s="1"/>
      <c r="RVB20" s="1"/>
      <c r="RVC20" s="1"/>
      <c r="RVD20" s="1"/>
      <c r="RVE20" s="1"/>
      <c r="RVF20" s="1"/>
      <c r="RVG20" s="1"/>
      <c r="RVH20" s="1"/>
      <c r="RVI20" s="1"/>
      <c r="RVJ20" s="1"/>
      <c r="RVK20" s="1"/>
      <c r="RVL20" s="1"/>
      <c r="RVM20" s="1"/>
      <c r="RVN20" s="1"/>
      <c r="RVO20" s="1"/>
      <c r="RVP20" s="1"/>
      <c r="RVQ20" s="1"/>
      <c r="RVR20" s="1"/>
      <c r="RVS20" s="1"/>
      <c r="RVT20" s="1"/>
      <c r="RVU20" s="1"/>
      <c r="RVV20" s="1"/>
      <c r="RVW20" s="1"/>
      <c r="RVX20" s="1"/>
      <c r="RVY20" s="1"/>
      <c r="RVZ20" s="1"/>
      <c r="RWA20" s="1"/>
      <c r="RWB20" s="1"/>
      <c r="RWC20" s="1"/>
      <c r="RWD20" s="1"/>
      <c r="RWE20" s="1"/>
      <c r="RWF20" s="1"/>
      <c r="RWG20" s="1"/>
      <c r="RWH20" s="1"/>
      <c r="RWI20" s="1"/>
      <c r="RWJ20" s="1"/>
      <c r="RWK20" s="1"/>
      <c r="RWL20" s="1"/>
      <c r="RWM20" s="1"/>
      <c r="RWN20" s="1"/>
      <c r="RWO20" s="1"/>
      <c r="RWP20" s="1"/>
      <c r="RWQ20" s="1"/>
      <c r="RWR20" s="1"/>
      <c r="RWS20" s="1"/>
      <c r="RWT20" s="1"/>
      <c r="RWU20" s="1"/>
      <c r="RWV20" s="1"/>
      <c r="RWW20" s="1"/>
      <c r="RWX20" s="1"/>
      <c r="RWY20" s="1"/>
      <c r="RWZ20" s="1"/>
      <c r="RXA20" s="1"/>
      <c r="RXB20" s="1"/>
      <c r="RXC20" s="1"/>
      <c r="RXD20" s="1"/>
      <c r="RXE20" s="1"/>
      <c r="RXF20" s="1"/>
      <c r="RXG20" s="1"/>
      <c r="RXH20" s="1"/>
      <c r="RXI20" s="1"/>
      <c r="RXJ20" s="1"/>
      <c r="RXK20" s="1"/>
      <c r="RXL20" s="1"/>
      <c r="RXM20" s="1"/>
      <c r="RXN20" s="1"/>
      <c r="RXO20" s="1"/>
      <c r="RXP20" s="1"/>
      <c r="RXQ20" s="1"/>
      <c r="RXR20" s="1"/>
      <c r="RXS20" s="1"/>
      <c r="RXT20" s="1"/>
      <c r="RXU20" s="1"/>
      <c r="RXV20" s="1"/>
      <c r="RXW20" s="1"/>
      <c r="RXX20" s="1"/>
      <c r="RXY20" s="1"/>
      <c r="RXZ20" s="1"/>
      <c r="RYA20" s="1"/>
      <c r="RYB20" s="1"/>
      <c r="RYC20" s="1"/>
      <c r="RYD20" s="1"/>
      <c r="RYE20" s="1"/>
      <c r="RYF20" s="1"/>
      <c r="RYG20" s="1"/>
      <c r="RYH20" s="1"/>
      <c r="RYI20" s="1"/>
      <c r="RYJ20" s="1"/>
      <c r="RYK20" s="1"/>
      <c r="RYL20" s="1"/>
      <c r="RYM20" s="1"/>
      <c r="RYN20" s="1"/>
      <c r="RYO20" s="1"/>
      <c r="RYP20" s="1"/>
      <c r="RYQ20" s="1"/>
      <c r="RYR20" s="1"/>
      <c r="RYS20" s="1"/>
      <c r="RYT20" s="1"/>
      <c r="RYU20" s="1"/>
      <c r="RYV20" s="1"/>
      <c r="RYW20" s="1"/>
      <c r="RYX20" s="1"/>
      <c r="RYY20" s="1"/>
      <c r="RYZ20" s="1"/>
      <c r="RZA20" s="1"/>
      <c r="RZB20" s="1"/>
      <c r="RZC20" s="1"/>
      <c r="RZD20" s="1"/>
      <c r="RZE20" s="1"/>
      <c r="RZF20" s="1"/>
      <c r="RZG20" s="1"/>
      <c r="RZH20" s="1"/>
      <c r="RZI20" s="1"/>
      <c r="RZJ20" s="1"/>
      <c r="RZK20" s="1"/>
      <c r="RZL20" s="1"/>
      <c r="RZM20" s="1"/>
      <c r="RZN20" s="1"/>
      <c r="RZO20" s="1"/>
      <c r="RZP20" s="1"/>
      <c r="RZQ20" s="1"/>
      <c r="RZR20" s="1"/>
      <c r="RZS20" s="1"/>
      <c r="RZT20" s="1"/>
      <c r="RZU20" s="1"/>
      <c r="RZV20" s="1"/>
      <c r="RZW20" s="1"/>
      <c r="RZX20" s="1"/>
      <c r="RZY20" s="1"/>
      <c r="RZZ20" s="1"/>
      <c r="SAA20" s="1"/>
      <c r="SAB20" s="1"/>
      <c r="SAC20" s="1"/>
      <c r="SAD20" s="1"/>
      <c r="SAE20" s="1"/>
      <c r="SAF20" s="1"/>
      <c r="SAG20" s="1"/>
      <c r="SAH20" s="1"/>
      <c r="SAI20" s="1"/>
      <c r="SAJ20" s="1"/>
      <c r="SAK20" s="1"/>
      <c r="SAL20" s="1"/>
      <c r="SAM20" s="1"/>
      <c r="SAN20" s="1"/>
      <c r="SAO20" s="1"/>
      <c r="SAP20" s="1"/>
      <c r="SAQ20" s="1"/>
      <c r="SAR20" s="1"/>
      <c r="SAS20" s="1"/>
      <c r="SAT20" s="1"/>
      <c r="SAU20" s="1"/>
      <c r="SAV20" s="1"/>
      <c r="SAW20" s="1"/>
      <c r="SAX20" s="1"/>
      <c r="SAY20" s="1"/>
      <c r="SAZ20" s="1"/>
      <c r="SBA20" s="1"/>
      <c r="SBB20" s="1"/>
      <c r="SBC20" s="1"/>
      <c r="SBD20" s="1"/>
      <c r="SBE20" s="1"/>
      <c r="SBF20" s="1"/>
      <c r="SBG20" s="1"/>
      <c r="SBH20" s="1"/>
      <c r="SBI20" s="1"/>
      <c r="SBJ20" s="1"/>
      <c r="SBK20" s="1"/>
      <c r="SBL20" s="1"/>
      <c r="SBM20" s="1"/>
      <c r="SBN20" s="1"/>
      <c r="SBO20" s="1"/>
      <c r="SBP20" s="1"/>
      <c r="SBQ20" s="1"/>
      <c r="SBR20" s="1"/>
      <c r="SBS20" s="1"/>
      <c r="SBT20" s="1"/>
      <c r="SBU20" s="1"/>
      <c r="SBV20" s="1"/>
      <c r="SBW20" s="1"/>
      <c r="SBX20" s="1"/>
      <c r="SBY20" s="1"/>
      <c r="SBZ20" s="1"/>
      <c r="SCA20" s="1"/>
      <c r="SCB20" s="1"/>
      <c r="SCC20" s="1"/>
      <c r="SCD20" s="1"/>
      <c r="SCE20" s="1"/>
      <c r="SCF20" s="1"/>
      <c r="SCG20" s="1"/>
      <c r="SCH20" s="1"/>
      <c r="SCI20" s="1"/>
      <c r="SCJ20" s="1"/>
      <c r="SCK20" s="1"/>
      <c r="SCL20" s="1"/>
      <c r="SCM20" s="1"/>
      <c r="SCN20" s="1"/>
      <c r="SCO20" s="1"/>
      <c r="SCP20" s="1"/>
      <c r="SCQ20" s="1"/>
      <c r="SCR20" s="1"/>
      <c r="SCS20" s="1"/>
      <c r="SCT20" s="1"/>
      <c r="SCU20" s="1"/>
      <c r="SCV20" s="1"/>
      <c r="SCW20" s="1"/>
      <c r="SCX20" s="1"/>
      <c r="SCY20" s="1"/>
      <c r="SCZ20" s="1"/>
      <c r="SDA20" s="1"/>
      <c r="SDB20" s="1"/>
      <c r="SDC20" s="1"/>
      <c r="SDD20" s="1"/>
      <c r="SDE20" s="1"/>
      <c r="SDF20" s="1"/>
      <c r="SDG20" s="1"/>
      <c r="SDH20" s="1"/>
      <c r="SDI20" s="1"/>
      <c r="SDJ20" s="1"/>
      <c r="SDK20" s="1"/>
      <c r="SDL20" s="1"/>
      <c r="SDM20" s="1"/>
      <c r="SDN20" s="1"/>
      <c r="SDO20" s="1"/>
      <c r="SDP20" s="1"/>
      <c r="SDQ20" s="1"/>
      <c r="SDR20" s="1"/>
      <c r="SDS20" s="1"/>
      <c r="SDT20" s="1"/>
      <c r="SDU20" s="1"/>
      <c r="SDV20" s="1"/>
      <c r="SDW20" s="1"/>
      <c r="SDX20" s="1"/>
      <c r="SDY20" s="1"/>
      <c r="SDZ20" s="1"/>
      <c r="SEA20" s="1"/>
      <c r="SEB20" s="1"/>
      <c r="SEC20" s="1"/>
      <c r="SED20" s="1"/>
      <c r="SEE20" s="1"/>
      <c r="SEF20" s="1"/>
      <c r="SEG20" s="1"/>
      <c r="SEH20" s="1"/>
      <c r="SEI20" s="1"/>
      <c r="SEJ20" s="1"/>
      <c r="SEK20" s="1"/>
      <c r="SEL20" s="1"/>
      <c r="SEM20" s="1"/>
      <c r="SEN20" s="1"/>
      <c r="SEO20" s="1"/>
      <c r="SEP20" s="1"/>
      <c r="SEQ20" s="1"/>
      <c r="SER20" s="1"/>
      <c r="SES20" s="1"/>
      <c r="SET20" s="1"/>
      <c r="SEU20" s="1"/>
      <c r="SEV20" s="1"/>
      <c r="SEW20" s="1"/>
      <c r="SEX20" s="1"/>
      <c r="SEY20" s="1"/>
      <c r="SEZ20" s="1"/>
      <c r="SFA20" s="1"/>
      <c r="SFB20" s="1"/>
      <c r="SFC20" s="1"/>
      <c r="SFD20" s="1"/>
      <c r="SFE20" s="1"/>
      <c r="SFF20" s="1"/>
      <c r="SFG20" s="1"/>
      <c r="SFH20" s="1"/>
      <c r="SFI20" s="1"/>
      <c r="SFJ20" s="1"/>
      <c r="SFK20" s="1"/>
      <c r="SFL20" s="1"/>
      <c r="SFM20" s="1"/>
      <c r="SFN20" s="1"/>
      <c r="SFO20" s="1"/>
      <c r="SFP20" s="1"/>
      <c r="SFQ20" s="1"/>
      <c r="SFR20" s="1"/>
      <c r="SFS20" s="1"/>
      <c r="SFT20" s="1"/>
      <c r="SFU20" s="1"/>
      <c r="SFV20" s="1"/>
      <c r="SFW20" s="1"/>
      <c r="SFX20" s="1"/>
      <c r="SFY20" s="1"/>
      <c r="SFZ20" s="1"/>
      <c r="SGA20" s="1"/>
      <c r="SGB20" s="1"/>
      <c r="SGC20" s="1"/>
      <c r="SGD20" s="1"/>
      <c r="SGE20" s="1"/>
      <c r="SGF20" s="1"/>
      <c r="SGG20" s="1"/>
      <c r="SGH20" s="1"/>
      <c r="SGI20" s="1"/>
      <c r="SGJ20" s="1"/>
      <c r="SGK20" s="1"/>
      <c r="SGL20" s="1"/>
      <c r="SGM20" s="1"/>
      <c r="SGN20" s="1"/>
      <c r="SGO20" s="1"/>
      <c r="SGP20" s="1"/>
      <c r="SGQ20" s="1"/>
      <c r="SGR20" s="1"/>
      <c r="SGS20" s="1"/>
      <c r="SGT20" s="1"/>
      <c r="SGU20" s="1"/>
      <c r="SGV20" s="1"/>
      <c r="SGW20" s="1"/>
      <c r="SGX20" s="1"/>
      <c r="SGY20" s="1"/>
      <c r="SGZ20" s="1"/>
      <c r="SHA20" s="1"/>
      <c r="SHB20" s="1"/>
      <c r="SHC20" s="1"/>
      <c r="SHD20" s="1"/>
      <c r="SHE20" s="1"/>
      <c r="SHF20" s="1"/>
      <c r="SHG20" s="1"/>
      <c r="SHH20" s="1"/>
      <c r="SHI20" s="1"/>
      <c r="SHJ20" s="1"/>
      <c r="SHK20" s="1"/>
      <c r="SHL20" s="1"/>
      <c r="SHM20" s="1"/>
      <c r="SHN20" s="1"/>
      <c r="SHO20" s="1"/>
      <c r="SHP20" s="1"/>
      <c r="SHQ20" s="1"/>
      <c r="SHR20" s="1"/>
      <c r="SHS20" s="1"/>
      <c r="SHT20" s="1"/>
      <c r="SHU20" s="1"/>
      <c r="SHV20" s="1"/>
      <c r="SHW20" s="1"/>
      <c r="SHX20" s="1"/>
      <c r="SHY20" s="1"/>
      <c r="SHZ20" s="1"/>
      <c r="SIA20" s="1"/>
      <c r="SIB20" s="1"/>
      <c r="SIC20" s="1"/>
      <c r="SID20" s="1"/>
      <c r="SIE20" s="1"/>
      <c r="SIF20" s="1"/>
      <c r="SIG20" s="1"/>
      <c r="SIH20" s="1"/>
      <c r="SII20" s="1"/>
      <c r="SIJ20" s="1"/>
      <c r="SIK20" s="1"/>
      <c r="SIL20" s="1"/>
      <c r="SIM20" s="1"/>
      <c r="SIN20" s="1"/>
      <c r="SIO20" s="1"/>
      <c r="SIP20" s="1"/>
      <c r="SIQ20" s="1"/>
      <c r="SIR20" s="1"/>
      <c r="SIS20" s="1"/>
      <c r="SIT20" s="1"/>
      <c r="SIU20" s="1"/>
      <c r="SIV20" s="1"/>
      <c r="SIW20" s="1"/>
      <c r="SIX20" s="1"/>
      <c r="SIY20" s="1"/>
      <c r="SIZ20" s="1"/>
      <c r="SJA20" s="1"/>
      <c r="SJB20" s="1"/>
      <c r="SJC20" s="1"/>
      <c r="SJD20" s="1"/>
      <c r="SJE20" s="1"/>
      <c r="SJF20" s="1"/>
      <c r="SJG20" s="1"/>
      <c r="SJH20" s="1"/>
      <c r="SJI20" s="1"/>
      <c r="SJJ20" s="1"/>
      <c r="SJK20" s="1"/>
      <c r="SJL20" s="1"/>
      <c r="SJM20" s="1"/>
      <c r="SJN20" s="1"/>
      <c r="SJO20" s="1"/>
      <c r="SJP20" s="1"/>
      <c r="SJQ20" s="1"/>
      <c r="SJR20" s="1"/>
      <c r="SJS20" s="1"/>
      <c r="SJT20" s="1"/>
      <c r="SJU20" s="1"/>
      <c r="SJV20" s="1"/>
      <c r="SJW20" s="1"/>
      <c r="SJX20" s="1"/>
      <c r="SJY20" s="1"/>
      <c r="SJZ20" s="1"/>
      <c r="SKA20" s="1"/>
      <c r="SKB20" s="1"/>
      <c r="SKC20" s="1"/>
      <c r="SKD20" s="1"/>
      <c r="SKE20" s="1"/>
      <c r="SKF20" s="1"/>
      <c r="SKG20" s="1"/>
      <c r="SKH20" s="1"/>
      <c r="SKI20" s="1"/>
      <c r="SKJ20" s="1"/>
      <c r="SKK20" s="1"/>
      <c r="SKL20" s="1"/>
      <c r="SKM20" s="1"/>
      <c r="SKN20" s="1"/>
      <c r="SKO20" s="1"/>
      <c r="SKP20" s="1"/>
      <c r="SKQ20" s="1"/>
      <c r="SKR20" s="1"/>
      <c r="SKS20" s="1"/>
      <c r="SKT20" s="1"/>
      <c r="SKU20" s="1"/>
      <c r="SKV20" s="1"/>
      <c r="SKW20" s="1"/>
      <c r="SKX20" s="1"/>
      <c r="SKY20" s="1"/>
      <c r="SKZ20" s="1"/>
      <c r="SLA20" s="1"/>
      <c r="SLB20" s="1"/>
      <c r="SLC20" s="1"/>
      <c r="SLD20" s="1"/>
      <c r="SLE20" s="1"/>
      <c r="SLF20" s="1"/>
      <c r="SLG20" s="1"/>
      <c r="SLH20" s="1"/>
      <c r="SLI20" s="1"/>
      <c r="SLJ20" s="1"/>
      <c r="SLK20" s="1"/>
      <c r="SLL20" s="1"/>
      <c r="SLM20" s="1"/>
      <c r="SLN20" s="1"/>
      <c r="SLO20" s="1"/>
      <c r="SLP20" s="1"/>
      <c r="SLQ20" s="1"/>
      <c r="SLR20" s="1"/>
      <c r="SLS20" s="1"/>
      <c r="SLT20" s="1"/>
      <c r="SLU20" s="1"/>
      <c r="SLV20" s="1"/>
      <c r="SLW20" s="1"/>
      <c r="SLX20" s="1"/>
      <c r="SLY20" s="1"/>
      <c r="SLZ20" s="1"/>
      <c r="SMA20" s="1"/>
      <c r="SMB20" s="1"/>
      <c r="SMC20" s="1"/>
      <c r="SMD20" s="1"/>
      <c r="SME20" s="1"/>
      <c r="SMF20" s="1"/>
      <c r="SMG20" s="1"/>
      <c r="SMH20" s="1"/>
      <c r="SMI20" s="1"/>
      <c r="SMJ20" s="1"/>
      <c r="SMK20" s="1"/>
      <c r="SML20" s="1"/>
      <c r="SMM20" s="1"/>
      <c r="SMN20" s="1"/>
      <c r="SMO20" s="1"/>
      <c r="SMP20" s="1"/>
      <c r="SMQ20" s="1"/>
      <c r="SMR20" s="1"/>
      <c r="SMS20" s="1"/>
      <c r="SMT20" s="1"/>
      <c r="SMU20" s="1"/>
      <c r="SMV20" s="1"/>
      <c r="SMW20" s="1"/>
      <c r="SMX20" s="1"/>
      <c r="SMY20" s="1"/>
      <c r="SMZ20" s="1"/>
      <c r="SNA20" s="1"/>
      <c r="SNB20" s="1"/>
      <c r="SNC20" s="1"/>
      <c r="SND20" s="1"/>
      <c r="SNE20" s="1"/>
      <c r="SNF20" s="1"/>
      <c r="SNG20" s="1"/>
      <c r="SNH20" s="1"/>
      <c r="SNI20" s="1"/>
      <c r="SNJ20" s="1"/>
      <c r="SNK20" s="1"/>
      <c r="SNL20" s="1"/>
      <c r="SNM20" s="1"/>
      <c r="SNN20" s="1"/>
      <c r="SNO20" s="1"/>
      <c r="SNP20" s="1"/>
      <c r="SNQ20" s="1"/>
      <c r="SNR20" s="1"/>
      <c r="SNS20" s="1"/>
      <c r="SNT20" s="1"/>
      <c r="SNU20" s="1"/>
      <c r="SNV20" s="1"/>
      <c r="SNW20" s="1"/>
      <c r="SNX20" s="1"/>
      <c r="SNY20" s="1"/>
      <c r="SNZ20" s="1"/>
      <c r="SOA20" s="1"/>
      <c r="SOB20" s="1"/>
      <c r="SOC20" s="1"/>
      <c r="SOD20" s="1"/>
      <c r="SOE20" s="1"/>
      <c r="SOF20" s="1"/>
      <c r="SOG20" s="1"/>
      <c r="SOH20" s="1"/>
      <c r="SOI20" s="1"/>
      <c r="SOJ20" s="1"/>
      <c r="SOK20" s="1"/>
      <c r="SOL20" s="1"/>
      <c r="SOM20" s="1"/>
      <c r="SON20" s="1"/>
      <c r="SOO20" s="1"/>
      <c r="SOP20" s="1"/>
      <c r="SOQ20" s="1"/>
      <c r="SOR20" s="1"/>
      <c r="SOS20" s="1"/>
      <c r="SOT20" s="1"/>
      <c r="SOU20" s="1"/>
      <c r="SOV20" s="1"/>
      <c r="SOW20" s="1"/>
      <c r="SOX20" s="1"/>
      <c r="SOY20" s="1"/>
      <c r="SOZ20" s="1"/>
      <c r="SPA20" s="1"/>
      <c r="SPB20" s="1"/>
      <c r="SPC20" s="1"/>
      <c r="SPD20" s="1"/>
      <c r="SPE20" s="1"/>
      <c r="SPF20" s="1"/>
      <c r="SPG20" s="1"/>
      <c r="SPH20" s="1"/>
      <c r="SPI20" s="1"/>
      <c r="SPJ20" s="1"/>
      <c r="SPK20" s="1"/>
      <c r="SPL20" s="1"/>
      <c r="SPM20" s="1"/>
      <c r="SPN20" s="1"/>
      <c r="SPO20" s="1"/>
      <c r="SPP20" s="1"/>
      <c r="SPQ20" s="1"/>
      <c r="SPR20" s="1"/>
      <c r="SPS20" s="1"/>
      <c r="SPT20" s="1"/>
      <c r="SPU20" s="1"/>
      <c r="SPV20" s="1"/>
      <c r="SPW20" s="1"/>
      <c r="SPX20" s="1"/>
      <c r="SPY20" s="1"/>
      <c r="SPZ20" s="1"/>
      <c r="SQA20" s="1"/>
      <c r="SQB20" s="1"/>
      <c r="SQC20" s="1"/>
      <c r="SQD20" s="1"/>
      <c r="SQE20" s="1"/>
      <c r="SQF20" s="1"/>
      <c r="SQG20" s="1"/>
      <c r="SQH20" s="1"/>
      <c r="SQI20" s="1"/>
      <c r="SQJ20" s="1"/>
      <c r="SQK20" s="1"/>
      <c r="SQL20" s="1"/>
      <c r="SQM20" s="1"/>
      <c r="SQN20" s="1"/>
      <c r="SQO20" s="1"/>
      <c r="SQP20" s="1"/>
      <c r="SQQ20" s="1"/>
      <c r="SQR20" s="1"/>
      <c r="SQS20" s="1"/>
      <c r="SQT20" s="1"/>
      <c r="SQU20" s="1"/>
      <c r="SQV20" s="1"/>
      <c r="SQW20" s="1"/>
      <c r="SQX20" s="1"/>
      <c r="SQY20" s="1"/>
      <c r="SQZ20" s="1"/>
      <c r="SRA20" s="1"/>
      <c r="SRB20" s="1"/>
      <c r="SRC20" s="1"/>
      <c r="SRD20" s="1"/>
      <c r="SRE20" s="1"/>
      <c r="SRF20" s="1"/>
      <c r="SRG20" s="1"/>
      <c r="SRH20" s="1"/>
      <c r="SRI20" s="1"/>
      <c r="SRJ20" s="1"/>
      <c r="SRK20" s="1"/>
      <c r="SRL20" s="1"/>
      <c r="SRM20" s="1"/>
      <c r="SRN20" s="1"/>
      <c r="SRO20" s="1"/>
      <c r="SRP20" s="1"/>
      <c r="SRQ20" s="1"/>
      <c r="SRR20" s="1"/>
      <c r="SRS20" s="1"/>
      <c r="SRT20" s="1"/>
      <c r="SRU20" s="1"/>
      <c r="SRV20" s="1"/>
      <c r="SRW20" s="1"/>
      <c r="SRX20" s="1"/>
      <c r="SRY20" s="1"/>
      <c r="SRZ20" s="1"/>
      <c r="SSA20" s="1"/>
      <c r="SSB20" s="1"/>
      <c r="SSC20" s="1"/>
      <c r="SSD20" s="1"/>
      <c r="SSE20" s="1"/>
      <c r="SSF20" s="1"/>
      <c r="SSG20" s="1"/>
      <c r="SSH20" s="1"/>
      <c r="SSI20" s="1"/>
      <c r="SSJ20" s="1"/>
      <c r="SSK20" s="1"/>
      <c r="SSL20" s="1"/>
      <c r="SSM20" s="1"/>
      <c r="SSN20" s="1"/>
      <c r="SSO20" s="1"/>
      <c r="SSP20" s="1"/>
      <c r="SSQ20" s="1"/>
      <c r="SSR20" s="1"/>
      <c r="SSS20" s="1"/>
      <c r="SST20" s="1"/>
      <c r="SSU20" s="1"/>
      <c r="SSV20" s="1"/>
      <c r="SSW20" s="1"/>
      <c r="SSX20" s="1"/>
      <c r="SSY20" s="1"/>
      <c r="SSZ20" s="1"/>
      <c r="STA20" s="1"/>
      <c r="STB20" s="1"/>
      <c r="STC20" s="1"/>
      <c r="STD20" s="1"/>
      <c r="STE20" s="1"/>
      <c r="STF20" s="1"/>
      <c r="STG20" s="1"/>
      <c r="STH20" s="1"/>
      <c r="STI20" s="1"/>
      <c r="STJ20" s="1"/>
      <c r="STK20" s="1"/>
      <c r="STL20" s="1"/>
      <c r="STM20" s="1"/>
      <c r="STN20" s="1"/>
      <c r="STO20" s="1"/>
      <c r="STP20" s="1"/>
      <c r="STQ20" s="1"/>
      <c r="STR20" s="1"/>
      <c r="STS20" s="1"/>
      <c r="STT20" s="1"/>
      <c r="STU20" s="1"/>
      <c r="STV20" s="1"/>
      <c r="STW20" s="1"/>
      <c r="STX20" s="1"/>
      <c r="STY20" s="1"/>
      <c r="STZ20" s="1"/>
      <c r="SUA20" s="1"/>
      <c r="SUB20" s="1"/>
      <c r="SUC20" s="1"/>
      <c r="SUD20" s="1"/>
      <c r="SUE20" s="1"/>
      <c r="SUF20" s="1"/>
      <c r="SUG20" s="1"/>
      <c r="SUH20" s="1"/>
      <c r="SUI20" s="1"/>
      <c r="SUJ20" s="1"/>
      <c r="SUK20" s="1"/>
      <c r="SUL20" s="1"/>
      <c r="SUM20" s="1"/>
      <c r="SUN20" s="1"/>
      <c r="SUO20" s="1"/>
      <c r="SUP20" s="1"/>
      <c r="SUQ20" s="1"/>
      <c r="SUR20" s="1"/>
      <c r="SUS20" s="1"/>
      <c r="SUT20" s="1"/>
      <c r="SUU20" s="1"/>
      <c r="SUV20" s="1"/>
      <c r="SUW20" s="1"/>
      <c r="SUX20" s="1"/>
      <c r="SUY20" s="1"/>
      <c r="SUZ20" s="1"/>
      <c r="SVA20" s="1"/>
      <c r="SVB20" s="1"/>
      <c r="SVC20" s="1"/>
      <c r="SVD20" s="1"/>
      <c r="SVE20" s="1"/>
      <c r="SVF20" s="1"/>
      <c r="SVG20" s="1"/>
      <c r="SVH20" s="1"/>
      <c r="SVI20" s="1"/>
      <c r="SVJ20" s="1"/>
      <c r="SVK20" s="1"/>
      <c r="SVL20" s="1"/>
      <c r="SVM20" s="1"/>
      <c r="SVN20" s="1"/>
      <c r="SVO20" s="1"/>
      <c r="SVP20" s="1"/>
      <c r="SVQ20" s="1"/>
      <c r="SVR20" s="1"/>
      <c r="SVS20" s="1"/>
      <c r="SVT20" s="1"/>
      <c r="SVU20" s="1"/>
      <c r="SVV20" s="1"/>
      <c r="SVW20" s="1"/>
      <c r="SVX20" s="1"/>
      <c r="SVY20" s="1"/>
      <c r="SVZ20" s="1"/>
      <c r="SWA20" s="1"/>
      <c r="SWB20" s="1"/>
      <c r="SWC20" s="1"/>
      <c r="SWD20" s="1"/>
      <c r="SWE20" s="1"/>
      <c r="SWF20" s="1"/>
      <c r="SWG20" s="1"/>
      <c r="SWH20" s="1"/>
      <c r="SWI20" s="1"/>
      <c r="SWJ20" s="1"/>
      <c r="SWK20" s="1"/>
      <c r="SWL20" s="1"/>
      <c r="SWM20" s="1"/>
      <c r="SWN20" s="1"/>
      <c r="SWO20" s="1"/>
      <c r="SWP20" s="1"/>
      <c r="SWQ20" s="1"/>
      <c r="SWR20" s="1"/>
      <c r="SWS20" s="1"/>
      <c r="SWT20" s="1"/>
      <c r="SWU20" s="1"/>
      <c r="SWV20" s="1"/>
      <c r="SWW20" s="1"/>
      <c r="SWX20" s="1"/>
      <c r="SWY20" s="1"/>
      <c r="SWZ20" s="1"/>
      <c r="SXA20" s="1"/>
      <c r="SXB20" s="1"/>
      <c r="SXC20" s="1"/>
      <c r="SXD20" s="1"/>
      <c r="SXE20" s="1"/>
      <c r="SXF20" s="1"/>
      <c r="SXG20" s="1"/>
      <c r="SXH20" s="1"/>
      <c r="SXI20" s="1"/>
      <c r="SXJ20" s="1"/>
      <c r="SXK20" s="1"/>
      <c r="SXL20" s="1"/>
      <c r="SXM20" s="1"/>
      <c r="SXN20" s="1"/>
      <c r="SXO20" s="1"/>
      <c r="SXP20" s="1"/>
      <c r="SXQ20" s="1"/>
      <c r="SXR20" s="1"/>
      <c r="SXS20" s="1"/>
      <c r="SXT20" s="1"/>
      <c r="SXU20" s="1"/>
      <c r="SXV20" s="1"/>
      <c r="SXW20" s="1"/>
      <c r="SXX20" s="1"/>
      <c r="SXY20" s="1"/>
      <c r="SXZ20" s="1"/>
      <c r="SYA20" s="1"/>
      <c r="SYB20" s="1"/>
      <c r="SYC20" s="1"/>
      <c r="SYD20" s="1"/>
      <c r="SYE20" s="1"/>
      <c r="SYF20" s="1"/>
      <c r="SYG20" s="1"/>
      <c r="SYH20" s="1"/>
      <c r="SYI20" s="1"/>
      <c r="SYJ20" s="1"/>
      <c r="SYK20" s="1"/>
      <c r="SYL20" s="1"/>
      <c r="SYM20" s="1"/>
      <c r="SYN20" s="1"/>
      <c r="SYO20" s="1"/>
      <c r="SYP20" s="1"/>
      <c r="SYQ20" s="1"/>
      <c r="SYR20" s="1"/>
      <c r="SYS20" s="1"/>
      <c r="SYT20" s="1"/>
      <c r="SYU20" s="1"/>
      <c r="SYV20" s="1"/>
      <c r="SYW20" s="1"/>
      <c r="SYX20" s="1"/>
      <c r="SYY20" s="1"/>
      <c r="SYZ20" s="1"/>
      <c r="SZA20" s="1"/>
      <c r="SZB20" s="1"/>
      <c r="SZC20" s="1"/>
      <c r="SZD20" s="1"/>
      <c r="SZE20" s="1"/>
      <c r="SZF20" s="1"/>
      <c r="SZG20" s="1"/>
      <c r="SZH20" s="1"/>
      <c r="SZI20" s="1"/>
      <c r="SZJ20" s="1"/>
      <c r="SZK20" s="1"/>
      <c r="SZL20" s="1"/>
      <c r="SZM20" s="1"/>
      <c r="SZN20" s="1"/>
      <c r="SZO20" s="1"/>
      <c r="SZP20" s="1"/>
      <c r="SZQ20" s="1"/>
      <c r="SZR20" s="1"/>
      <c r="SZS20" s="1"/>
      <c r="SZT20" s="1"/>
      <c r="SZU20" s="1"/>
      <c r="SZV20" s="1"/>
      <c r="SZW20" s="1"/>
      <c r="SZX20" s="1"/>
      <c r="SZY20" s="1"/>
      <c r="SZZ20" s="1"/>
      <c r="TAA20" s="1"/>
      <c r="TAB20" s="1"/>
      <c r="TAC20" s="1"/>
      <c r="TAD20" s="1"/>
      <c r="TAE20" s="1"/>
      <c r="TAF20" s="1"/>
      <c r="TAG20" s="1"/>
      <c r="TAH20" s="1"/>
      <c r="TAI20" s="1"/>
      <c r="TAJ20" s="1"/>
      <c r="TAK20" s="1"/>
      <c r="TAL20" s="1"/>
      <c r="TAM20" s="1"/>
      <c r="TAN20" s="1"/>
      <c r="TAO20" s="1"/>
      <c r="TAP20" s="1"/>
      <c r="TAQ20" s="1"/>
      <c r="TAR20" s="1"/>
      <c r="TAS20" s="1"/>
      <c r="TAT20" s="1"/>
      <c r="TAU20" s="1"/>
      <c r="TAV20" s="1"/>
      <c r="TAW20" s="1"/>
      <c r="TAX20" s="1"/>
      <c r="TAY20" s="1"/>
      <c r="TAZ20" s="1"/>
      <c r="TBA20" s="1"/>
      <c r="TBB20" s="1"/>
      <c r="TBC20" s="1"/>
      <c r="TBD20" s="1"/>
      <c r="TBE20" s="1"/>
      <c r="TBF20" s="1"/>
      <c r="TBG20" s="1"/>
      <c r="TBH20" s="1"/>
      <c r="TBI20" s="1"/>
      <c r="TBJ20" s="1"/>
      <c r="TBK20" s="1"/>
      <c r="TBL20" s="1"/>
      <c r="TBM20" s="1"/>
      <c r="TBN20" s="1"/>
      <c r="TBO20" s="1"/>
      <c r="TBP20" s="1"/>
      <c r="TBQ20" s="1"/>
      <c r="TBR20" s="1"/>
      <c r="TBS20" s="1"/>
      <c r="TBT20" s="1"/>
      <c r="TBU20" s="1"/>
      <c r="TBV20" s="1"/>
      <c r="TBW20" s="1"/>
      <c r="TBX20" s="1"/>
      <c r="TBY20" s="1"/>
      <c r="TBZ20" s="1"/>
      <c r="TCA20" s="1"/>
      <c r="TCB20" s="1"/>
      <c r="TCC20" s="1"/>
      <c r="TCD20" s="1"/>
      <c r="TCE20" s="1"/>
      <c r="TCF20" s="1"/>
      <c r="TCG20" s="1"/>
      <c r="TCH20" s="1"/>
      <c r="TCI20" s="1"/>
      <c r="TCJ20" s="1"/>
      <c r="TCK20" s="1"/>
      <c r="TCL20" s="1"/>
      <c r="TCM20" s="1"/>
      <c r="TCN20" s="1"/>
      <c r="TCO20" s="1"/>
      <c r="TCP20" s="1"/>
      <c r="TCQ20" s="1"/>
      <c r="TCR20" s="1"/>
      <c r="TCS20" s="1"/>
      <c r="TCT20" s="1"/>
      <c r="TCU20" s="1"/>
      <c r="TCV20" s="1"/>
      <c r="TCW20" s="1"/>
      <c r="TCX20" s="1"/>
      <c r="TCY20" s="1"/>
      <c r="TCZ20" s="1"/>
      <c r="TDA20" s="1"/>
      <c r="TDB20" s="1"/>
      <c r="TDC20" s="1"/>
      <c r="TDD20" s="1"/>
      <c r="TDE20" s="1"/>
      <c r="TDF20" s="1"/>
      <c r="TDG20" s="1"/>
      <c r="TDH20" s="1"/>
      <c r="TDI20" s="1"/>
      <c r="TDJ20" s="1"/>
      <c r="TDK20" s="1"/>
      <c r="TDL20" s="1"/>
      <c r="TDM20" s="1"/>
      <c r="TDN20" s="1"/>
      <c r="TDO20" s="1"/>
      <c r="TDP20" s="1"/>
      <c r="TDQ20" s="1"/>
      <c r="TDR20" s="1"/>
      <c r="TDS20" s="1"/>
      <c r="TDT20" s="1"/>
      <c r="TDU20" s="1"/>
      <c r="TDV20" s="1"/>
      <c r="TDW20" s="1"/>
      <c r="TDX20" s="1"/>
      <c r="TDY20" s="1"/>
      <c r="TDZ20" s="1"/>
      <c r="TEA20" s="1"/>
      <c r="TEB20" s="1"/>
      <c r="TEC20" s="1"/>
      <c r="TED20" s="1"/>
      <c r="TEE20" s="1"/>
      <c r="TEF20" s="1"/>
      <c r="TEG20" s="1"/>
      <c r="TEH20" s="1"/>
      <c r="TEI20" s="1"/>
      <c r="TEJ20" s="1"/>
      <c r="TEK20" s="1"/>
      <c r="TEL20" s="1"/>
      <c r="TEM20" s="1"/>
      <c r="TEN20" s="1"/>
      <c r="TEO20" s="1"/>
      <c r="TEP20" s="1"/>
      <c r="TEQ20" s="1"/>
      <c r="TER20" s="1"/>
      <c r="TES20" s="1"/>
      <c r="TET20" s="1"/>
      <c r="TEU20" s="1"/>
      <c r="TEV20" s="1"/>
      <c r="TEW20" s="1"/>
      <c r="TEX20" s="1"/>
      <c r="TEY20" s="1"/>
      <c r="TEZ20" s="1"/>
      <c r="TFA20" s="1"/>
      <c r="TFB20" s="1"/>
      <c r="TFC20" s="1"/>
      <c r="TFD20" s="1"/>
      <c r="TFE20" s="1"/>
      <c r="TFF20" s="1"/>
      <c r="TFG20" s="1"/>
      <c r="TFH20" s="1"/>
      <c r="TFI20" s="1"/>
      <c r="TFJ20" s="1"/>
      <c r="TFK20" s="1"/>
      <c r="TFL20" s="1"/>
      <c r="TFM20" s="1"/>
      <c r="TFN20" s="1"/>
      <c r="TFO20" s="1"/>
      <c r="TFP20" s="1"/>
      <c r="TFQ20" s="1"/>
      <c r="TFR20" s="1"/>
      <c r="TFS20" s="1"/>
      <c r="TFT20" s="1"/>
      <c r="TFU20" s="1"/>
      <c r="TFV20" s="1"/>
      <c r="TFW20" s="1"/>
      <c r="TFX20" s="1"/>
      <c r="TFY20" s="1"/>
      <c r="TFZ20" s="1"/>
      <c r="TGA20" s="1"/>
      <c r="TGB20" s="1"/>
      <c r="TGC20" s="1"/>
      <c r="TGD20" s="1"/>
      <c r="TGE20" s="1"/>
      <c r="TGF20" s="1"/>
      <c r="TGG20" s="1"/>
      <c r="TGH20" s="1"/>
      <c r="TGI20" s="1"/>
      <c r="TGJ20" s="1"/>
      <c r="TGK20" s="1"/>
      <c r="TGL20" s="1"/>
      <c r="TGM20" s="1"/>
      <c r="TGN20" s="1"/>
      <c r="TGO20" s="1"/>
      <c r="TGP20" s="1"/>
      <c r="TGQ20" s="1"/>
      <c r="TGR20" s="1"/>
      <c r="TGS20" s="1"/>
      <c r="TGT20" s="1"/>
      <c r="TGU20" s="1"/>
      <c r="TGV20" s="1"/>
      <c r="TGW20" s="1"/>
      <c r="TGX20" s="1"/>
      <c r="TGY20" s="1"/>
      <c r="TGZ20" s="1"/>
      <c r="THA20" s="1"/>
      <c r="THB20" s="1"/>
      <c r="THC20" s="1"/>
      <c r="THD20" s="1"/>
      <c r="THE20" s="1"/>
      <c r="THF20" s="1"/>
      <c r="THG20" s="1"/>
      <c r="THH20" s="1"/>
      <c r="THI20" s="1"/>
      <c r="THJ20" s="1"/>
      <c r="THK20" s="1"/>
      <c r="THL20" s="1"/>
      <c r="THM20" s="1"/>
      <c r="THN20" s="1"/>
      <c r="THO20" s="1"/>
      <c r="THP20" s="1"/>
      <c r="THQ20" s="1"/>
      <c r="THR20" s="1"/>
      <c r="THS20" s="1"/>
      <c r="THT20" s="1"/>
      <c r="THU20" s="1"/>
      <c r="THV20" s="1"/>
      <c r="THW20" s="1"/>
      <c r="THX20" s="1"/>
      <c r="THY20" s="1"/>
      <c r="THZ20" s="1"/>
      <c r="TIA20" s="1"/>
      <c r="TIB20" s="1"/>
      <c r="TIC20" s="1"/>
      <c r="TID20" s="1"/>
      <c r="TIE20" s="1"/>
      <c r="TIF20" s="1"/>
      <c r="TIG20" s="1"/>
      <c r="TIH20" s="1"/>
      <c r="TII20" s="1"/>
      <c r="TIJ20" s="1"/>
      <c r="TIK20" s="1"/>
      <c r="TIL20" s="1"/>
      <c r="TIM20" s="1"/>
      <c r="TIN20" s="1"/>
      <c r="TIO20" s="1"/>
      <c r="TIP20" s="1"/>
      <c r="TIQ20" s="1"/>
      <c r="TIR20" s="1"/>
      <c r="TIS20" s="1"/>
      <c r="TIT20" s="1"/>
      <c r="TIU20" s="1"/>
      <c r="TIV20" s="1"/>
      <c r="TIW20" s="1"/>
      <c r="TIX20" s="1"/>
      <c r="TIY20" s="1"/>
      <c r="TIZ20" s="1"/>
      <c r="TJA20" s="1"/>
      <c r="TJB20" s="1"/>
      <c r="TJC20" s="1"/>
      <c r="TJD20" s="1"/>
      <c r="TJE20" s="1"/>
      <c r="TJF20" s="1"/>
      <c r="TJG20" s="1"/>
      <c r="TJH20" s="1"/>
      <c r="TJI20" s="1"/>
      <c r="TJJ20" s="1"/>
      <c r="TJK20" s="1"/>
      <c r="TJL20" s="1"/>
      <c r="TJM20" s="1"/>
      <c r="TJN20" s="1"/>
      <c r="TJO20" s="1"/>
      <c r="TJP20" s="1"/>
      <c r="TJQ20" s="1"/>
      <c r="TJR20" s="1"/>
      <c r="TJS20" s="1"/>
      <c r="TJT20" s="1"/>
      <c r="TJU20" s="1"/>
      <c r="TJV20" s="1"/>
      <c r="TJW20" s="1"/>
      <c r="TJX20" s="1"/>
      <c r="TJY20" s="1"/>
      <c r="TJZ20" s="1"/>
      <c r="TKA20" s="1"/>
      <c r="TKB20" s="1"/>
      <c r="TKC20" s="1"/>
      <c r="TKD20" s="1"/>
      <c r="TKE20" s="1"/>
      <c r="TKF20" s="1"/>
      <c r="TKG20" s="1"/>
      <c r="TKH20" s="1"/>
      <c r="TKI20" s="1"/>
      <c r="TKJ20" s="1"/>
      <c r="TKK20" s="1"/>
      <c r="TKL20" s="1"/>
      <c r="TKM20" s="1"/>
      <c r="TKN20" s="1"/>
      <c r="TKO20" s="1"/>
      <c r="TKP20" s="1"/>
      <c r="TKQ20" s="1"/>
      <c r="TKR20" s="1"/>
      <c r="TKS20" s="1"/>
      <c r="TKT20" s="1"/>
      <c r="TKU20" s="1"/>
      <c r="TKV20" s="1"/>
      <c r="TKW20" s="1"/>
      <c r="TKX20" s="1"/>
      <c r="TKY20" s="1"/>
      <c r="TKZ20" s="1"/>
      <c r="TLA20" s="1"/>
      <c r="TLB20" s="1"/>
      <c r="TLC20" s="1"/>
      <c r="TLD20" s="1"/>
      <c r="TLE20" s="1"/>
      <c r="TLF20" s="1"/>
      <c r="TLG20" s="1"/>
      <c r="TLH20" s="1"/>
      <c r="TLI20" s="1"/>
      <c r="TLJ20" s="1"/>
      <c r="TLK20" s="1"/>
      <c r="TLL20" s="1"/>
      <c r="TLM20" s="1"/>
      <c r="TLN20" s="1"/>
      <c r="TLO20" s="1"/>
      <c r="TLP20" s="1"/>
      <c r="TLQ20" s="1"/>
      <c r="TLR20" s="1"/>
      <c r="TLS20" s="1"/>
      <c r="TLT20" s="1"/>
      <c r="TLU20" s="1"/>
      <c r="TLV20" s="1"/>
      <c r="TLW20" s="1"/>
      <c r="TLX20" s="1"/>
      <c r="TLY20" s="1"/>
      <c r="TLZ20" s="1"/>
      <c r="TMA20" s="1"/>
      <c r="TMB20" s="1"/>
      <c r="TMC20" s="1"/>
      <c r="TMD20" s="1"/>
      <c r="TME20" s="1"/>
      <c r="TMF20" s="1"/>
      <c r="TMG20" s="1"/>
      <c r="TMH20" s="1"/>
      <c r="TMI20" s="1"/>
      <c r="TMJ20" s="1"/>
      <c r="TMK20" s="1"/>
      <c r="TML20" s="1"/>
      <c r="TMM20" s="1"/>
      <c r="TMN20" s="1"/>
      <c r="TMO20" s="1"/>
      <c r="TMP20" s="1"/>
      <c r="TMQ20" s="1"/>
      <c r="TMR20" s="1"/>
      <c r="TMS20" s="1"/>
      <c r="TMT20" s="1"/>
      <c r="TMU20" s="1"/>
      <c r="TMV20" s="1"/>
      <c r="TMW20" s="1"/>
      <c r="TMX20" s="1"/>
      <c r="TMY20" s="1"/>
      <c r="TMZ20" s="1"/>
      <c r="TNA20" s="1"/>
      <c r="TNB20" s="1"/>
      <c r="TNC20" s="1"/>
      <c r="TND20" s="1"/>
      <c r="TNE20" s="1"/>
      <c r="TNF20" s="1"/>
      <c r="TNG20" s="1"/>
      <c r="TNH20" s="1"/>
      <c r="TNI20" s="1"/>
      <c r="TNJ20" s="1"/>
      <c r="TNK20" s="1"/>
      <c r="TNL20" s="1"/>
      <c r="TNM20" s="1"/>
      <c r="TNN20" s="1"/>
      <c r="TNO20" s="1"/>
      <c r="TNP20" s="1"/>
      <c r="TNQ20" s="1"/>
      <c r="TNR20" s="1"/>
      <c r="TNS20" s="1"/>
      <c r="TNT20" s="1"/>
      <c r="TNU20" s="1"/>
      <c r="TNV20" s="1"/>
      <c r="TNW20" s="1"/>
      <c r="TNX20" s="1"/>
      <c r="TNY20" s="1"/>
      <c r="TNZ20" s="1"/>
      <c r="TOA20" s="1"/>
      <c r="TOB20" s="1"/>
      <c r="TOC20" s="1"/>
      <c r="TOD20" s="1"/>
      <c r="TOE20" s="1"/>
      <c r="TOF20" s="1"/>
      <c r="TOG20" s="1"/>
      <c r="TOH20" s="1"/>
      <c r="TOI20" s="1"/>
      <c r="TOJ20" s="1"/>
      <c r="TOK20" s="1"/>
      <c r="TOL20" s="1"/>
      <c r="TOM20" s="1"/>
      <c r="TON20" s="1"/>
      <c r="TOO20" s="1"/>
      <c r="TOP20" s="1"/>
      <c r="TOQ20" s="1"/>
      <c r="TOR20" s="1"/>
      <c r="TOS20" s="1"/>
      <c r="TOT20" s="1"/>
      <c r="TOU20" s="1"/>
      <c r="TOV20" s="1"/>
      <c r="TOW20" s="1"/>
      <c r="TOX20" s="1"/>
      <c r="TOY20" s="1"/>
      <c r="TOZ20" s="1"/>
      <c r="TPA20" s="1"/>
      <c r="TPB20" s="1"/>
      <c r="TPC20" s="1"/>
      <c r="TPD20" s="1"/>
      <c r="TPE20" s="1"/>
      <c r="TPF20" s="1"/>
      <c r="TPG20" s="1"/>
      <c r="TPH20" s="1"/>
      <c r="TPI20" s="1"/>
      <c r="TPJ20" s="1"/>
      <c r="TPK20" s="1"/>
      <c r="TPL20" s="1"/>
      <c r="TPM20" s="1"/>
      <c r="TPN20" s="1"/>
      <c r="TPO20" s="1"/>
      <c r="TPP20" s="1"/>
      <c r="TPQ20" s="1"/>
      <c r="TPR20" s="1"/>
      <c r="TPS20" s="1"/>
      <c r="TPT20" s="1"/>
      <c r="TPU20" s="1"/>
      <c r="TPV20" s="1"/>
      <c r="TPW20" s="1"/>
      <c r="TPX20" s="1"/>
      <c r="TPY20" s="1"/>
      <c r="TPZ20" s="1"/>
      <c r="TQA20" s="1"/>
      <c r="TQB20" s="1"/>
      <c r="TQC20" s="1"/>
      <c r="TQD20" s="1"/>
      <c r="TQE20" s="1"/>
      <c r="TQF20" s="1"/>
      <c r="TQG20" s="1"/>
      <c r="TQH20" s="1"/>
      <c r="TQI20" s="1"/>
      <c r="TQJ20" s="1"/>
      <c r="TQK20" s="1"/>
      <c r="TQL20" s="1"/>
      <c r="TQM20" s="1"/>
      <c r="TQN20" s="1"/>
      <c r="TQO20" s="1"/>
      <c r="TQP20" s="1"/>
      <c r="TQQ20" s="1"/>
      <c r="TQR20" s="1"/>
      <c r="TQS20" s="1"/>
      <c r="TQT20" s="1"/>
      <c r="TQU20" s="1"/>
      <c r="TQV20" s="1"/>
      <c r="TQW20" s="1"/>
      <c r="TQX20" s="1"/>
      <c r="TQY20" s="1"/>
      <c r="TQZ20" s="1"/>
      <c r="TRA20" s="1"/>
      <c r="TRB20" s="1"/>
      <c r="TRC20" s="1"/>
      <c r="TRD20" s="1"/>
      <c r="TRE20" s="1"/>
      <c r="TRF20" s="1"/>
      <c r="TRG20" s="1"/>
      <c r="TRH20" s="1"/>
      <c r="TRI20" s="1"/>
      <c r="TRJ20" s="1"/>
      <c r="TRK20" s="1"/>
      <c r="TRL20" s="1"/>
      <c r="TRM20" s="1"/>
      <c r="TRN20" s="1"/>
      <c r="TRO20" s="1"/>
      <c r="TRP20" s="1"/>
      <c r="TRQ20" s="1"/>
      <c r="TRR20" s="1"/>
      <c r="TRS20" s="1"/>
      <c r="TRT20" s="1"/>
      <c r="TRU20" s="1"/>
      <c r="TRV20" s="1"/>
      <c r="TRW20" s="1"/>
      <c r="TRX20" s="1"/>
      <c r="TRY20" s="1"/>
      <c r="TRZ20" s="1"/>
      <c r="TSA20" s="1"/>
      <c r="TSB20" s="1"/>
      <c r="TSC20" s="1"/>
      <c r="TSD20" s="1"/>
      <c r="TSE20" s="1"/>
      <c r="TSF20" s="1"/>
      <c r="TSG20" s="1"/>
      <c r="TSH20" s="1"/>
      <c r="TSI20" s="1"/>
      <c r="TSJ20" s="1"/>
      <c r="TSK20" s="1"/>
      <c r="TSL20" s="1"/>
      <c r="TSM20" s="1"/>
      <c r="TSN20" s="1"/>
      <c r="TSO20" s="1"/>
      <c r="TSP20" s="1"/>
      <c r="TSQ20" s="1"/>
      <c r="TSR20" s="1"/>
      <c r="TSS20" s="1"/>
      <c r="TST20" s="1"/>
      <c r="TSU20" s="1"/>
      <c r="TSV20" s="1"/>
      <c r="TSW20" s="1"/>
      <c r="TSX20" s="1"/>
      <c r="TSY20" s="1"/>
      <c r="TSZ20" s="1"/>
      <c r="TTA20" s="1"/>
      <c r="TTB20" s="1"/>
      <c r="TTC20" s="1"/>
      <c r="TTD20" s="1"/>
      <c r="TTE20" s="1"/>
      <c r="TTF20" s="1"/>
      <c r="TTG20" s="1"/>
      <c r="TTH20" s="1"/>
      <c r="TTI20" s="1"/>
      <c r="TTJ20" s="1"/>
      <c r="TTK20" s="1"/>
      <c r="TTL20" s="1"/>
      <c r="TTM20" s="1"/>
      <c r="TTN20" s="1"/>
      <c r="TTO20" s="1"/>
      <c r="TTP20" s="1"/>
      <c r="TTQ20" s="1"/>
      <c r="TTR20" s="1"/>
      <c r="TTS20" s="1"/>
      <c r="TTT20" s="1"/>
      <c r="TTU20" s="1"/>
      <c r="TTV20" s="1"/>
      <c r="TTW20" s="1"/>
      <c r="TTX20" s="1"/>
      <c r="TTY20" s="1"/>
      <c r="TTZ20" s="1"/>
      <c r="TUA20" s="1"/>
      <c r="TUB20" s="1"/>
      <c r="TUC20" s="1"/>
      <c r="TUD20" s="1"/>
      <c r="TUE20" s="1"/>
      <c r="TUF20" s="1"/>
      <c r="TUG20" s="1"/>
      <c r="TUH20" s="1"/>
      <c r="TUI20" s="1"/>
      <c r="TUJ20" s="1"/>
      <c r="TUK20" s="1"/>
      <c r="TUL20" s="1"/>
      <c r="TUM20" s="1"/>
      <c r="TUN20" s="1"/>
      <c r="TUO20" s="1"/>
      <c r="TUP20" s="1"/>
      <c r="TUQ20" s="1"/>
      <c r="TUR20" s="1"/>
      <c r="TUS20" s="1"/>
      <c r="TUT20" s="1"/>
      <c r="TUU20" s="1"/>
      <c r="TUV20" s="1"/>
      <c r="TUW20" s="1"/>
      <c r="TUX20" s="1"/>
      <c r="TUY20" s="1"/>
      <c r="TUZ20" s="1"/>
      <c r="TVA20" s="1"/>
      <c r="TVB20" s="1"/>
      <c r="TVC20" s="1"/>
      <c r="TVD20" s="1"/>
      <c r="TVE20" s="1"/>
      <c r="TVF20" s="1"/>
      <c r="TVG20" s="1"/>
      <c r="TVH20" s="1"/>
      <c r="TVI20" s="1"/>
      <c r="TVJ20" s="1"/>
      <c r="TVK20" s="1"/>
      <c r="TVL20" s="1"/>
      <c r="TVM20" s="1"/>
      <c r="TVN20" s="1"/>
      <c r="TVO20" s="1"/>
      <c r="TVP20" s="1"/>
      <c r="TVQ20" s="1"/>
      <c r="TVR20" s="1"/>
      <c r="TVS20" s="1"/>
      <c r="TVT20" s="1"/>
      <c r="TVU20" s="1"/>
      <c r="TVV20" s="1"/>
      <c r="TVW20" s="1"/>
      <c r="TVX20" s="1"/>
      <c r="TVY20" s="1"/>
      <c r="TVZ20" s="1"/>
      <c r="TWA20" s="1"/>
      <c r="TWB20" s="1"/>
      <c r="TWC20" s="1"/>
      <c r="TWD20" s="1"/>
      <c r="TWE20" s="1"/>
      <c r="TWF20" s="1"/>
      <c r="TWG20" s="1"/>
      <c r="TWH20" s="1"/>
      <c r="TWI20" s="1"/>
      <c r="TWJ20" s="1"/>
      <c r="TWK20" s="1"/>
      <c r="TWL20" s="1"/>
      <c r="TWM20" s="1"/>
      <c r="TWN20" s="1"/>
      <c r="TWO20" s="1"/>
      <c r="TWP20" s="1"/>
      <c r="TWQ20" s="1"/>
      <c r="TWR20" s="1"/>
      <c r="TWS20" s="1"/>
      <c r="TWT20" s="1"/>
      <c r="TWU20" s="1"/>
      <c r="TWV20" s="1"/>
      <c r="TWW20" s="1"/>
      <c r="TWX20" s="1"/>
      <c r="TWY20" s="1"/>
      <c r="TWZ20" s="1"/>
      <c r="TXA20" s="1"/>
      <c r="TXB20" s="1"/>
      <c r="TXC20" s="1"/>
      <c r="TXD20" s="1"/>
      <c r="TXE20" s="1"/>
      <c r="TXF20" s="1"/>
      <c r="TXG20" s="1"/>
      <c r="TXH20" s="1"/>
      <c r="TXI20" s="1"/>
      <c r="TXJ20" s="1"/>
      <c r="TXK20" s="1"/>
      <c r="TXL20" s="1"/>
      <c r="TXM20" s="1"/>
      <c r="TXN20" s="1"/>
      <c r="TXO20" s="1"/>
      <c r="TXP20" s="1"/>
      <c r="TXQ20" s="1"/>
      <c r="TXR20" s="1"/>
      <c r="TXS20" s="1"/>
      <c r="TXT20" s="1"/>
      <c r="TXU20" s="1"/>
      <c r="TXV20" s="1"/>
      <c r="TXW20" s="1"/>
      <c r="TXX20" s="1"/>
      <c r="TXY20" s="1"/>
      <c r="TXZ20" s="1"/>
      <c r="TYA20" s="1"/>
      <c r="TYB20" s="1"/>
      <c r="TYC20" s="1"/>
      <c r="TYD20" s="1"/>
      <c r="TYE20" s="1"/>
      <c r="TYF20" s="1"/>
      <c r="TYG20" s="1"/>
      <c r="TYH20" s="1"/>
      <c r="TYI20" s="1"/>
      <c r="TYJ20" s="1"/>
      <c r="TYK20" s="1"/>
      <c r="TYL20" s="1"/>
      <c r="TYM20" s="1"/>
      <c r="TYN20" s="1"/>
      <c r="TYO20" s="1"/>
      <c r="TYP20" s="1"/>
      <c r="TYQ20" s="1"/>
      <c r="TYR20" s="1"/>
      <c r="TYS20" s="1"/>
      <c r="TYT20" s="1"/>
      <c r="TYU20" s="1"/>
      <c r="TYV20" s="1"/>
      <c r="TYW20" s="1"/>
      <c r="TYX20" s="1"/>
      <c r="TYY20" s="1"/>
      <c r="TYZ20" s="1"/>
      <c r="TZA20" s="1"/>
      <c r="TZB20" s="1"/>
      <c r="TZC20" s="1"/>
      <c r="TZD20" s="1"/>
      <c r="TZE20" s="1"/>
      <c r="TZF20" s="1"/>
      <c r="TZG20" s="1"/>
      <c r="TZH20" s="1"/>
      <c r="TZI20" s="1"/>
      <c r="TZJ20" s="1"/>
      <c r="TZK20" s="1"/>
      <c r="TZL20" s="1"/>
      <c r="TZM20" s="1"/>
      <c r="TZN20" s="1"/>
      <c r="TZO20" s="1"/>
      <c r="TZP20" s="1"/>
      <c r="TZQ20" s="1"/>
      <c r="TZR20" s="1"/>
      <c r="TZS20" s="1"/>
      <c r="TZT20" s="1"/>
      <c r="TZU20" s="1"/>
      <c r="TZV20" s="1"/>
      <c r="TZW20" s="1"/>
      <c r="TZX20" s="1"/>
      <c r="TZY20" s="1"/>
      <c r="TZZ20" s="1"/>
      <c r="UAA20" s="1"/>
      <c r="UAB20" s="1"/>
      <c r="UAC20" s="1"/>
      <c r="UAD20" s="1"/>
      <c r="UAE20" s="1"/>
      <c r="UAF20" s="1"/>
      <c r="UAG20" s="1"/>
      <c r="UAH20" s="1"/>
      <c r="UAI20" s="1"/>
      <c r="UAJ20" s="1"/>
      <c r="UAK20" s="1"/>
      <c r="UAL20" s="1"/>
      <c r="UAM20" s="1"/>
      <c r="UAN20" s="1"/>
      <c r="UAO20" s="1"/>
      <c r="UAP20" s="1"/>
      <c r="UAQ20" s="1"/>
      <c r="UAR20" s="1"/>
      <c r="UAS20" s="1"/>
      <c r="UAT20" s="1"/>
      <c r="UAU20" s="1"/>
      <c r="UAV20" s="1"/>
      <c r="UAW20" s="1"/>
      <c r="UAX20" s="1"/>
      <c r="UAY20" s="1"/>
      <c r="UAZ20" s="1"/>
      <c r="UBA20" s="1"/>
      <c r="UBB20" s="1"/>
      <c r="UBC20" s="1"/>
      <c r="UBD20" s="1"/>
      <c r="UBE20" s="1"/>
      <c r="UBF20" s="1"/>
      <c r="UBG20" s="1"/>
      <c r="UBH20" s="1"/>
      <c r="UBI20" s="1"/>
      <c r="UBJ20" s="1"/>
      <c r="UBK20" s="1"/>
      <c r="UBL20" s="1"/>
      <c r="UBM20" s="1"/>
      <c r="UBN20" s="1"/>
      <c r="UBO20" s="1"/>
      <c r="UBP20" s="1"/>
      <c r="UBQ20" s="1"/>
      <c r="UBR20" s="1"/>
      <c r="UBS20" s="1"/>
      <c r="UBT20" s="1"/>
      <c r="UBU20" s="1"/>
      <c r="UBV20" s="1"/>
      <c r="UBW20" s="1"/>
      <c r="UBX20" s="1"/>
      <c r="UBY20" s="1"/>
      <c r="UBZ20" s="1"/>
      <c r="UCA20" s="1"/>
      <c r="UCB20" s="1"/>
      <c r="UCC20" s="1"/>
      <c r="UCD20" s="1"/>
      <c r="UCE20" s="1"/>
      <c r="UCF20" s="1"/>
      <c r="UCG20" s="1"/>
      <c r="UCH20" s="1"/>
      <c r="UCI20" s="1"/>
      <c r="UCJ20" s="1"/>
      <c r="UCK20" s="1"/>
      <c r="UCL20" s="1"/>
      <c r="UCM20" s="1"/>
      <c r="UCN20" s="1"/>
      <c r="UCO20" s="1"/>
      <c r="UCP20" s="1"/>
      <c r="UCQ20" s="1"/>
      <c r="UCR20" s="1"/>
      <c r="UCS20" s="1"/>
      <c r="UCT20" s="1"/>
      <c r="UCU20" s="1"/>
      <c r="UCV20" s="1"/>
      <c r="UCW20" s="1"/>
      <c r="UCX20" s="1"/>
      <c r="UCY20" s="1"/>
      <c r="UCZ20" s="1"/>
      <c r="UDA20" s="1"/>
      <c r="UDB20" s="1"/>
      <c r="UDC20" s="1"/>
      <c r="UDD20" s="1"/>
      <c r="UDE20" s="1"/>
      <c r="UDF20" s="1"/>
      <c r="UDG20" s="1"/>
      <c r="UDH20" s="1"/>
      <c r="UDI20" s="1"/>
      <c r="UDJ20" s="1"/>
      <c r="UDK20" s="1"/>
      <c r="UDL20" s="1"/>
      <c r="UDM20" s="1"/>
      <c r="UDN20" s="1"/>
      <c r="UDO20" s="1"/>
      <c r="UDP20" s="1"/>
      <c r="UDQ20" s="1"/>
      <c r="UDR20" s="1"/>
      <c r="UDS20" s="1"/>
      <c r="UDT20" s="1"/>
      <c r="UDU20" s="1"/>
      <c r="UDV20" s="1"/>
      <c r="UDW20" s="1"/>
      <c r="UDX20" s="1"/>
      <c r="UDY20" s="1"/>
      <c r="UDZ20" s="1"/>
      <c r="UEA20" s="1"/>
      <c r="UEB20" s="1"/>
      <c r="UEC20" s="1"/>
      <c r="UED20" s="1"/>
      <c r="UEE20" s="1"/>
      <c r="UEF20" s="1"/>
      <c r="UEG20" s="1"/>
      <c r="UEH20" s="1"/>
      <c r="UEI20" s="1"/>
      <c r="UEJ20" s="1"/>
      <c r="UEK20" s="1"/>
      <c r="UEL20" s="1"/>
      <c r="UEM20" s="1"/>
      <c r="UEN20" s="1"/>
      <c r="UEO20" s="1"/>
      <c r="UEP20" s="1"/>
      <c r="UEQ20" s="1"/>
      <c r="UER20" s="1"/>
      <c r="UES20" s="1"/>
      <c r="UET20" s="1"/>
      <c r="UEU20" s="1"/>
      <c r="UEV20" s="1"/>
      <c r="UEW20" s="1"/>
      <c r="UEX20" s="1"/>
      <c r="UEY20" s="1"/>
      <c r="UEZ20" s="1"/>
      <c r="UFA20" s="1"/>
      <c r="UFB20" s="1"/>
      <c r="UFC20" s="1"/>
      <c r="UFD20" s="1"/>
      <c r="UFE20" s="1"/>
      <c r="UFF20" s="1"/>
      <c r="UFG20" s="1"/>
      <c r="UFH20" s="1"/>
      <c r="UFI20" s="1"/>
      <c r="UFJ20" s="1"/>
      <c r="UFK20" s="1"/>
      <c r="UFL20" s="1"/>
      <c r="UFM20" s="1"/>
      <c r="UFN20" s="1"/>
      <c r="UFO20" s="1"/>
      <c r="UFP20" s="1"/>
      <c r="UFQ20" s="1"/>
      <c r="UFR20" s="1"/>
      <c r="UFS20" s="1"/>
      <c r="UFT20" s="1"/>
      <c r="UFU20" s="1"/>
      <c r="UFV20" s="1"/>
      <c r="UFW20" s="1"/>
      <c r="UFX20" s="1"/>
      <c r="UFY20" s="1"/>
      <c r="UFZ20" s="1"/>
      <c r="UGA20" s="1"/>
      <c r="UGB20" s="1"/>
      <c r="UGC20" s="1"/>
      <c r="UGD20" s="1"/>
      <c r="UGE20" s="1"/>
      <c r="UGF20" s="1"/>
      <c r="UGG20" s="1"/>
      <c r="UGH20" s="1"/>
      <c r="UGI20" s="1"/>
      <c r="UGJ20" s="1"/>
      <c r="UGK20" s="1"/>
      <c r="UGL20" s="1"/>
      <c r="UGM20" s="1"/>
      <c r="UGN20" s="1"/>
      <c r="UGO20" s="1"/>
      <c r="UGP20" s="1"/>
      <c r="UGQ20" s="1"/>
      <c r="UGR20" s="1"/>
      <c r="UGS20" s="1"/>
      <c r="UGT20" s="1"/>
      <c r="UGU20" s="1"/>
      <c r="UGV20" s="1"/>
      <c r="UGW20" s="1"/>
      <c r="UGX20" s="1"/>
      <c r="UGY20" s="1"/>
      <c r="UGZ20" s="1"/>
      <c r="UHA20" s="1"/>
      <c r="UHB20" s="1"/>
      <c r="UHC20" s="1"/>
      <c r="UHD20" s="1"/>
      <c r="UHE20" s="1"/>
      <c r="UHF20" s="1"/>
      <c r="UHG20" s="1"/>
      <c r="UHH20" s="1"/>
      <c r="UHI20" s="1"/>
      <c r="UHJ20" s="1"/>
      <c r="UHK20" s="1"/>
      <c r="UHL20" s="1"/>
      <c r="UHM20" s="1"/>
      <c r="UHN20" s="1"/>
      <c r="UHO20" s="1"/>
      <c r="UHP20" s="1"/>
      <c r="UHQ20" s="1"/>
      <c r="UHR20" s="1"/>
      <c r="UHS20" s="1"/>
      <c r="UHT20" s="1"/>
      <c r="UHU20" s="1"/>
      <c r="UHV20" s="1"/>
      <c r="UHW20" s="1"/>
      <c r="UHX20" s="1"/>
      <c r="UHY20" s="1"/>
      <c r="UHZ20" s="1"/>
      <c r="UIA20" s="1"/>
      <c r="UIB20" s="1"/>
      <c r="UIC20" s="1"/>
      <c r="UID20" s="1"/>
      <c r="UIE20" s="1"/>
      <c r="UIF20" s="1"/>
      <c r="UIG20" s="1"/>
      <c r="UIH20" s="1"/>
      <c r="UII20" s="1"/>
      <c r="UIJ20" s="1"/>
      <c r="UIK20" s="1"/>
      <c r="UIL20" s="1"/>
      <c r="UIM20" s="1"/>
      <c r="UIN20" s="1"/>
      <c r="UIO20" s="1"/>
      <c r="UIP20" s="1"/>
      <c r="UIQ20" s="1"/>
      <c r="UIR20" s="1"/>
      <c r="UIS20" s="1"/>
      <c r="UIT20" s="1"/>
      <c r="UIU20" s="1"/>
      <c r="UIV20" s="1"/>
      <c r="UIW20" s="1"/>
      <c r="UIX20" s="1"/>
      <c r="UIY20" s="1"/>
      <c r="UIZ20" s="1"/>
      <c r="UJA20" s="1"/>
      <c r="UJB20" s="1"/>
      <c r="UJC20" s="1"/>
      <c r="UJD20" s="1"/>
      <c r="UJE20" s="1"/>
      <c r="UJF20" s="1"/>
      <c r="UJG20" s="1"/>
      <c r="UJH20" s="1"/>
      <c r="UJI20" s="1"/>
      <c r="UJJ20" s="1"/>
      <c r="UJK20" s="1"/>
      <c r="UJL20" s="1"/>
      <c r="UJM20" s="1"/>
      <c r="UJN20" s="1"/>
      <c r="UJO20" s="1"/>
      <c r="UJP20" s="1"/>
      <c r="UJQ20" s="1"/>
      <c r="UJR20" s="1"/>
      <c r="UJS20" s="1"/>
      <c r="UJT20" s="1"/>
      <c r="UJU20" s="1"/>
      <c r="UJV20" s="1"/>
      <c r="UJW20" s="1"/>
      <c r="UJX20" s="1"/>
      <c r="UJY20" s="1"/>
      <c r="UJZ20" s="1"/>
      <c r="UKA20" s="1"/>
      <c r="UKB20" s="1"/>
      <c r="UKC20" s="1"/>
      <c r="UKD20" s="1"/>
      <c r="UKE20" s="1"/>
      <c r="UKF20" s="1"/>
      <c r="UKG20" s="1"/>
      <c r="UKH20" s="1"/>
      <c r="UKI20" s="1"/>
      <c r="UKJ20" s="1"/>
      <c r="UKK20" s="1"/>
      <c r="UKL20" s="1"/>
      <c r="UKM20" s="1"/>
      <c r="UKN20" s="1"/>
      <c r="UKO20" s="1"/>
      <c r="UKP20" s="1"/>
      <c r="UKQ20" s="1"/>
      <c r="UKR20" s="1"/>
      <c r="UKS20" s="1"/>
      <c r="UKT20" s="1"/>
      <c r="UKU20" s="1"/>
      <c r="UKV20" s="1"/>
      <c r="UKW20" s="1"/>
      <c r="UKX20" s="1"/>
      <c r="UKY20" s="1"/>
      <c r="UKZ20" s="1"/>
      <c r="ULA20" s="1"/>
      <c r="ULB20" s="1"/>
      <c r="ULC20" s="1"/>
      <c r="ULD20" s="1"/>
      <c r="ULE20" s="1"/>
      <c r="ULF20" s="1"/>
      <c r="ULG20" s="1"/>
      <c r="ULH20" s="1"/>
      <c r="ULI20" s="1"/>
      <c r="ULJ20" s="1"/>
      <c r="ULK20" s="1"/>
      <c r="ULL20" s="1"/>
      <c r="ULM20" s="1"/>
      <c r="ULN20" s="1"/>
      <c r="ULO20" s="1"/>
      <c r="ULP20" s="1"/>
      <c r="ULQ20" s="1"/>
      <c r="ULR20" s="1"/>
      <c r="ULS20" s="1"/>
      <c r="ULT20" s="1"/>
      <c r="ULU20" s="1"/>
      <c r="ULV20" s="1"/>
      <c r="ULW20" s="1"/>
      <c r="ULX20" s="1"/>
      <c r="ULY20" s="1"/>
      <c r="ULZ20" s="1"/>
      <c r="UMA20" s="1"/>
      <c r="UMB20" s="1"/>
      <c r="UMC20" s="1"/>
      <c r="UMD20" s="1"/>
      <c r="UME20" s="1"/>
      <c r="UMF20" s="1"/>
      <c r="UMG20" s="1"/>
      <c r="UMH20" s="1"/>
      <c r="UMI20" s="1"/>
      <c r="UMJ20" s="1"/>
      <c r="UMK20" s="1"/>
      <c r="UML20" s="1"/>
      <c r="UMM20" s="1"/>
      <c r="UMN20" s="1"/>
      <c r="UMO20" s="1"/>
      <c r="UMP20" s="1"/>
      <c r="UMQ20" s="1"/>
      <c r="UMR20" s="1"/>
      <c r="UMS20" s="1"/>
      <c r="UMT20" s="1"/>
      <c r="UMU20" s="1"/>
      <c r="UMV20" s="1"/>
      <c r="UMW20" s="1"/>
      <c r="UMX20" s="1"/>
      <c r="UMY20" s="1"/>
      <c r="UMZ20" s="1"/>
      <c r="UNA20" s="1"/>
      <c r="UNB20" s="1"/>
      <c r="UNC20" s="1"/>
      <c r="UND20" s="1"/>
      <c r="UNE20" s="1"/>
      <c r="UNF20" s="1"/>
      <c r="UNG20" s="1"/>
      <c r="UNH20" s="1"/>
      <c r="UNI20" s="1"/>
      <c r="UNJ20" s="1"/>
      <c r="UNK20" s="1"/>
      <c r="UNL20" s="1"/>
      <c r="UNM20" s="1"/>
      <c r="UNN20" s="1"/>
      <c r="UNO20" s="1"/>
      <c r="UNP20" s="1"/>
      <c r="UNQ20" s="1"/>
      <c r="UNR20" s="1"/>
      <c r="UNS20" s="1"/>
      <c r="UNT20" s="1"/>
      <c r="UNU20" s="1"/>
      <c r="UNV20" s="1"/>
      <c r="UNW20" s="1"/>
      <c r="UNX20" s="1"/>
      <c r="UNY20" s="1"/>
      <c r="UNZ20" s="1"/>
      <c r="UOA20" s="1"/>
      <c r="UOB20" s="1"/>
      <c r="UOC20" s="1"/>
      <c r="UOD20" s="1"/>
      <c r="UOE20" s="1"/>
      <c r="UOF20" s="1"/>
      <c r="UOG20" s="1"/>
      <c r="UOH20" s="1"/>
      <c r="UOI20" s="1"/>
      <c r="UOJ20" s="1"/>
      <c r="UOK20" s="1"/>
      <c r="UOL20" s="1"/>
      <c r="UOM20" s="1"/>
      <c r="UON20" s="1"/>
      <c r="UOO20" s="1"/>
      <c r="UOP20" s="1"/>
      <c r="UOQ20" s="1"/>
      <c r="UOR20" s="1"/>
      <c r="UOS20" s="1"/>
      <c r="UOT20" s="1"/>
      <c r="UOU20" s="1"/>
      <c r="UOV20" s="1"/>
      <c r="UOW20" s="1"/>
      <c r="UOX20" s="1"/>
      <c r="UOY20" s="1"/>
      <c r="UOZ20" s="1"/>
      <c r="UPA20" s="1"/>
      <c r="UPB20" s="1"/>
      <c r="UPC20" s="1"/>
      <c r="UPD20" s="1"/>
      <c r="UPE20" s="1"/>
      <c r="UPF20" s="1"/>
      <c r="UPG20" s="1"/>
      <c r="UPH20" s="1"/>
      <c r="UPI20" s="1"/>
      <c r="UPJ20" s="1"/>
      <c r="UPK20" s="1"/>
      <c r="UPL20" s="1"/>
      <c r="UPM20" s="1"/>
      <c r="UPN20" s="1"/>
      <c r="UPO20" s="1"/>
      <c r="UPP20" s="1"/>
      <c r="UPQ20" s="1"/>
      <c r="UPR20" s="1"/>
      <c r="UPS20" s="1"/>
      <c r="UPT20" s="1"/>
      <c r="UPU20" s="1"/>
      <c r="UPV20" s="1"/>
      <c r="UPW20" s="1"/>
      <c r="UPX20" s="1"/>
      <c r="UPY20" s="1"/>
      <c r="UPZ20" s="1"/>
      <c r="UQA20" s="1"/>
      <c r="UQB20" s="1"/>
      <c r="UQC20" s="1"/>
      <c r="UQD20" s="1"/>
      <c r="UQE20" s="1"/>
      <c r="UQF20" s="1"/>
      <c r="UQG20" s="1"/>
      <c r="UQH20" s="1"/>
      <c r="UQI20" s="1"/>
      <c r="UQJ20" s="1"/>
      <c r="UQK20" s="1"/>
      <c r="UQL20" s="1"/>
      <c r="UQM20" s="1"/>
      <c r="UQN20" s="1"/>
      <c r="UQO20" s="1"/>
      <c r="UQP20" s="1"/>
      <c r="UQQ20" s="1"/>
      <c r="UQR20" s="1"/>
      <c r="UQS20" s="1"/>
      <c r="UQT20" s="1"/>
      <c r="UQU20" s="1"/>
      <c r="UQV20" s="1"/>
      <c r="UQW20" s="1"/>
      <c r="UQX20" s="1"/>
      <c r="UQY20" s="1"/>
      <c r="UQZ20" s="1"/>
      <c r="URA20" s="1"/>
      <c r="URB20" s="1"/>
      <c r="URC20" s="1"/>
      <c r="URD20" s="1"/>
      <c r="URE20" s="1"/>
      <c r="URF20" s="1"/>
      <c r="URG20" s="1"/>
      <c r="URH20" s="1"/>
      <c r="URI20" s="1"/>
      <c r="URJ20" s="1"/>
      <c r="URK20" s="1"/>
      <c r="URL20" s="1"/>
      <c r="URM20" s="1"/>
      <c r="URN20" s="1"/>
      <c r="URO20" s="1"/>
      <c r="URP20" s="1"/>
      <c r="URQ20" s="1"/>
      <c r="URR20" s="1"/>
      <c r="URS20" s="1"/>
      <c r="URT20" s="1"/>
      <c r="URU20" s="1"/>
      <c r="URV20" s="1"/>
      <c r="URW20" s="1"/>
      <c r="URX20" s="1"/>
      <c r="URY20" s="1"/>
      <c r="URZ20" s="1"/>
      <c r="USA20" s="1"/>
      <c r="USB20" s="1"/>
      <c r="USC20" s="1"/>
      <c r="USD20" s="1"/>
      <c r="USE20" s="1"/>
      <c r="USF20" s="1"/>
      <c r="USG20" s="1"/>
      <c r="USH20" s="1"/>
      <c r="USI20" s="1"/>
      <c r="USJ20" s="1"/>
      <c r="USK20" s="1"/>
      <c r="USL20" s="1"/>
      <c r="USM20" s="1"/>
      <c r="USN20" s="1"/>
      <c r="USO20" s="1"/>
      <c r="USP20" s="1"/>
      <c r="USQ20" s="1"/>
      <c r="USR20" s="1"/>
      <c r="USS20" s="1"/>
      <c r="UST20" s="1"/>
      <c r="USU20" s="1"/>
      <c r="USV20" s="1"/>
      <c r="USW20" s="1"/>
      <c r="USX20" s="1"/>
      <c r="USY20" s="1"/>
      <c r="USZ20" s="1"/>
      <c r="UTA20" s="1"/>
      <c r="UTB20" s="1"/>
      <c r="UTC20" s="1"/>
      <c r="UTD20" s="1"/>
      <c r="UTE20" s="1"/>
      <c r="UTF20" s="1"/>
      <c r="UTG20" s="1"/>
      <c r="UTH20" s="1"/>
      <c r="UTI20" s="1"/>
      <c r="UTJ20" s="1"/>
      <c r="UTK20" s="1"/>
      <c r="UTL20" s="1"/>
      <c r="UTM20" s="1"/>
      <c r="UTN20" s="1"/>
      <c r="UTO20" s="1"/>
      <c r="UTP20" s="1"/>
      <c r="UTQ20" s="1"/>
      <c r="UTR20" s="1"/>
      <c r="UTS20" s="1"/>
      <c r="UTT20" s="1"/>
      <c r="UTU20" s="1"/>
      <c r="UTV20" s="1"/>
      <c r="UTW20" s="1"/>
      <c r="UTX20" s="1"/>
      <c r="UTY20" s="1"/>
      <c r="UTZ20" s="1"/>
      <c r="UUA20" s="1"/>
      <c r="UUB20" s="1"/>
      <c r="UUC20" s="1"/>
      <c r="UUD20" s="1"/>
      <c r="UUE20" s="1"/>
      <c r="UUF20" s="1"/>
      <c r="UUG20" s="1"/>
      <c r="UUH20" s="1"/>
      <c r="UUI20" s="1"/>
      <c r="UUJ20" s="1"/>
      <c r="UUK20" s="1"/>
      <c r="UUL20" s="1"/>
      <c r="UUM20" s="1"/>
      <c r="UUN20" s="1"/>
      <c r="UUO20" s="1"/>
      <c r="UUP20" s="1"/>
      <c r="UUQ20" s="1"/>
      <c r="UUR20" s="1"/>
      <c r="UUS20" s="1"/>
      <c r="UUT20" s="1"/>
      <c r="UUU20" s="1"/>
      <c r="UUV20" s="1"/>
      <c r="UUW20" s="1"/>
      <c r="UUX20" s="1"/>
      <c r="UUY20" s="1"/>
      <c r="UUZ20" s="1"/>
      <c r="UVA20" s="1"/>
      <c r="UVB20" s="1"/>
      <c r="UVC20" s="1"/>
      <c r="UVD20" s="1"/>
      <c r="UVE20" s="1"/>
      <c r="UVF20" s="1"/>
      <c r="UVG20" s="1"/>
      <c r="UVH20" s="1"/>
      <c r="UVI20" s="1"/>
      <c r="UVJ20" s="1"/>
      <c r="UVK20" s="1"/>
      <c r="UVL20" s="1"/>
      <c r="UVM20" s="1"/>
      <c r="UVN20" s="1"/>
      <c r="UVO20" s="1"/>
      <c r="UVP20" s="1"/>
      <c r="UVQ20" s="1"/>
      <c r="UVR20" s="1"/>
      <c r="UVS20" s="1"/>
      <c r="UVT20" s="1"/>
      <c r="UVU20" s="1"/>
      <c r="UVV20" s="1"/>
      <c r="UVW20" s="1"/>
      <c r="UVX20" s="1"/>
      <c r="UVY20" s="1"/>
      <c r="UVZ20" s="1"/>
      <c r="UWA20" s="1"/>
      <c r="UWB20" s="1"/>
      <c r="UWC20" s="1"/>
      <c r="UWD20" s="1"/>
      <c r="UWE20" s="1"/>
      <c r="UWF20" s="1"/>
      <c r="UWG20" s="1"/>
      <c r="UWH20" s="1"/>
      <c r="UWI20" s="1"/>
      <c r="UWJ20" s="1"/>
      <c r="UWK20" s="1"/>
      <c r="UWL20" s="1"/>
      <c r="UWM20" s="1"/>
      <c r="UWN20" s="1"/>
      <c r="UWO20" s="1"/>
      <c r="UWP20" s="1"/>
      <c r="UWQ20" s="1"/>
      <c r="UWR20" s="1"/>
      <c r="UWS20" s="1"/>
      <c r="UWT20" s="1"/>
      <c r="UWU20" s="1"/>
      <c r="UWV20" s="1"/>
      <c r="UWW20" s="1"/>
      <c r="UWX20" s="1"/>
      <c r="UWY20" s="1"/>
      <c r="UWZ20" s="1"/>
      <c r="UXA20" s="1"/>
      <c r="UXB20" s="1"/>
      <c r="UXC20" s="1"/>
      <c r="UXD20" s="1"/>
      <c r="UXE20" s="1"/>
      <c r="UXF20" s="1"/>
      <c r="UXG20" s="1"/>
      <c r="UXH20" s="1"/>
      <c r="UXI20" s="1"/>
      <c r="UXJ20" s="1"/>
      <c r="UXK20" s="1"/>
      <c r="UXL20" s="1"/>
      <c r="UXM20" s="1"/>
      <c r="UXN20" s="1"/>
      <c r="UXO20" s="1"/>
      <c r="UXP20" s="1"/>
      <c r="UXQ20" s="1"/>
      <c r="UXR20" s="1"/>
      <c r="UXS20" s="1"/>
      <c r="UXT20" s="1"/>
      <c r="UXU20" s="1"/>
      <c r="UXV20" s="1"/>
      <c r="UXW20" s="1"/>
      <c r="UXX20" s="1"/>
      <c r="UXY20" s="1"/>
      <c r="UXZ20" s="1"/>
      <c r="UYA20" s="1"/>
      <c r="UYB20" s="1"/>
      <c r="UYC20" s="1"/>
      <c r="UYD20" s="1"/>
      <c r="UYE20" s="1"/>
      <c r="UYF20" s="1"/>
      <c r="UYG20" s="1"/>
      <c r="UYH20" s="1"/>
      <c r="UYI20" s="1"/>
      <c r="UYJ20" s="1"/>
      <c r="UYK20" s="1"/>
      <c r="UYL20" s="1"/>
      <c r="UYM20" s="1"/>
      <c r="UYN20" s="1"/>
      <c r="UYO20" s="1"/>
      <c r="UYP20" s="1"/>
      <c r="UYQ20" s="1"/>
      <c r="UYR20" s="1"/>
      <c r="UYS20" s="1"/>
      <c r="UYT20" s="1"/>
      <c r="UYU20" s="1"/>
      <c r="UYV20" s="1"/>
      <c r="UYW20" s="1"/>
      <c r="UYX20" s="1"/>
      <c r="UYY20" s="1"/>
      <c r="UYZ20" s="1"/>
      <c r="UZA20" s="1"/>
      <c r="UZB20" s="1"/>
      <c r="UZC20" s="1"/>
      <c r="UZD20" s="1"/>
      <c r="UZE20" s="1"/>
      <c r="UZF20" s="1"/>
      <c r="UZG20" s="1"/>
      <c r="UZH20" s="1"/>
      <c r="UZI20" s="1"/>
      <c r="UZJ20" s="1"/>
      <c r="UZK20" s="1"/>
      <c r="UZL20" s="1"/>
      <c r="UZM20" s="1"/>
      <c r="UZN20" s="1"/>
      <c r="UZO20" s="1"/>
      <c r="UZP20" s="1"/>
      <c r="UZQ20" s="1"/>
      <c r="UZR20" s="1"/>
      <c r="UZS20" s="1"/>
      <c r="UZT20" s="1"/>
      <c r="UZU20" s="1"/>
      <c r="UZV20" s="1"/>
      <c r="UZW20" s="1"/>
      <c r="UZX20" s="1"/>
      <c r="UZY20" s="1"/>
      <c r="UZZ20" s="1"/>
      <c r="VAA20" s="1"/>
      <c r="VAB20" s="1"/>
      <c r="VAC20" s="1"/>
      <c r="VAD20" s="1"/>
      <c r="VAE20" s="1"/>
      <c r="VAF20" s="1"/>
      <c r="VAG20" s="1"/>
      <c r="VAH20" s="1"/>
      <c r="VAI20" s="1"/>
      <c r="VAJ20" s="1"/>
      <c r="VAK20" s="1"/>
      <c r="VAL20" s="1"/>
      <c r="VAM20" s="1"/>
      <c r="VAN20" s="1"/>
      <c r="VAO20" s="1"/>
      <c r="VAP20" s="1"/>
      <c r="VAQ20" s="1"/>
      <c r="VAR20" s="1"/>
      <c r="VAS20" s="1"/>
      <c r="VAT20" s="1"/>
      <c r="VAU20" s="1"/>
      <c r="VAV20" s="1"/>
      <c r="VAW20" s="1"/>
      <c r="VAX20" s="1"/>
      <c r="VAY20" s="1"/>
      <c r="VAZ20" s="1"/>
      <c r="VBA20" s="1"/>
      <c r="VBB20" s="1"/>
      <c r="VBC20" s="1"/>
      <c r="VBD20" s="1"/>
      <c r="VBE20" s="1"/>
      <c r="VBF20" s="1"/>
      <c r="VBG20" s="1"/>
      <c r="VBH20" s="1"/>
      <c r="VBI20" s="1"/>
      <c r="VBJ20" s="1"/>
      <c r="VBK20" s="1"/>
      <c r="VBL20" s="1"/>
      <c r="VBM20" s="1"/>
      <c r="VBN20" s="1"/>
      <c r="VBO20" s="1"/>
      <c r="VBP20" s="1"/>
      <c r="VBQ20" s="1"/>
      <c r="VBR20" s="1"/>
      <c r="VBS20" s="1"/>
      <c r="VBT20" s="1"/>
      <c r="VBU20" s="1"/>
      <c r="VBV20" s="1"/>
      <c r="VBW20" s="1"/>
      <c r="VBX20" s="1"/>
      <c r="VBY20" s="1"/>
      <c r="VBZ20" s="1"/>
      <c r="VCA20" s="1"/>
      <c r="VCB20" s="1"/>
      <c r="VCC20" s="1"/>
      <c r="VCD20" s="1"/>
      <c r="VCE20" s="1"/>
      <c r="VCF20" s="1"/>
      <c r="VCG20" s="1"/>
      <c r="VCH20" s="1"/>
      <c r="VCI20" s="1"/>
      <c r="VCJ20" s="1"/>
      <c r="VCK20" s="1"/>
      <c r="VCL20" s="1"/>
      <c r="VCM20" s="1"/>
      <c r="VCN20" s="1"/>
      <c r="VCO20" s="1"/>
      <c r="VCP20" s="1"/>
      <c r="VCQ20" s="1"/>
      <c r="VCR20" s="1"/>
      <c r="VCS20" s="1"/>
      <c r="VCT20" s="1"/>
      <c r="VCU20" s="1"/>
      <c r="VCV20" s="1"/>
      <c r="VCW20" s="1"/>
      <c r="VCX20" s="1"/>
      <c r="VCY20" s="1"/>
      <c r="VCZ20" s="1"/>
      <c r="VDA20" s="1"/>
      <c r="VDB20" s="1"/>
      <c r="VDC20" s="1"/>
      <c r="VDD20" s="1"/>
      <c r="VDE20" s="1"/>
      <c r="VDF20" s="1"/>
      <c r="VDG20" s="1"/>
      <c r="VDH20" s="1"/>
      <c r="VDI20" s="1"/>
      <c r="VDJ20" s="1"/>
      <c r="VDK20" s="1"/>
      <c r="VDL20" s="1"/>
      <c r="VDM20" s="1"/>
      <c r="VDN20" s="1"/>
      <c r="VDO20" s="1"/>
      <c r="VDP20" s="1"/>
      <c r="VDQ20" s="1"/>
      <c r="VDR20" s="1"/>
      <c r="VDS20" s="1"/>
      <c r="VDT20" s="1"/>
      <c r="VDU20" s="1"/>
      <c r="VDV20" s="1"/>
      <c r="VDW20" s="1"/>
      <c r="VDX20" s="1"/>
      <c r="VDY20" s="1"/>
      <c r="VDZ20" s="1"/>
      <c r="VEA20" s="1"/>
      <c r="VEB20" s="1"/>
      <c r="VEC20" s="1"/>
      <c r="VED20" s="1"/>
      <c r="VEE20" s="1"/>
      <c r="VEF20" s="1"/>
      <c r="VEG20" s="1"/>
      <c r="VEH20" s="1"/>
      <c r="VEI20" s="1"/>
      <c r="VEJ20" s="1"/>
      <c r="VEK20" s="1"/>
      <c r="VEL20" s="1"/>
      <c r="VEM20" s="1"/>
      <c r="VEN20" s="1"/>
      <c r="VEO20" s="1"/>
      <c r="VEP20" s="1"/>
      <c r="VEQ20" s="1"/>
      <c r="VER20" s="1"/>
      <c r="VES20" s="1"/>
      <c r="VET20" s="1"/>
      <c r="VEU20" s="1"/>
      <c r="VEV20" s="1"/>
      <c r="VEW20" s="1"/>
      <c r="VEX20" s="1"/>
      <c r="VEY20" s="1"/>
      <c r="VEZ20" s="1"/>
      <c r="VFA20" s="1"/>
      <c r="VFB20" s="1"/>
      <c r="VFC20" s="1"/>
      <c r="VFD20" s="1"/>
      <c r="VFE20" s="1"/>
      <c r="VFF20" s="1"/>
      <c r="VFG20" s="1"/>
      <c r="VFH20" s="1"/>
      <c r="VFI20" s="1"/>
      <c r="VFJ20" s="1"/>
      <c r="VFK20" s="1"/>
      <c r="VFL20" s="1"/>
      <c r="VFM20" s="1"/>
      <c r="VFN20" s="1"/>
      <c r="VFO20" s="1"/>
      <c r="VFP20" s="1"/>
      <c r="VFQ20" s="1"/>
      <c r="VFR20" s="1"/>
      <c r="VFS20" s="1"/>
      <c r="VFT20" s="1"/>
      <c r="VFU20" s="1"/>
      <c r="VFV20" s="1"/>
      <c r="VFW20" s="1"/>
      <c r="VFX20" s="1"/>
      <c r="VFY20" s="1"/>
      <c r="VFZ20" s="1"/>
      <c r="VGA20" s="1"/>
      <c r="VGB20" s="1"/>
      <c r="VGC20" s="1"/>
      <c r="VGD20" s="1"/>
      <c r="VGE20" s="1"/>
      <c r="VGF20" s="1"/>
      <c r="VGG20" s="1"/>
      <c r="VGH20" s="1"/>
      <c r="VGI20" s="1"/>
      <c r="VGJ20" s="1"/>
      <c r="VGK20" s="1"/>
      <c r="VGL20" s="1"/>
      <c r="VGM20" s="1"/>
      <c r="VGN20" s="1"/>
      <c r="VGO20" s="1"/>
      <c r="VGP20" s="1"/>
      <c r="VGQ20" s="1"/>
      <c r="VGR20" s="1"/>
      <c r="VGS20" s="1"/>
      <c r="VGT20" s="1"/>
      <c r="VGU20" s="1"/>
      <c r="VGV20" s="1"/>
      <c r="VGW20" s="1"/>
      <c r="VGX20" s="1"/>
      <c r="VGY20" s="1"/>
      <c r="VGZ20" s="1"/>
      <c r="VHA20" s="1"/>
      <c r="VHB20" s="1"/>
      <c r="VHC20" s="1"/>
      <c r="VHD20" s="1"/>
      <c r="VHE20" s="1"/>
      <c r="VHF20" s="1"/>
      <c r="VHG20" s="1"/>
      <c r="VHH20" s="1"/>
      <c r="VHI20" s="1"/>
      <c r="VHJ20" s="1"/>
      <c r="VHK20" s="1"/>
      <c r="VHL20" s="1"/>
      <c r="VHM20" s="1"/>
      <c r="VHN20" s="1"/>
      <c r="VHO20" s="1"/>
      <c r="VHP20" s="1"/>
      <c r="VHQ20" s="1"/>
      <c r="VHR20" s="1"/>
      <c r="VHS20" s="1"/>
      <c r="VHT20" s="1"/>
      <c r="VHU20" s="1"/>
      <c r="VHV20" s="1"/>
      <c r="VHW20" s="1"/>
      <c r="VHX20" s="1"/>
      <c r="VHY20" s="1"/>
      <c r="VHZ20" s="1"/>
      <c r="VIA20" s="1"/>
      <c r="VIB20" s="1"/>
      <c r="VIC20" s="1"/>
      <c r="VID20" s="1"/>
      <c r="VIE20" s="1"/>
      <c r="VIF20" s="1"/>
      <c r="VIG20" s="1"/>
      <c r="VIH20" s="1"/>
      <c r="VII20" s="1"/>
      <c r="VIJ20" s="1"/>
      <c r="VIK20" s="1"/>
      <c r="VIL20" s="1"/>
      <c r="VIM20" s="1"/>
      <c r="VIN20" s="1"/>
      <c r="VIO20" s="1"/>
      <c r="VIP20" s="1"/>
      <c r="VIQ20" s="1"/>
      <c r="VIR20" s="1"/>
      <c r="VIS20" s="1"/>
      <c r="VIT20" s="1"/>
      <c r="VIU20" s="1"/>
      <c r="VIV20" s="1"/>
      <c r="VIW20" s="1"/>
      <c r="VIX20" s="1"/>
      <c r="VIY20" s="1"/>
      <c r="VIZ20" s="1"/>
      <c r="VJA20" s="1"/>
      <c r="VJB20" s="1"/>
      <c r="VJC20" s="1"/>
      <c r="VJD20" s="1"/>
      <c r="VJE20" s="1"/>
      <c r="VJF20" s="1"/>
      <c r="VJG20" s="1"/>
      <c r="VJH20" s="1"/>
      <c r="VJI20" s="1"/>
      <c r="VJJ20" s="1"/>
      <c r="VJK20" s="1"/>
      <c r="VJL20" s="1"/>
      <c r="VJM20" s="1"/>
      <c r="VJN20" s="1"/>
      <c r="VJO20" s="1"/>
      <c r="VJP20" s="1"/>
      <c r="VJQ20" s="1"/>
      <c r="VJR20" s="1"/>
      <c r="VJS20" s="1"/>
      <c r="VJT20" s="1"/>
      <c r="VJU20" s="1"/>
      <c r="VJV20" s="1"/>
      <c r="VJW20" s="1"/>
      <c r="VJX20" s="1"/>
      <c r="VJY20" s="1"/>
      <c r="VJZ20" s="1"/>
      <c r="VKA20" s="1"/>
      <c r="VKB20" s="1"/>
      <c r="VKC20" s="1"/>
      <c r="VKD20" s="1"/>
      <c r="VKE20" s="1"/>
      <c r="VKF20" s="1"/>
      <c r="VKG20" s="1"/>
      <c r="VKH20" s="1"/>
      <c r="VKI20" s="1"/>
      <c r="VKJ20" s="1"/>
      <c r="VKK20" s="1"/>
      <c r="VKL20" s="1"/>
      <c r="VKM20" s="1"/>
      <c r="VKN20" s="1"/>
      <c r="VKO20" s="1"/>
      <c r="VKP20" s="1"/>
      <c r="VKQ20" s="1"/>
      <c r="VKR20" s="1"/>
      <c r="VKS20" s="1"/>
      <c r="VKT20" s="1"/>
      <c r="VKU20" s="1"/>
      <c r="VKV20" s="1"/>
      <c r="VKW20" s="1"/>
      <c r="VKX20" s="1"/>
      <c r="VKY20" s="1"/>
      <c r="VKZ20" s="1"/>
      <c r="VLA20" s="1"/>
      <c r="VLB20" s="1"/>
      <c r="VLC20" s="1"/>
      <c r="VLD20" s="1"/>
      <c r="VLE20" s="1"/>
      <c r="VLF20" s="1"/>
      <c r="VLG20" s="1"/>
      <c r="VLH20" s="1"/>
      <c r="VLI20" s="1"/>
      <c r="VLJ20" s="1"/>
      <c r="VLK20" s="1"/>
      <c r="VLL20" s="1"/>
      <c r="VLM20" s="1"/>
      <c r="VLN20" s="1"/>
      <c r="VLO20" s="1"/>
      <c r="VLP20" s="1"/>
      <c r="VLQ20" s="1"/>
      <c r="VLR20" s="1"/>
      <c r="VLS20" s="1"/>
      <c r="VLT20" s="1"/>
      <c r="VLU20" s="1"/>
      <c r="VLV20" s="1"/>
      <c r="VLW20" s="1"/>
      <c r="VLX20" s="1"/>
      <c r="VLY20" s="1"/>
      <c r="VLZ20" s="1"/>
      <c r="VMA20" s="1"/>
      <c r="VMB20" s="1"/>
      <c r="VMC20" s="1"/>
      <c r="VMD20" s="1"/>
      <c r="VME20" s="1"/>
      <c r="VMF20" s="1"/>
      <c r="VMG20" s="1"/>
      <c r="VMH20" s="1"/>
      <c r="VMI20" s="1"/>
      <c r="VMJ20" s="1"/>
      <c r="VMK20" s="1"/>
      <c r="VML20" s="1"/>
      <c r="VMM20" s="1"/>
      <c r="VMN20" s="1"/>
      <c r="VMO20" s="1"/>
      <c r="VMP20" s="1"/>
      <c r="VMQ20" s="1"/>
      <c r="VMR20" s="1"/>
      <c r="VMS20" s="1"/>
      <c r="VMT20" s="1"/>
      <c r="VMU20" s="1"/>
      <c r="VMV20" s="1"/>
      <c r="VMW20" s="1"/>
      <c r="VMX20" s="1"/>
      <c r="VMY20" s="1"/>
      <c r="VMZ20" s="1"/>
      <c r="VNA20" s="1"/>
      <c r="VNB20" s="1"/>
      <c r="VNC20" s="1"/>
      <c r="VND20" s="1"/>
      <c r="VNE20" s="1"/>
      <c r="VNF20" s="1"/>
      <c r="VNG20" s="1"/>
      <c r="VNH20" s="1"/>
      <c r="VNI20" s="1"/>
      <c r="VNJ20" s="1"/>
      <c r="VNK20" s="1"/>
      <c r="VNL20" s="1"/>
      <c r="VNM20" s="1"/>
      <c r="VNN20" s="1"/>
      <c r="VNO20" s="1"/>
      <c r="VNP20" s="1"/>
      <c r="VNQ20" s="1"/>
      <c r="VNR20" s="1"/>
      <c r="VNS20" s="1"/>
      <c r="VNT20" s="1"/>
      <c r="VNU20" s="1"/>
      <c r="VNV20" s="1"/>
      <c r="VNW20" s="1"/>
      <c r="VNX20" s="1"/>
      <c r="VNY20" s="1"/>
      <c r="VNZ20" s="1"/>
      <c r="VOA20" s="1"/>
      <c r="VOB20" s="1"/>
      <c r="VOC20" s="1"/>
      <c r="VOD20" s="1"/>
      <c r="VOE20" s="1"/>
      <c r="VOF20" s="1"/>
      <c r="VOG20" s="1"/>
      <c r="VOH20" s="1"/>
      <c r="VOI20" s="1"/>
      <c r="VOJ20" s="1"/>
      <c r="VOK20" s="1"/>
      <c r="VOL20" s="1"/>
      <c r="VOM20" s="1"/>
      <c r="VON20" s="1"/>
      <c r="VOO20" s="1"/>
      <c r="VOP20" s="1"/>
      <c r="VOQ20" s="1"/>
      <c r="VOR20" s="1"/>
      <c r="VOS20" s="1"/>
      <c r="VOT20" s="1"/>
      <c r="VOU20" s="1"/>
      <c r="VOV20" s="1"/>
      <c r="VOW20" s="1"/>
      <c r="VOX20" s="1"/>
      <c r="VOY20" s="1"/>
      <c r="VOZ20" s="1"/>
      <c r="VPA20" s="1"/>
      <c r="VPB20" s="1"/>
      <c r="VPC20" s="1"/>
      <c r="VPD20" s="1"/>
      <c r="VPE20" s="1"/>
      <c r="VPF20" s="1"/>
      <c r="VPG20" s="1"/>
      <c r="VPH20" s="1"/>
      <c r="VPI20" s="1"/>
      <c r="VPJ20" s="1"/>
      <c r="VPK20" s="1"/>
      <c r="VPL20" s="1"/>
      <c r="VPM20" s="1"/>
      <c r="VPN20" s="1"/>
      <c r="VPO20" s="1"/>
      <c r="VPP20" s="1"/>
      <c r="VPQ20" s="1"/>
      <c r="VPR20" s="1"/>
      <c r="VPS20" s="1"/>
      <c r="VPT20" s="1"/>
      <c r="VPU20" s="1"/>
      <c r="VPV20" s="1"/>
      <c r="VPW20" s="1"/>
      <c r="VPX20" s="1"/>
      <c r="VPY20" s="1"/>
      <c r="VPZ20" s="1"/>
      <c r="VQA20" s="1"/>
      <c r="VQB20" s="1"/>
      <c r="VQC20" s="1"/>
      <c r="VQD20" s="1"/>
      <c r="VQE20" s="1"/>
      <c r="VQF20" s="1"/>
      <c r="VQG20" s="1"/>
      <c r="VQH20" s="1"/>
      <c r="VQI20" s="1"/>
      <c r="VQJ20" s="1"/>
      <c r="VQK20" s="1"/>
      <c r="VQL20" s="1"/>
      <c r="VQM20" s="1"/>
      <c r="VQN20" s="1"/>
      <c r="VQO20" s="1"/>
      <c r="VQP20" s="1"/>
      <c r="VQQ20" s="1"/>
      <c r="VQR20" s="1"/>
      <c r="VQS20" s="1"/>
      <c r="VQT20" s="1"/>
      <c r="VQU20" s="1"/>
      <c r="VQV20" s="1"/>
      <c r="VQW20" s="1"/>
      <c r="VQX20" s="1"/>
      <c r="VQY20" s="1"/>
      <c r="VQZ20" s="1"/>
      <c r="VRA20" s="1"/>
      <c r="VRB20" s="1"/>
      <c r="VRC20" s="1"/>
      <c r="VRD20" s="1"/>
      <c r="VRE20" s="1"/>
      <c r="VRF20" s="1"/>
      <c r="VRG20" s="1"/>
      <c r="VRH20" s="1"/>
      <c r="VRI20" s="1"/>
      <c r="VRJ20" s="1"/>
      <c r="VRK20" s="1"/>
      <c r="VRL20" s="1"/>
      <c r="VRM20" s="1"/>
      <c r="VRN20" s="1"/>
      <c r="VRO20" s="1"/>
      <c r="VRP20" s="1"/>
      <c r="VRQ20" s="1"/>
      <c r="VRR20" s="1"/>
      <c r="VRS20" s="1"/>
      <c r="VRT20" s="1"/>
      <c r="VRU20" s="1"/>
      <c r="VRV20" s="1"/>
      <c r="VRW20" s="1"/>
      <c r="VRX20" s="1"/>
      <c r="VRY20" s="1"/>
      <c r="VRZ20" s="1"/>
      <c r="VSA20" s="1"/>
      <c r="VSB20" s="1"/>
      <c r="VSC20" s="1"/>
      <c r="VSD20" s="1"/>
      <c r="VSE20" s="1"/>
      <c r="VSF20" s="1"/>
      <c r="VSG20" s="1"/>
      <c r="VSH20" s="1"/>
      <c r="VSI20" s="1"/>
      <c r="VSJ20" s="1"/>
      <c r="VSK20" s="1"/>
      <c r="VSL20" s="1"/>
      <c r="VSM20" s="1"/>
      <c r="VSN20" s="1"/>
      <c r="VSO20" s="1"/>
      <c r="VSP20" s="1"/>
      <c r="VSQ20" s="1"/>
      <c r="VSR20" s="1"/>
      <c r="VSS20" s="1"/>
      <c r="VST20" s="1"/>
      <c r="VSU20" s="1"/>
      <c r="VSV20" s="1"/>
      <c r="VSW20" s="1"/>
      <c r="VSX20" s="1"/>
      <c r="VSY20" s="1"/>
      <c r="VSZ20" s="1"/>
      <c r="VTA20" s="1"/>
      <c r="VTB20" s="1"/>
      <c r="VTC20" s="1"/>
      <c r="VTD20" s="1"/>
      <c r="VTE20" s="1"/>
      <c r="VTF20" s="1"/>
      <c r="VTG20" s="1"/>
      <c r="VTH20" s="1"/>
      <c r="VTI20" s="1"/>
      <c r="VTJ20" s="1"/>
      <c r="VTK20" s="1"/>
      <c r="VTL20" s="1"/>
      <c r="VTM20" s="1"/>
      <c r="VTN20" s="1"/>
      <c r="VTO20" s="1"/>
      <c r="VTP20" s="1"/>
      <c r="VTQ20" s="1"/>
      <c r="VTR20" s="1"/>
      <c r="VTS20" s="1"/>
      <c r="VTT20" s="1"/>
      <c r="VTU20" s="1"/>
      <c r="VTV20" s="1"/>
      <c r="VTW20" s="1"/>
      <c r="VTX20" s="1"/>
      <c r="VTY20" s="1"/>
      <c r="VTZ20" s="1"/>
      <c r="VUA20" s="1"/>
      <c r="VUB20" s="1"/>
      <c r="VUC20" s="1"/>
      <c r="VUD20" s="1"/>
      <c r="VUE20" s="1"/>
      <c r="VUF20" s="1"/>
      <c r="VUG20" s="1"/>
      <c r="VUH20" s="1"/>
      <c r="VUI20" s="1"/>
      <c r="VUJ20" s="1"/>
      <c r="VUK20" s="1"/>
      <c r="VUL20" s="1"/>
      <c r="VUM20" s="1"/>
      <c r="VUN20" s="1"/>
      <c r="VUO20" s="1"/>
      <c r="VUP20" s="1"/>
      <c r="VUQ20" s="1"/>
      <c r="VUR20" s="1"/>
      <c r="VUS20" s="1"/>
      <c r="VUT20" s="1"/>
      <c r="VUU20" s="1"/>
      <c r="VUV20" s="1"/>
      <c r="VUW20" s="1"/>
      <c r="VUX20" s="1"/>
      <c r="VUY20" s="1"/>
      <c r="VUZ20" s="1"/>
      <c r="VVA20" s="1"/>
      <c r="VVB20" s="1"/>
      <c r="VVC20" s="1"/>
      <c r="VVD20" s="1"/>
      <c r="VVE20" s="1"/>
      <c r="VVF20" s="1"/>
      <c r="VVG20" s="1"/>
      <c r="VVH20" s="1"/>
      <c r="VVI20" s="1"/>
      <c r="VVJ20" s="1"/>
      <c r="VVK20" s="1"/>
      <c r="VVL20" s="1"/>
      <c r="VVM20" s="1"/>
      <c r="VVN20" s="1"/>
      <c r="VVO20" s="1"/>
      <c r="VVP20" s="1"/>
      <c r="VVQ20" s="1"/>
      <c r="VVR20" s="1"/>
      <c r="VVS20" s="1"/>
      <c r="VVT20" s="1"/>
      <c r="VVU20" s="1"/>
      <c r="VVV20" s="1"/>
      <c r="VVW20" s="1"/>
      <c r="VVX20" s="1"/>
      <c r="VVY20" s="1"/>
      <c r="VVZ20" s="1"/>
      <c r="VWA20" s="1"/>
      <c r="VWB20" s="1"/>
      <c r="VWC20" s="1"/>
      <c r="VWD20" s="1"/>
      <c r="VWE20" s="1"/>
      <c r="VWF20" s="1"/>
      <c r="VWG20" s="1"/>
      <c r="VWH20" s="1"/>
      <c r="VWI20" s="1"/>
      <c r="VWJ20" s="1"/>
      <c r="VWK20" s="1"/>
      <c r="VWL20" s="1"/>
      <c r="VWM20" s="1"/>
      <c r="VWN20" s="1"/>
      <c r="VWO20" s="1"/>
      <c r="VWP20" s="1"/>
      <c r="VWQ20" s="1"/>
      <c r="VWR20" s="1"/>
      <c r="VWS20" s="1"/>
      <c r="VWT20" s="1"/>
      <c r="VWU20" s="1"/>
      <c r="VWV20" s="1"/>
      <c r="VWW20" s="1"/>
      <c r="VWX20" s="1"/>
      <c r="VWY20" s="1"/>
      <c r="VWZ20" s="1"/>
      <c r="VXA20" s="1"/>
      <c r="VXB20" s="1"/>
      <c r="VXC20" s="1"/>
      <c r="VXD20" s="1"/>
      <c r="VXE20" s="1"/>
      <c r="VXF20" s="1"/>
      <c r="VXG20" s="1"/>
      <c r="VXH20" s="1"/>
      <c r="VXI20" s="1"/>
      <c r="VXJ20" s="1"/>
      <c r="VXK20" s="1"/>
      <c r="VXL20" s="1"/>
      <c r="VXM20" s="1"/>
      <c r="VXN20" s="1"/>
      <c r="VXO20" s="1"/>
      <c r="VXP20" s="1"/>
      <c r="VXQ20" s="1"/>
      <c r="VXR20" s="1"/>
      <c r="VXS20" s="1"/>
      <c r="VXT20" s="1"/>
      <c r="VXU20" s="1"/>
      <c r="VXV20" s="1"/>
      <c r="VXW20" s="1"/>
      <c r="VXX20" s="1"/>
      <c r="VXY20" s="1"/>
      <c r="VXZ20" s="1"/>
      <c r="VYA20" s="1"/>
      <c r="VYB20" s="1"/>
      <c r="VYC20" s="1"/>
      <c r="VYD20" s="1"/>
      <c r="VYE20" s="1"/>
      <c r="VYF20" s="1"/>
      <c r="VYG20" s="1"/>
      <c r="VYH20" s="1"/>
      <c r="VYI20" s="1"/>
      <c r="VYJ20" s="1"/>
      <c r="VYK20" s="1"/>
      <c r="VYL20" s="1"/>
      <c r="VYM20" s="1"/>
      <c r="VYN20" s="1"/>
      <c r="VYO20" s="1"/>
      <c r="VYP20" s="1"/>
      <c r="VYQ20" s="1"/>
      <c r="VYR20" s="1"/>
      <c r="VYS20" s="1"/>
      <c r="VYT20" s="1"/>
      <c r="VYU20" s="1"/>
      <c r="VYV20" s="1"/>
      <c r="VYW20" s="1"/>
      <c r="VYX20" s="1"/>
      <c r="VYY20" s="1"/>
      <c r="VYZ20" s="1"/>
      <c r="VZA20" s="1"/>
      <c r="VZB20" s="1"/>
      <c r="VZC20" s="1"/>
      <c r="VZD20" s="1"/>
      <c r="VZE20" s="1"/>
      <c r="VZF20" s="1"/>
      <c r="VZG20" s="1"/>
      <c r="VZH20" s="1"/>
      <c r="VZI20" s="1"/>
      <c r="VZJ20" s="1"/>
      <c r="VZK20" s="1"/>
      <c r="VZL20" s="1"/>
      <c r="VZM20" s="1"/>
      <c r="VZN20" s="1"/>
      <c r="VZO20" s="1"/>
      <c r="VZP20" s="1"/>
      <c r="VZQ20" s="1"/>
      <c r="VZR20" s="1"/>
      <c r="VZS20" s="1"/>
      <c r="VZT20" s="1"/>
      <c r="VZU20" s="1"/>
      <c r="VZV20" s="1"/>
      <c r="VZW20" s="1"/>
      <c r="VZX20" s="1"/>
      <c r="VZY20" s="1"/>
      <c r="VZZ20" s="1"/>
      <c r="WAA20" s="1"/>
      <c r="WAB20" s="1"/>
      <c r="WAC20" s="1"/>
      <c r="WAD20" s="1"/>
      <c r="WAE20" s="1"/>
      <c r="WAF20" s="1"/>
      <c r="WAG20" s="1"/>
      <c r="WAH20" s="1"/>
      <c r="WAI20" s="1"/>
      <c r="WAJ20" s="1"/>
      <c r="WAK20" s="1"/>
      <c r="WAL20" s="1"/>
      <c r="WAM20" s="1"/>
      <c r="WAN20" s="1"/>
      <c r="WAO20" s="1"/>
      <c r="WAP20" s="1"/>
      <c r="WAQ20" s="1"/>
      <c r="WAR20" s="1"/>
      <c r="WAS20" s="1"/>
      <c r="WAT20" s="1"/>
      <c r="WAU20" s="1"/>
      <c r="WAV20" s="1"/>
      <c r="WAW20" s="1"/>
      <c r="WAX20" s="1"/>
      <c r="WAY20" s="1"/>
      <c r="WAZ20" s="1"/>
      <c r="WBA20" s="1"/>
      <c r="WBB20" s="1"/>
      <c r="WBC20" s="1"/>
      <c r="WBD20" s="1"/>
      <c r="WBE20" s="1"/>
      <c r="WBF20" s="1"/>
      <c r="WBG20" s="1"/>
      <c r="WBH20" s="1"/>
      <c r="WBI20" s="1"/>
      <c r="WBJ20" s="1"/>
      <c r="WBK20" s="1"/>
      <c r="WBL20" s="1"/>
      <c r="WBM20" s="1"/>
      <c r="WBN20" s="1"/>
      <c r="WBO20" s="1"/>
      <c r="WBP20" s="1"/>
      <c r="WBQ20" s="1"/>
      <c r="WBR20" s="1"/>
      <c r="WBS20" s="1"/>
      <c r="WBT20" s="1"/>
      <c r="WBU20" s="1"/>
      <c r="WBV20" s="1"/>
      <c r="WBW20" s="1"/>
      <c r="WBX20" s="1"/>
      <c r="WBY20" s="1"/>
      <c r="WBZ20" s="1"/>
      <c r="WCA20" s="1"/>
      <c r="WCB20" s="1"/>
      <c r="WCC20" s="1"/>
      <c r="WCD20" s="1"/>
      <c r="WCE20" s="1"/>
      <c r="WCF20" s="1"/>
      <c r="WCG20" s="1"/>
      <c r="WCH20" s="1"/>
      <c r="WCI20" s="1"/>
      <c r="WCJ20" s="1"/>
      <c r="WCK20" s="1"/>
      <c r="WCL20" s="1"/>
      <c r="WCM20" s="1"/>
      <c r="WCN20" s="1"/>
      <c r="WCO20" s="1"/>
      <c r="WCP20" s="1"/>
      <c r="WCQ20" s="1"/>
      <c r="WCR20" s="1"/>
      <c r="WCS20" s="1"/>
      <c r="WCT20" s="1"/>
      <c r="WCU20" s="1"/>
      <c r="WCV20" s="1"/>
      <c r="WCW20" s="1"/>
      <c r="WCX20" s="1"/>
      <c r="WCY20" s="1"/>
      <c r="WCZ20" s="1"/>
      <c r="WDA20" s="1"/>
      <c r="WDB20" s="1"/>
      <c r="WDC20" s="1"/>
      <c r="WDD20" s="1"/>
      <c r="WDE20" s="1"/>
      <c r="WDF20" s="1"/>
      <c r="WDG20" s="1"/>
      <c r="WDH20" s="1"/>
      <c r="WDI20" s="1"/>
      <c r="WDJ20" s="1"/>
      <c r="WDK20" s="1"/>
      <c r="WDL20" s="1"/>
      <c r="WDM20" s="1"/>
      <c r="WDN20" s="1"/>
      <c r="WDO20" s="1"/>
      <c r="WDP20" s="1"/>
      <c r="WDQ20" s="1"/>
      <c r="WDR20" s="1"/>
      <c r="WDS20" s="1"/>
      <c r="WDT20" s="1"/>
      <c r="WDU20" s="1"/>
      <c r="WDV20" s="1"/>
      <c r="WDW20" s="1"/>
      <c r="WDX20" s="1"/>
      <c r="WDY20" s="1"/>
      <c r="WDZ20" s="1"/>
      <c r="WEA20" s="1"/>
      <c r="WEB20" s="1"/>
      <c r="WEC20" s="1"/>
      <c r="WED20" s="1"/>
      <c r="WEE20" s="1"/>
      <c r="WEF20" s="1"/>
      <c r="WEG20" s="1"/>
      <c r="WEH20" s="1"/>
      <c r="WEI20" s="1"/>
      <c r="WEJ20" s="1"/>
      <c r="WEK20" s="1"/>
      <c r="WEL20" s="1"/>
      <c r="WEM20" s="1"/>
      <c r="WEN20" s="1"/>
      <c r="WEO20" s="1"/>
      <c r="WEP20" s="1"/>
      <c r="WEQ20" s="1"/>
      <c r="WER20" s="1"/>
      <c r="WES20" s="1"/>
      <c r="WET20" s="1"/>
      <c r="WEU20" s="1"/>
      <c r="WEV20" s="1"/>
      <c r="WEW20" s="1"/>
      <c r="WEX20" s="1"/>
      <c r="WEY20" s="1"/>
      <c r="WEZ20" s="1"/>
      <c r="WFA20" s="1"/>
      <c r="WFB20" s="1"/>
      <c r="WFC20" s="1"/>
      <c r="WFD20" s="1"/>
      <c r="WFE20" s="1"/>
      <c r="WFF20" s="1"/>
      <c r="WFG20" s="1"/>
      <c r="WFH20" s="1"/>
      <c r="WFI20" s="1"/>
      <c r="WFJ20" s="1"/>
      <c r="WFK20" s="1"/>
      <c r="WFL20" s="1"/>
      <c r="WFM20" s="1"/>
      <c r="WFN20" s="1"/>
      <c r="WFO20" s="1"/>
      <c r="WFP20" s="1"/>
      <c r="WFQ20" s="1"/>
      <c r="WFR20" s="1"/>
      <c r="WFS20" s="1"/>
      <c r="WFT20" s="1"/>
      <c r="WFU20" s="1"/>
      <c r="WFV20" s="1"/>
      <c r="WFW20" s="1"/>
      <c r="WFX20" s="1"/>
      <c r="WFY20" s="1"/>
      <c r="WFZ20" s="1"/>
      <c r="WGA20" s="1"/>
      <c r="WGB20" s="1"/>
      <c r="WGC20" s="1"/>
      <c r="WGD20" s="1"/>
      <c r="WGE20" s="1"/>
      <c r="WGF20" s="1"/>
      <c r="WGG20" s="1"/>
      <c r="WGH20" s="1"/>
      <c r="WGI20" s="1"/>
      <c r="WGJ20" s="1"/>
      <c r="WGK20" s="1"/>
      <c r="WGL20" s="1"/>
      <c r="WGM20" s="1"/>
      <c r="WGN20" s="1"/>
      <c r="WGO20" s="1"/>
      <c r="WGP20" s="1"/>
      <c r="WGQ20" s="1"/>
      <c r="WGR20" s="1"/>
      <c r="WGS20" s="1"/>
      <c r="WGT20" s="1"/>
      <c r="WGU20" s="1"/>
      <c r="WGV20" s="1"/>
      <c r="WGW20" s="1"/>
      <c r="WGX20" s="1"/>
      <c r="WGY20" s="1"/>
      <c r="WGZ20" s="1"/>
      <c r="WHA20" s="1"/>
      <c r="WHB20" s="1"/>
      <c r="WHC20" s="1"/>
      <c r="WHD20" s="1"/>
      <c r="WHE20" s="1"/>
      <c r="WHF20" s="1"/>
      <c r="WHG20" s="1"/>
      <c r="WHH20" s="1"/>
      <c r="WHI20" s="1"/>
      <c r="WHJ20" s="1"/>
      <c r="WHK20" s="1"/>
      <c r="WHL20" s="1"/>
      <c r="WHM20" s="1"/>
      <c r="WHN20" s="1"/>
      <c r="WHO20" s="1"/>
      <c r="WHP20" s="1"/>
      <c r="WHQ20" s="1"/>
      <c r="WHR20" s="1"/>
      <c r="WHS20" s="1"/>
      <c r="WHT20" s="1"/>
      <c r="WHU20" s="1"/>
      <c r="WHV20" s="1"/>
      <c r="WHW20" s="1"/>
      <c r="WHX20" s="1"/>
      <c r="WHY20" s="1"/>
      <c r="WHZ20" s="1"/>
      <c r="WIA20" s="1"/>
      <c r="WIB20" s="1"/>
      <c r="WIC20" s="1"/>
      <c r="WID20" s="1"/>
      <c r="WIE20" s="1"/>
      <c r="WIF20" s="1"/>
      <c r="WIG20" s="1"/>
      <c r="WIH20" s="1"/>
      <c r="WII20" s="1"/>
      <c r="WIJ20" s="1"/>
      <c r="WIK20" s="1"/>
      <c r="WIL20" s="1"/>
      <c r="WIM20" s="1"/>
      <c r="WIN20" s="1"/>
      <c r="WIO20" s="1"/>
      <c r="WIP20" s="1"/>
      <c r="WIQ20" s="1"/>
      <c r="WIR20" s="1"/>
      <c r="WIS20" s="1"/>
      <c r="WIT20" s="1"/>
      <c r="WIU20" s="1"/>
      <c r="WIV20" s="1"/>
      <c r="WIW20" s="1"/>
      <c r="WIX20" s="1"/>
      <c r="WIY20" s="1"/>
      <c r="WIZ20" s="1"/>
      <c r="WJA20" s="1"/>
      <c r="WJB20" s="1"/>
      <c r="WJC20" s="1"/>
      <c r="WJD20" s="1"/>
      <c r="WJE20" s="1"/>
      <c r="WJF20" s="1"/>
      <c r="WJG20" s="1"/>
      <c r="WJH20" s="1"/>
      <c r="WJI20" s="1"/>
      <c r="WJJ20" s="1"/>
      <c r="WJK20" s="1"/>
      <c r="WJL20" s="1"/>
      <c r="WJM20" s="1"/>
      <c r="WJN20" s="1"/>
      <c r="WJO20" s="1"/>
      <c r="WJP20" s="1"/>
      <c r="WJQ20" s="1"/>
      <c r="WJR20" s="1"/>
      <c r="WJS20" s="1"/>
      <c r="WJT20" s="1"/>
      <c r="WJU20" s="1"/>
      <c r="WJV20" s="1"/>
      <c r="WJW20" s="1"/>
      <c r="WJX20" s="1"/>
      <c r="WJY20" s="1"/>
      <c r="WJZ20" s="1"/>
      <c r="WKA20" s="1"/>
      <c r="WKB20" s="1"/>
      <c r="WKC20" s="1"/>
      <c r="WKD20" s="1"/>
      <c r="WKE20" s="1"/>
      <c r="WKF20" s="1"/>
      <c r="WKG20" s="1"/>
      <c r="WKH20" s="1"/>
      <c r="WKI20" s="1"/>
      <c r="WKJ20" s="1"/>
      <c r="WKK20" s="1"/>
      <c r="WKL20" s="1"/>
      <c r="WKM20" s="1"/>
      <c r="WKN20" s="1"/>
      <c r="WKO20" s="1"/>
      <c r="WKP20" s="1"/>
      <c r="WKQ20" s="1"/>
      <c r="WKR20" s="1"/>
      <c r="WKS20" s="1"/>
      <c r="WKT20" s="1"/>
      <c r="WKU20" s="1"/>
      <c r="WKV20" s="1"/>
      <c r="WKW20" s="1"/>
      <c r="WKX20" s="1"/>
      <c r="WKY20" s="1"/>
      <c r="WKZ20" s="1"/>
      <c r="WLA20" s="1"/>
      <c r="WLB20" s="1"/>
      <c r="WLC20" s="1"/>
      <c r="WLD20" s="1"/>
      <c r="WLE20" s="1"/>
      <c r="WLF20" s="1"/>
      <c r="WLG20" s="1"/>
      <c r="WLH20" s="1"/>
      <c r="WLI20" s="1"/>
      <c r="WLJ20" s="1"/>
      <c r="WLK20" s="1"/>
      <c r="WLL20" s="1"/>
      <c r="WLM20" s="1"/>
      <c r="WLN20" s="1"/>
      <c r="WLO20" s="1"/>
      <c r="WLP20" s="1"/>
      <c r="WLQ20" s="1"/>
      <c r="WLR20" s="1"/>
      <c r="WLS20" s="1"/>
      <c r="WLT20" s="1"/>
      <c r="WLU20" s="1"/>
      <c r="WLV20" s="1"/>
      <c r="WLW20" s="1"/>
      <c r="WLX20" s="1"/>
      <c r="WLY20" s="1"/>
      <c r="WLZ20" s="1"/>
      <c r="WMA20" s="1"/>
      <c r="WMB20" s="1"/>
      <c r="WMC20" s="1"/>
      <c r="WMD20" s="1"/>
      <c r="WME20" s="1"/>
      <c r="WMF20" s="1"/>
      <c r="WMG20" s="1"/>
      <c r="WMH20" s="1"/>
      <c r="WMI20" s="1"/>
      <c r="WMJ20" s="1"/>
      <c r="WMK20" s="1"/>
      <c r="WML20" s="1"/>
      <c r="WMM20" s="1"/>
      <c r="WMN20" s="1"/>
      <c r="WMO20" s="1"/>
      <c r="WMP20" s="1"/>
      <c r="WMQ20" s="1"/>
      <c r="WMR20" s="1"/>
      <c r="WMS20" s="1"/>
      <c r="WMT20" s="1"/>
      <c r="WMU20" s="1"/>
      <c r="WMV20" s="1"/>
      <c r="WMW20" s="1"/>
      <c r="WMX20" s="1"/>
      <c r="WMY20" s="1"/>
      <c r="WMZ20" s="1"/>
      <c r="WNA20" s="1"/>
      <c r="WNB20" s="1"/>
      <c r="WNC20" s="1"/>
      <c r="WND20" s="1"/>
      <c r="WNE20" s="1"/>
      <c r="WNF20" s="1"/>
      <c r="WNG20" s="1"/>
      <c r="WNH20" s="1"/>
      <c r="WNI20" s="1"/>
      <c r="WNJ20" s="1"/>
      <c r="WNK20" s="1"/>
      <c r="WNL20" s="1"/>
      <c r="WNM20" s="1"/>
      <c r="WNN20" s="1"/>
      <c r="WNO20" s="1"/>
      <c r="WNP20" s="1"/>
      <c r="WNQ20" s="1"/>
      <c r="WNR20" s="1"/>
      <c r="WNS20" s="1"/>
      <c r="WNT20" s="1"/>
      <c r="WNU20" s="1"/>
      <c r="WNV20" s="1"/>
      <c r="WNW20" s="1"/>
      <c r="WNX20" s="1"/>
      <c r="WNY20" s="1"/>
      <c r="WNZ20" s="1"/>
      <c r="WOA20" s="1"/>
      <c r="WOB20" s="1"/>
      <c r="WOC20" s="1"/>
      <c r="WOD20" s="1"/>
      <c r="WOE20" s="1"/>
      <c r="WOF20" s="1"/>
      <c r="WOG20" s="1"/>
      <c r="WOH20" s="1"/>
      <c r="WOI20" s="1"/>
      <c r="WOJ20" s="1"/>
      <c r="WOK20" s="1"/>
      <c r="WOL20" s="1"/>
      <c r="WOM20" s="1"/>
      <c r="WON20" s="1"/>
      <c r="WOO20" s="1"/>
      <c r="WOP20" s="1"/>
      <c r="WOQ20" s="1"/>
      <c r="WOR20" s="1"/>
      <c r="WOS20" s="1"/>
      <c r="WOT20" s="1"/>
      <c r="WOU20" s="1"/>
      <c r="WOV20" s="1"/>
      <c r="WOW20" s="1"/>
      <c r="WOX20" s="1"/>
      <c r="WOY20" s="1"/>
      <c r="WOZ20" s="1"/>
      <c r="WPA20" s="1"/>
      <c r="WPB20" s="1"/>
      <c r="WPC20" s="1"/>
      <c r="WPD20" s="1"/>
      <c r="WPE20" s="1"/>
      <c r="WPF20" s="1"/>
      <c r="WPG20" s="1"/>
      <c r="WPH20" s="1"/>
      <c r="WPI20" s="1"/>
      <c r="WPJ20" s="1"/>
      <c r="WPK20" s="1"/>
      <c r="WPL20" s="1"/>
      <c r="WPM20" s="1"/>
      <c r="WPN20" s="1"/>
      <c r="WPO20" s="1"/>
      <c r="WPP20" s="1"/>
      <c r="WPQ20" s="1"/>
      <c r="WPR20" s="1"/>
      <c r="WPS20" s="1"/>
      <c r="WPT20" s="1"/>
      <c r="WPU20" s="1"/>
      <c r="WPV20" s="1"/>
      <c r="WPW20" s="1"/>
      <c r="WPX20" s="1"/>
      <c r="WPY20" s="1"/>
      <c r="WPZ20" s="1"/>
      <c r="WQA20" s="1"/>
      <c r="WQB20" s="1"/>
      <c r="WQC20" s="1"/>
      <c r="WQD20" s="1"/>
      <c r="WQE20" s="1"/>
      <c r="WQF20" s="1"/>
      <c r="WQG20" s="1"/>
      <c r="WQH20" s="1"/>
      <c r="WQI20" s="1"/>
      <c r="WQJ20" s="1"/>
      <c r="WQK20" s="1"/>
      <c r="WQL20" s="1"/>
      <c r="WQM20" s="1"/>
      <c r="WQN20" s="1"/>
      <c r="WQO20" s="1"/>
      <c r="WQP20" s="1"/>
      <c r="WQQ20" s="1"/>
      <c r="WQR20" s="1"/>
      <c r="WQS20" s="1"/>
      <c r="WQT20" s="1"/>
      <c r="WQU20" s="1"/>
      <c r="WQV20" s="1"/>
      <c r="WQW20" s="1"/>
      <c r="WQX20" s="1"/>
      <c r="WQY20" s="1"/>
      <c r="WQZ20" s="1"/>
      <c r="WRA20" s="1"/>
      <c r="WRB20" s="1"/>
      <c r="WRC20" s="1"/>
      <c r="WRD20" s="1"/>
      <c r="WRE20" s="1"/>
      <c r="WRF20" s="1"/>
      <c r="WRG20" s="1"/>
      <c r="WRH20" s="1"/>
      <c r="WRI20" s="1"/>
      <c r="WRJ20" s="1"/>
      <c r="WRK20" s="1"/>
      <c r="WRL20" s="1"/>
      <c r="WRM20" s="1"/>
      <c r="WRN20" s="1"/>
      <c r="WRO20" s="1"/>
      <c r="WRP20" s="1"/>
      <c r="WRQ20" s="1"/>
      <c r="WRR20" s="1"/>
      <c r="WRS20" s="1"/>
      <c r="WRT20" s="1"/>
      <c r="WRU20" s="1"/>
      <c r="WRV20" s="1"/>
      <c r="WRW20" s="1"/>
      <c r="WRX20" s="1"/>
      <c r="WRY20" s="1"/>
      <c r="WRZ20" s="1"/>
      <c r="WSA20" s="1"/>
      <c r="WSB20" s="1"/>
      <c r="WSC20" s="1"/>
      <c r="WSD20" s="1"/>
      <c r="WSE20" s="1"/>
      <c r="WSF20" s="1"/>
      <c r="WSG20" s="1"/>
      <c r="WSH20" s="1"/>
      <c r="WSI20" s="1"/>
      <c r="WSJ20" s="1"/>
      <c r="WSK20" s="1"/>
      <c r="WSL20" s="1"/>
      <c r="WSM20" s="1"/>
      <c r="WSN20" s="1"/>
      <c r="WSO20" s="1"/>
      <c r="WSP20" s="1"/>
      <c r="WSQ20" s="1"/>
      <c r="WSR20" s="1"/>
      <c r="WSS20" s="1"/>
      <c r="WST20" s="1"/>
      <c r="WSU20" s="1"/>
      <c r="WSV20" s="1"/>
      <c r="WSW20" s="1"/>
      <c r="WSX20" s="1"/>
      <c r="WSY20" s="1"/>
      <c r="WSZ20" s="1"/>
      <c r="WTA20" s="1"/>
      <c r="WTB20" s="1"/>
      <c r="WTC20" s="1"/>
      <c r="WTD20" s="1"/>
      <c r="WTE20" s="1"/>
      <c r="WTF20" s="1"/>
      <c r="WTG20" s="1"/>
      <c r="WTH20" s="1"/>
      <c r="WTI20" s="1"/>
      <c r="WTJ20" s="1"/>
      <c r="WTK20" s="1"/>
      <c r="WTL20" s="1"/>
      <c r="WTM20" s="1"/>
      <c r="WTN20" s="1"/>
      <c r="WTO20" s="1"/>
      <c r="WTP20" s="1"/>
      <c r="WTQ20" s="1"/>
      <c r="WTR20" s="1"/>
      <c r="WTS20" s="1"/>
      <c r="WTT20" s="1"/>
      <c r="WTU20" s="1"/>
      <c r="WTV20" s="1"/>
      <c r="WTW20" s="1"/>
      <c r="WTX20" s="1"/>
      <c r="WTY20" s="1"/>
      <c r="WTZ20" s="1"/>
      <c r="WUA20" s="1"/>
      <c r="WUB20" s="1"/>
      <c r="WUC20" s="1"/>
      <c r="WUD20" s="1"/>
      <c r="WUE20" s="1"/>
      <c r="WUF20" s="1"/>
      <c r="WUG20" s="1"/>
      <c r="WUH20" s="1"/>
      <c r="WUI20" s="1"/>
      <c r="WUJ20" s="1"/>
      <c r="WUK20" s="1"/>
      <c r="WUL20" s="1"/>
      <c r="WUM20" s="1"/>
      <c r="WUN20" s="1"/>
      <c r="WUO20" s="1"/>
      <c r="WUP20" s="1"/>
      <c r="WUQ20" s="1"/>
      <c r="WUR20" s="1"/>
      <c r="WUS20" s="1"/>
      <c r="WUT20" s="1"/>
      <c r="WUU20" s="1"/>
      <c r="WUV20" s="1"/>
      <c r="WUW20" s="1"/>
      <c r="WUX20" s="1"/>
      <c r="WUY20" s="1"/>
      <c r="WUZ20" s="1"/>
      <c r="WVA20" s="1"/>
      <c r="WVB20" s="1"/>
      <c r="WVC20" s="1"/>
      <c r="WVD20" s="1"/>
      <c r="WVE20" s="1"/>
      <c r="WVF20" s="1"/>
      <c r="WVG20" s="1"/>
      <c r="WVH20" s="1"/>
      <c r="WVI20" s="1"/>
      <c r="WVJ20" s="1"/>
      <c r="WVK20" s="1"/>
      <c r="WVL20" s="1"/>
      <c r="WVM20" s="1"/>
      <c r="WVN20" s="1"/>
      <c r="WVO20" s="1"/>
      <c r="WVP20" s="1"/>
      <c r="WVQ20" s="1"/>
      <c r="WVR20" s="1"/>
      <c r="WVS20" s="1"/>
      <c r="WVT20" s="1"/>
      <c r="WVU20" s="1"/>
      <c r="WVV20" s="1"/>
      <c r="WVW20" s="1"/>
      <c r="WVX20" s="1"/>
      <c r="WVY20" s="1"/>
      <c r="WVZ20" s="1"/>
      <c r="WWA20" s="1"/>
      <c r="WWB20" s="1"/>
      <c r="WWC20" s="1"/>
      <c r="WWD20" s="1"/>
      <c r="WWE20" s="1"/>
      <c r="WWF20" s="1"/>
      <c r="WWG20" s="1"/>
      <c r="WWH20" s="1"/>
      <c r="WWI20" s="1"/>
      <c r="WWJ20" s="1"/>
      <c r="WWK20" s="1"/>
      <c r="WWL20" s="1"/>
      <c r="WWM20" s="1"/>
      <c r="WWN20" s="1"/>
      <c r="WWO20" s="1"/>
      <c r="WWP20" s="1"/>
      <c r="WWQ20" s="1"/>
      <c r="WWR20" s="1"/>
      <c r="WWS20" s="1"/>
      <c r="WWT20" s="1"/>
      <c r="WWU20" s="1"/>
      <c r="WWV20" s="1"/>
      <c r="WWW20" s="1"/>
      <c r="WWX20" s="1"/>
      <c r="WWY20" s="1"/>
      <c r="WWZ20" s="1"/>
      <c r="WXA20" s="1"/>
      <c r="WXB20" s="1"/>
      <c r="WXC20" s="1"/>
      <c r="WXD20" s="1"/>
      <c r="WXE20" s="1"/>
      <c r="WXF20" s="1"/>
      <c r="WXG20" s="1"/>
      <c r="WXH20" s="1"/>
      <c r="WXI20" s="1"/>
      <c r="WXJ20" s="1"/>
      <c r="WXK20" s="1"/>
      <c r="WXL20" s="1"/>
      <c r="WXM20" s="1"/>
      <c r="WXN20" s="1"/>
      <c r="WXO20" s="1"/>
      <c r="WXP20" s="1"/>
      <c r="WXQ20" s="1"/>
      <c r="WXR20" s="1"/>
      <c r="WXS20" s="1"/>
      <c r="WXT20" s="1"/>
      <c r="WXU20" s="1"/>
      <c r="WXV20" s="1"/>
      <c r="WXW20" s="1"/>
      <c r="WXX20" s="1"/>
      <c r="WXY20" s="1"/>
      <c r="WXZ20" s="1"/>
      <c r="WYA20" s="1"/>
      <c r="WYB20" s="1"/>
      <c r="WYC20" s="1"/>
      <c r="WYD20" s="1"/>
      <c r="WYE20" s="1"/>
      <c r="WYF20" s="1"/>
      <c r="WYG20" s="1"/>
      <c r="WYH20" s="1"/>
      <c r="WYI20" s="1"/>
      <c r="WYJ20" s="1"/>
      <c r="WYK20" s="1"/>
      <c r="WYL20" s="1"/>
      <c r="WYM20" s="1"/>
      <c r="WYN20" s="1"/>
      <c r="WYO20" s="1"/>
      <c r="WYP20" s="1"/>
      <c r="WYQ20" s="1"/>
      <c r="WYR20" s="1"/>
      <c r="WYS20" s="1"/>
      <c r="WYT20" s="1"/>
      <c r="WYU20" s="1"/>
      <c r="WYV20" s="1"/>
      <c r="WYW20" s="1"/>
      <c r="WYX20" s="1"/>
      <c r="WYY20" s="1"/>
      <c r="WYZ20" s="1"/>
      <c r="WZA20" s="1"/>
      <c r="WZB20" s="1"/>
      <c r="WZC20" s="1"/>
      <c r="WZD20" s="1"/>
      <c r="WZE20" s="1"/>
      <c r="WZF20" s="1"/>
      <c r="WZG20" s="1"/>
      <c r="WZH20" s="1"/>
      <c r="WZI20" s="1"/>
      <c r="WZJ20" s="1"/>
      <c r="WZK20" s="1"/>
      <c r="WZL20" s="1"/>
      <c r="WZM20" s="1"/>
      <c r="WZN20" s="1"/>
      <c r="WZO20" s="1"/>
      <c r="WZP20" s="1"/>
      <c r="WZQ20" s="1"/>
      <c r="WZR20" s="1"/>
      <c r="WZS20" s="1"/>
      <c r="WZT20" s="1"/>
      <c r="WZU20" s="1"/>
      <c r="WZV20" s="1"/>
      <c r="WZW20" s="1"/>
      <c r="WZX20" s="1"/>
      <c r="WZY20" s="1"/>
      <c r="WZZ20" s="1"/>
      <c r="XAA20" s="1"/>
      <c r="XAB20" s="1"/>
      <c r="XAC20" s="1"/>
      <c r="XAD20" s="1"/>
      <c r="XAE20" s="1"/>
      <c r="XAF20" s="1"/>
      <c r="XAG20" s="1"/>
      <c r="XAH20" s="1"/>
      <c r="XAI20" s="1"/>
      <c r="XAJ20" s="1"/>
      <c r="XAK20" s="1"/>
      <c r="XAL20" s="1"/>
      <c r="XAM20" s="1"/>
      <c r="XAN20" s="1"/>
      <c r="XAO20" s="1"/>
      <c r="XAP20" s="1"/>
      <c r="XAQ20" s="1"/>
      <c r="XAR20" s="1"/>
      <c r="XAS20" s="1"/>
      <c r="XAT20" s="1"/>
      <c r="XAU20" s="1"/>
      <c r="XAV20" s="1"/>
      <c r="XAW20" s="1"/>
      <c r="XAX20" s="1"/>
      <c r="XAY20" s="1"/>
      <c r="XAZ20" s="1"/>
      <c r="XBA20" s="1"/>
      <c r="XBB20" s="1"/>
      <c r="XBC20" s="1"/>
      <c r="XBD20" s="1"/>
      <c r="XBE20" s="1"/>
      <c r="XBF20" s="1"/>
      <c r="XBG20" s="1"/>
      <c r="XBH20" s="1"/>
      <c r="XBI20" s="1"/>
      <c r="XBJ20" s="1"/>
      <c r="XBK20" s="1"/>
      <c r="XBL20" s="1"/>
      <c r="XBM20" s="1"/>
      <c r="XBN20" s="1"/>
      <c r="XBO20" s="1"/>
      <c r="XBP20" s="1"/>
      <c r="XBQ20" s="1"/>
      <c r="XBR20" s="1"/>
      <c r="XBS20" s="1"/>
      <c r="XBT20" s="1"/>
      <c r="XBU20" s="1"/>
      <c r="XBV20" s="1"/>
      <c r="XBW20" s="1"/>
      <c r="XBX20" s="1"/>
      <c r="XBY20" s="1"/>
      <c r="XBZ20" s="1"/>
      <c r="XCA20" s="1"/>
      <c r="XCB20" s="1"/>
      <c r="XCC20" s="1"/>
      <c r="XCD20" s="1"/>
      <c r="XCE20" s="1"/>
      <c r="XCF20" s="1"/>
      <c r="XCG20" s="1"/>
      <c r="XCH20" s="1"/>
      <c r="XCI20" s="1"/>
      <c r="XCJ20" s="1"/>
      <c r="XCK20" s="1"/>
      <c r="XCL20" s="1"/>
      <c r="XCM20" s="1"/>
      <c r="XCN20" s="1"/>
      <c r="XCO20" s="1"/>
      <c r="XCP20" s="1"/>
      <c r="XCQ20" s="1"/>
      <c r="XCR20" s="1"/>
      <c r="XCS20" s="1"/>
      <c r="XCT20" s="1"/>
      <c r="XCU20" s="1"/>
      <c r="XCV20" s="1"/>
      <c r="XCW20" s="1"/>
      <c r="XCX20" s="1"/>
      <c r="XCY20" s="1"/>
      <c r="XCZ20" s="1"/>
      <c r="XDA20" s="1"/>
      <c r="XDB20" s="1"/>
      <c r="XDC20" s="1"/>
      <c r="XDD20" s="1"/>
      <c r="XDE20" s="1"/>
      <c r="XDF20" s="1"/>
      <c r="XDG20" s="1"/>
      <c r="XDH20" s="1"/>
      <c r="XDI20" s="1"/>
      <c r="XDJ20" s="1"/>
      <c r="XDK20" s="1"/>
      <c r="XDL20" s="1"/>
      <c r="XDM20" s="1"/>
      <c r="XDN20" s="1"/>
      <c r="XDO20" s="1"/>
      <c r="XDP20" s="1"/>
      <c r="XDQ20" s="1"/>
      <c r="XDR20" s="1"/>
      <c r="XDS20" s="1"/>
      <c r="XDT20" s="1"/>
      <c r="XDU20" s="1"/>
      <c r="XDV20" s="1"/>
      <c r="XDW20" s="1"/>
      <c r="XDX20" s="1"/>
      <c r="XDY20" s="1"/>
      <c r="XDZ20" s="1"/>
      <c r="XEA20" s="1"/>
      <c r="XEB20" s="1"/>
      <c r="XEC20" s="1"/>
      <c r="XED20" s="1"/>
      <c r="XEE20" s="1"/>
      <c r="XEF20" s="1"/>
      <c r="XEG20" s="1"/>
      <c r="XEH20" s="1"/>
      <c r="XEI20" s="1"/>
      <c r="XEJ20" s="1"/>
      <c r="XEK20" s="1"/>
      <c r="XEL20" s="1"/>
      <c r="XEM20" s="1"/>
      <c r="XEN20" s="1"/>
      <c r="XEO20" s="1"/>
      <c r="XEP20" s="1"/>
      <c r="XEQ20" s="1"/>
      <c r="XER20" s="1"/>
      <c r="XES20" s="1"/>
      <c r="XET20" s="1"/>
      <c r="XEU20" s="1"/>
      <c r="XEV20" s="1"/>
    </row>
    <row r="21" spans="1:16376" s="2" customFormat="1" ht="21.95" customHeight="1">
      <c r="A21" s="811"/>
      <c r="B21" s="49">
        <v>14</v>
      </c>
      <c r="C21" s="274" t="s">
        <v>119</v>
      </c>
      <c r="D21" s="221">
        <v>640761</v>
      </c>
      <c r="E21" s="37"/>
      <c r="F21" s="388">
        <f>E21*5%</f>
        <v>0</v>
      </c>
      <c r="G21" s="37"/>
      <c r="H21" s="388">
        <f>IF('IND-AOP (BUS PLUS)'!$H$37&gt;0,ROUND((+'IND-AOP (BUS PLUS)'!$H$38-'IND-AOP (BUS PLUS)'!$H$64)/'IND-AOP (BUS PLUS)'!$H$37*'Annex-E'!G21,0),0)</f>
        <v>0</v>
      </c>
      <c r="I21" s="388">
        <f>SUM(F21)*50%</f>
        <v>0</v>
      </c>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c r="AML21" s="1"/>
      <c r="AMM21" s="1"/>
      <c r="AMN21" s="1"/>
      <c r="AMO21" s="1"/>
      <c r="AMP21" s="1"/>
      <c r="AMQ21" s="1"/>
      <c r="AMR21" s="1"/>
      <c r="AMS21" s="1"/>
      <c r="AMT21" s="1"/>
      <c r="AMU21" s="1"/>
      <c r="AMV21" s="1"/>
      <c r="AMW21" s="1"/>
      <c r="AMX21" s="1"/>
      <c r="AMY21" s="1"/>
      <c r="AMZ21" s="1"/>
      <c r="ANA21" s="1"/>
      <c r="ANB21" s="1"/>
      <c r="ANC21" s="1"/>
      <c r="AND21" s="1"/>
      <c r="ANE21" s="1"/>
      <c r="ANF21" s="1"/>
      <c r="ANG21" s="1"/>
      <c r="ANH21" s="1"/>
      <c r="ANI21" s="1"/>
      <c r="ANJ21" s="1"/>
      <c r="ANK21" s="1"/>
      <c r="ANL21" s="1"/>
      <c r="ANM21" s="1"/>
      <c r="ANN21" s="1"/>
      <c r="ANO21" s="1"/>
      <c r="ANP21" s="1"/>
      <c r="ANQ21" s="1"/>
      <c r="ANR21" s="1"/>
      <c r="ANS21" s="1"/>
      <c r="ANT21" s="1"/>
      <c r="ANU21" s="1"/>
      <c r="ANV21" s="1"/>
      <c r="ANW21" s="1"/>
      <c r="ANX21" s="1"/>
      <c r="ANY21" s="1"/>
      <c r="ANZ21" s="1"/>
      <c r="AOA21" s="1"/>
      <c r="AOB21" s="1"/>
      <c r="AOC21" s="1"/>
      <c r="AOD21" s="1"/>
      <c r="AOE21" s="1"/>
      <c r="AOF21" s="1"/>
      <c r="AOG21" s="1"/>
      <c r="AOH21" s="1"/>
      <c r="AOI21" s="1"/>
      <c r="AOJ21" s="1"/>
      <c r="AOK21" s="1"/>
      <c r="AOL21" s="1"/>
      <c r="AOM21" s="1"/>
      <c r="AON21" s="1"/>
      <c r="AOO21" s="1"/>
      <c r="AOP21" s="1"/>
      <c r="AOQ21" s="1"/>
      <c r="AOR21" s="1"/>
      <c r="AOS21" s="1"/>
      <c r="AOT21" s="1"/>
      <c r="AOU21" s="1"/>
      <c r="AOV21" s="1"/>
      <c r="AOW21" s="1"/>
      <c r="AOX21" s="1"/>
      <c r="AOY21" s="1"/>
      <c r="AOZ21" s="1"/>
      <c r="APA21" s="1"/>
      <c r="APB21" s="1"/>
      <c r="APC21" s="1"/>
      <c r="APD21" s="1"/>
      <c r="APE21" s="1"/>
      <c r="APF21" s="1"/>
      <c r="APG21" s="1"/>
      <c r="APH21" s="1"/>
      <c r="API21" s="1"/>
      <c r="APJ21" s="1"/>
      <c r="APK21" s="1"/>
      <c r="APL21" s="1"/>
      <c r="APM21" s="1"/>
      <c r="APN21" s="1"/>
      <c r="APO21" s="1"/>
      <c r="APP21" s="1"/>
      <c r="APQ21" s="1"/>
      <c r="APR21" s="1"/>
      <c r="APS21" s="1"/>
      <c r="APT21" s="1"/>
      <c r="APU21" s="1"/>
      <c r="APV21" s="1"/>
      <c r="APW21" s="1"/>
      <c r="APX21" s="1"/>
      <c r="APY21" s="1"/>
      <c r="APZ21" s="1"/>
      <c r="AQA21" s="1"/>
      <c r="AQB21" s="1"/>
      <c r="AQC21" s="1"/>
      <c r="AQD21" s="1"/>
      <c r="AQE21" s="1"/>
      <c r="AQF21" s="1"/>
      <c r="AQG21" s="1"/>
      <c r="AQH21" s="1"/>
      <c r="AQI21" s="1"/>
      <c r="AQJ21" s="1"/>
      <c r="AQK21" s="1"/>
      <c r="AQL21" s="1"/>
      <c r="AQM21" s="1"/>
      <c r="AQN21" s="1"/>
      <c r="AQO21" s="1"/>
      <c r="AQP21" s="1"/>
      <c r="AQQ21" s="1"/>
      <c r="AQR21" s="1"/>
      <c r="AQS21" s="1"/>
      <c r="AQT21" s="1"/>
      <c r="AQU21" s="1"/>
      <c r="AQV21" s="1"/>
      <c r="AQW21" s="1"/>
      <c r="AQX21" s="1"/>
      <c r="AQY21" s="1"/>
      <c r="AQZ21" s="1"/>
      <c r="ARA21" s="1"/>
      <c r="ARB21" s="1"/>
      <c r="ARC21" s="1"/>
      <c r="ARD21" s="1"/>
      <c r="ARE21" s="1"/>
      <c r="ARF21" s="1"/>
      <c r="ARG21" s="1"/>
      <c r="ARH21" s="1"/>
      <c r="ARI21" s="1"/>
      <c r="ARJ21" s="1"/>
      <c r="ARK21" s="1"/>
      <c r="ARL21" s="1"/>
      <c r="ARM21" s="1"/>
      <c r="ARN21" s="1"/>
      <c r="ARO21" s="1"/>
      <c r="ARP21" s="1"/>
      <c r="ARQ21" s="1"/>
      <c r="ARR21" s="1"/>
      <c r="ARS21" s="1"/>
      <c r="ART21" s="1"/>
      <c r="ARU21" s="1"/>
      <c r="ARV21" s="1"/>
      <c r="ARW21" s="1"/>
      <c r="ARX21" s="1"/>
      <c r="ARY21" s="1"/>
      <c r="ARZ21" s="1"/>
      <c r="ASA21" s="1"/>
      <c r="ASB21" s="1"/>
      <c r="ASC21" s="1"/>
      <c r="ASD21" s="1"/>
      <c r="ASE21" s="1"/>
      <c r="ASF21" s="1"/>
      <c r="ASG21" s="1"/>
      <c r="ASH21" s="1"/>
      <c r="ASI21" s="1"/>
      <c r="ASJ21" s="1"/>
      <c r="ASK21" s="1"/>
      <c r="ASL21" s="1"/>
      <c r="ASM21" s="1"/>
      <c r="ASN21" s="1"/>
      <c r="ASO21" s="1"/>
      <c r="ASP21" s="1"/>
      <c r="ASQ21" s="1"/>
      <c r="ASR21" s="1"/>
      <c r="ASS21" s="1"/>
      <c r="AST21" s="1"/>
      <c r="ASU21" s="1"/>
      <c r="ASV21" s="1"/>
      <c r="ASW21" s="1"/>
      <c r="ASX21" s="1"/>
      <c r="ASY21" s="1"/>
      <c r="ASZ21" s="1"/>
      <c r="ATA21" s="1"/>
      <c r="ATB21" s="1"/>
      <c r="ATC21" s="1"/>
      <c r="ATD21" s="1"/>
      <c r="ATE21" s="1"/>
      <c r="ATF21" s="1"/>
      <c r="ATG21" s="1"/>
      <c r="ATH21" s="1"/>
      <c r="ATI21" s="1"/>
      <c r="ATJ21" s="1"/>
      <c r="ATK21" s="1"/>
      <c r="ATL21" s="1"/>
      <c r="ATM21" s="1"/>
      <c r="ATN21" s="1"/>
      <c r="ATO21" s="1"/>
      <c r="ATP21" s="1"/>
      <c r="ATQ21" s="1"/>
      <c r="ATR21" s="1"/>
      <c r="ATS21" s="1"/>
      <c r="ATT21" s="1"/>
      <c r="ATU21" s="1"/>
      <c r="ATV21" s="1"/>
      <c r="ATW21" s="1"/>
      <c r="ATX21" s="1"/>
      <c r="ATY21" s="1"/>
      <c r="ATZ21" s="1"/>
      <c r="AUA21" s="1"/>
      <c r="AUB21" s="1"/>
      <c r="AUC21" s="1"/>
      <c r="AUD21" s="1"/>
      <c r="AUE21" s="1"/>
      <c r="AUF21" s="1"/>
      <c r="AUG21" s="1"/>
      <c r="AUH21" s="1"/>
      <c r="AUI21" s="1"/>
      <c r="AUJ21" s="1"/>
      <c r="AUK21" s="1"/>
      <c r="AUL21" s="1"/>
      <c r="AUM21" s="1"/>
      <c r="AUN21" s="1"/>
      <c r="AUO21" s="1"/>
      <c r="AUP21" s="1"/>
      <c r="AUQ21" s="1"/>
      <c r="AUR21" s="1"/>
      <c r="AUS21" s="1"/>
      <c r="AUT21" s="1"/>
      <c r="AUU21" s="1"/>
      <c r="AUV21" s="1"/>
      <c r="AUW21" s="1"/>
      <c r="AUX21" s="1"/>
      <c r="AUY21" s="1"/>
      <c r="AUZ21" s="1"/>
      <c r="AVA21" s="1"/>
      <c r="AVB21" s="1"/>
      <c r="AVC21" s="1"/>
      <c r="AVD21" s="1"/>
      <c r="AVE21" s="1"/>
      <c r="AVF21" s="1"/>
      <c r="AVG21" s="1"/>
      <c r="AVH21" s="1"/>
      <c r="AVI21" s="1"/>
      <c r="AVJ21" s="1"/>
      <c r="AVK21" s="1"/>
      <c r="AVL21" s="1"/>
      <c r="AVM21" s="1"/>
      <c r="AVN21" s="1"/>
      <c r="AVO21" s="1"/>
      <c r="AVP21" s="1"/>
      <c r="AVQ21" s="1"/>
      <c r="AVR21" s="1"/>
      <c r="AVS21" s="1"/>
      <c r="AVT21" s="1"/>
      <c r="AVU21" s="1"/>
      <c r="AVV21" s="1"/>
      <c r="AVW21" s="1"/>
      <c r="AVX21" s="1"/>
      <c r="AVY21" s="1"/>
      <c r="AVZ21" s="1"/>
      <c r="AWA21" s="1"/>
      <c r="AWB21" s="1"/>
      <c r="AWC21" s="1"/>
      <c r="AWD21" s="1"/>
      <c r="AWE21" s="1"/>
      <c r="AWF21" s="1"/>
      <c r="AWG21" s="1"/>
      <c r="AWH21" s="1"/>
      <c r="AWI21" s="1"/>
      <c r="AWJ21" s="1"/>
      <c r="AWK21" s="1"/>
      <c r="AWL21" s="1"/>
      <c r="AWM21" s="1"/>
      <c r="AWN21" s="1"/>
      <c r="AWO21" s="1"/>
      <c r="AWP21" s="1"/>
      <c r="AWQ21" s="1"/>
      <c r="AWR21" s="1"/>
      <c r="AWS21" s="1"/>
      <c r="AWT21" s="1"/>
      <c r="AWU21" s="1"/>
      <c r="AWV21" s="1"/>
      <c r="AWW21" s="1"/>
      <c r="AWX21" s="1"/>
      <c r="AWY21" s="1"/>
      <c r="AWZ21" s="1"/>
      <c r="AXA21" s="1"/>
      <c r="AXB21" s="1"/>
      <c r="AXC21" s="1"/>
      <c r="AXD21" s="1"/>
      <c r="AXE21" s="1"/>
      <c r="AXF21" s="1"/>
      <c r="AXG21" s="1"/>
      <c r="AXH21" s="1"/>
      <c r="AXI21" s="1"/>
      <c r="AXJ21" s="1"/>
      <c r="AXK21" s="1"/>
      <c r="AXL21" s="1"/>
      <c r="AXM21" s="1"/>
      <c r="AXN21" s="1"/>
      <c r="AXO21" s="1"/>
      <c r="AXP21" s="1"/>
      <c r="AXQ21" s="1"/>
      <c r="AXR21" s="1"/>
      <c r="AXS21" s="1"/>
      <c r="AXT21" s="1"/>
      <c r="AXU21" s="1"/>
      <c r="AXV21" s="1"/>
      <c r="AXW21" s="1"/>
      <c r="AXX21" s="1"/>
      <c r="AXY21" s="1"/>
      <c r="AXZ21" s="1"/>
      <c r="AYA21" s="1"/>
      <c r="AYB21" s="1"/>
      <c r="AYC21" s="1"/>
      <c r="AYD21" s="1"/>
      <c r="AYE21" s="1"/>
      <c r="AYF21" s="1"/>
      <c r="AYG21" s="1"/>
      <c r="AYH21" s="1"/>
      <c r="AYI21" s="1"/>
      <c r="AYJ21" s="1"/>
      <c r="AYK21" s="1"/>
      <c r="AYL21" s="1"/>
      <c r="AYM21" s="1"/>
      <c r="AYN21" s="1"/>
      <c r="AYO21" s="1"/>
      <c r="AYP21" s="1"/>
      <c r="AYQ21" s="1"/>
      <c r="AYR21" s="1"/>
      <c r="AYS21" s="1"/>
      <c r="AYT21" s="1"/>
      <c r="AYU21" s="1"/>
      <c r="AYV21" s="1"/>
      <c r="AYW21" s="1"/>
      <c r="AYX21" s="1"/>
      <c r="AYY21" s="1"/>
      <c r="AYZ21" s="1"/>
      <c r="AZA21" s="1"/>
      <c r="AZB21" s="1"/>
      <c r="AZC21" s="1"/>
      <c r="AZD21" s="1"/>
      <c r="AZE21" s="1"/>
      <c r="AZF21" s="1"/>
      <c r="AZG21" s="1"/>
      <c r="AZH21" s="1"/>
      <c r="AZI21" s="1"/>
      <c r="AZJ21" s="1"/>
      <c r="AZK21" s="1"/>
      <c r="AZL21" s="1"/>
      <c r="AZM21" s="1"/>
      <c r="AZN21" s="1"/>
      <c r="AZO21" s="1"/>
      <c r="AZP21" s="1"/>
      <c r="AZQ21" s="1"/>
      <c r="AZR21" s="1"/>
      <c r="AZS21" s="1"/>
      <c r="AZT21" s="1"/>
      <c r="AZU21" s="1"/>
      <c r="AZV21" s="1"/>
      <c r="AZW21" s="1"/>
      <c r="AZX21" s="1"/>
      <c r="AZY21" s="1"/>
      <c r="AZZ21" s="1"/>
      <c r="BAA21" s="1"/>
      <c r="BAB21" s="1"/>
      <c r="BAC21" s="1"/>
      <c r="BAD21" s="1"/>
      <c r="BAE21" s="1"/>
      <c r="BAF21" s="1"/>
      <c r="BAG21" s="1"/>
      <c r="BAH21" s="1"/>
      <c r="BAI21" s="1"/>
      <c r="BAJ21" s="1"/>
      <c r="BAK21" s="1"/>
      <c r="BAL21" s="1"/>
      <c r="BAM21" s="1"/>
      <c r="BAN21" s="1"/>
      <c r="BAO21" s="1"/>
      <c r="BAP21" s="1"/>
      <c r="BAQ21" s="1"/>
      <c r="BAR21" s="1"/>
      <c r="BAS21" s="1"/>
      <c r="BAT21" s="1"/>
      <c r="BAU21" s="1"/>
      <c r="BAV21" s="1"/>
      <c r="BAW21" s="1"/>
      <c r="BAX21" s="1"/>
      <c r="BAY21" s="1"/>
      <c r="BAZ21" s="1"/>
      <c r="BBA21" s="1"/>
      <c r="BBB21" s="1"/>
      <c r="BBC21" s="1"/>
      <c r="BBD21" s="1"/>
      <c r="BBE21" s="1"/>
      <c r="BBF21" s="1"/>
      <c r="BBG21" s="1"/>
      <c r="BBH21" s="1"/>
      <c r="BBI21" s="1"/>
      <c r="BBJ21" s="1"/>
      <c r="BBK21" s="1"/>
      <c r="BBL21" s="1"/>
      <c r="BBM21" s="1"/>
      <c r="BBN21" s="1"/>
      <c r="BBO21" s="1"/>
      <c r="BBP21" s="1"/>
      <c r="BBQ21" s="1"/>
      <c r="BBR21" s="1"/>
      <c r="BBS21" s="1"/>
      <c r="BBT21" s="1"/>
      <c r="BBU21" s="1"/>
      <c r="BBV21" s="1"/>
      <c r="BBW21" s="1"/>
      <c r="BBX21" s="1"/>
      <c r="BBY21" s="1"/>
      <c r="BBZ21" s="1"/>
      <c r="BCA21" s="1"/>
      <c r="BCB21" s="1"/>
      <c r="BCC21" s="1"/>
      <c r="BCD21" s="1"/>
      <c r="BCE21" s="1"/>
      <c r="BCF21" s="1"/>
      <c r="BCG21" s="1"/>
      <c r="BCH21" s="1"/>
      <c r="BCI21" s="1"/>
      <c r="BCJ21" s="1"/>
      <c r="BCK21" s="1"/>
      <c r="BCL21" s="1"/>
      <c r="BCM21" s="1"/>
      <c r="BCN21" s="1"/>
      <c r="BCO21" s="1"/>
      <c r="BCP21" s="1"/>
      <c r="BCQ21" s="1"/>
      <c r="BCR21" s="1"/>
      <c r="BCS21" s="1"/>
      <c r="BCT21" s="1"/>
      <c r="BCU21" s="1"/>
      <c r="BCV21" s="1"/>
      <c r="BCW21" s="1"/>
      <c r="BCX21" s="1"/>
      <c r="BCY21" s="1"/>
      <c r="BCZ21" s="1"/>
      <c r="BDA21" s="1"/>
      <c r="BDB21" s="1"/>
      <c r="BDC21" s="1"/>
      <c r="BDD21" s="1"/>
      <c r="BDE21" s="1"/>
      <c r="BDF21" s="1"/>
      <c r="BDG21" s="1"/>
      <c r="BDH21" s="1"/>
      <c r="BDI21" s="1"/>
      <c r="BDJ21" s="1"/>
      <c r="BDK21" s="1"/>
      <c r="BDL21" s="1"/>
      <c r="BDM21" s="1"/>
      <c r="BDN21" s="1"/>
      <c r="BDO21" s="1"/>
      <c r="BDP21" s="1"/>
      <c r="BDQ21" s="1"/>
      <c r="BDR21" s="1"/>
      <c r="BDS21" s="1"/>
      <c r="BDT21" s="1"/>
      <c r="BDU21" s="1"/>
      <c r="BDV21" s="1"/>
      <c r="BDW21" s="1"/>
      <c r="BDX21" s="1"/>
      <c r="BDY21" s="1"/>
      <c r="BDZ21" s="1"/>
      <c r="BEA21" s="1"/>
      <c r="BEB21" s="1"/>
      <c r="BEC21" s="1"/>
      <c r="BED21" s="1"/>
      <c r="BEE21" s="1"/>
      <c r="BEF21" s="1"/>
      <c r="BEG21" s="1"/>
      <c r="BEH21" s="1"/>
      <c r="BEI21" s="1"/>
      <c r="BEJ21" s="1"/>
      <c r="BEK21" s="1"/>
      <c r="BEL21" s="1"/>
      <c r="BEM21" s="1"/>
      <c r="BEN21" s="1"/>
      <c r="BEO21" s="1"/>
      <c r="BEP21" s="1"/>
      <c r="BEQ21" s="1"/>
      <c r="BER21" s="1"/>
      <c r="BES21" s="1"/>
      <c r="BET21" s="1"/>
      <c r="BEU21" s="1"/>
      <c r="BEV21" s="1"/>
      <c r="BEW21" s="1"/>
      <c r="BEX21" s="1"/>
      <c r="BEY21" s="1"/>
      <c r="BEZ21" s="1"/>
      <c r="BFA21" s="1"/>
      <c r="BFB21" s="1"/>
      <c r="BFC21" s="1"/>
      <c r="BFD21" s="1"/>
      <c r="BFE21" s="1"/>
      <c r="BFF21" s="1"/>
      <c r="BFG21" s="1"/>
      <c r="BFH21" s="1"/>
      <c r="BFI21" s="1"/>
      <c r="BFJ21" s="1"/>
      <c r="BFK21" s="1"/>
      <c r="BFL21" s="1"/>
      <c r="BFM21" s="1"/>
      <c r="BFN21" s="1"/>
      <c r="BFO21" s="1"/>
      <c r="BFP21" s="1"/>
      <c r="BFQ21" s="1"/>
      <c r="BFR21" s="1"/>
      <c r="BFS21" s="1"/>
      <c r="BFT21" s="1"/>
      <c r="BFU21" s="1"/>
      <c r="BFV21" s="1"/>
      <c r="BFW21" s="1"/>
      <c r="BFX21" s="1"/>
      <c r="BFY21" s="1"/>
      <c r="BFZ21" s="1"/>
      <c r="BGA21" s="1"/>
      <c r="BGB21" s="1"/>
      <c r="BGC21" s="1"/>
      <c r="BGD21" s="1"/>
      <c r="BGE21" s="1"/>
      <c r="BGF21" s="1"/>
      <c r="BGG21" s="1"/>
      <c r="BGH21" s="1"/>
      <c r="BGI21" s="1"/>
      <c r="BGJ21" s="1"/>
      <c r="BGK21" s="1"/>
      <c r="BGL21" s="1"/>
      <c r="BGM21" s="1"/>
      <c r="BGN21" s="1"/>
      <c r="BGO21" s="1"/>
      <c r="BGP21" s="1"/>
      <c r="BGQ21" s="1"/>
      <c r="BGR21" s="1"/>
      <c r="BGS21" s="1"/>
      <c r="BGT21" s="1"/>
      <c r="BGU21" s="1"/>
      <c r="BGV21" s="1"/>
      <c r="BGW21" s="1"/>
      <c r="BGX21" s="1"/>
      <c r="BGY21" s="1"/>
      <c r="BGZ21" s="1"/>
      <c r="BHA21" s="1"/>
      <c r="BHB21" s="1"/>
      <c r="BHC21" s="1"/>
      <c r="BHD21" s="1"/>
      <c r="BHE21" s="1"/>
      <c r="BHF21" s="1"/>
      <c r="BHG21" s="1"/>
      <c r="BHH21" s="1"/>
      <c r="BHI21" s="1"/>
      <c r="BHJ21" s="1"/>
      <c r="BHK21" s="1"/>
      <c r="BHL21" s="1"/>
      <c r="BHM21" s="1"/>
      <c r="BHN21" s="1"/>
      <c r="BHO21" s="1"/>
      <c r="BHP21" s="1"/>
      <c r="BHQ21" s="1"/>
      <c r="BHR21" s="1"/>
      <c r="BHS21" s="1"/>
      <c r="BHT21" s="1"/>
      <c r="BHU21" s="1"/>
      <c r="BHV21" s="1"/>
      <c r="BHW21" s="1"/>
      <c r="BHX21" s="1"/>
      <c r="BHY21" s="1"/>
      <c r="BHZ21" s="1"/>
      <c r="BIA21" s="1"/>
      <c r="BIB21" s="1"/>
      <c r="BIC21" s="1"/>
      <c r="BID21" s="1"/>
      <c r="BIE21" s="1"/>
      <c r="BIF21" s="1"/>
      <c r="BIG21" s="1"/>
      <c r="BIH21" s="1"/>
      <c r="BII21" s="1"/>
      <c r="BIJ21" s="1"/>
      <c r="BIK21" s="1"/>
      <c r="BIL21" s="1"/>
      <c r="BIM21" s="1"/>
      <c r="BIN21" s="1"/>
      <c r="BIO21" s="1"/>
      <c r="BIP21" s="1"/>
      <c r="BIQ21" s="1"/>
      <c r="BIR21" s="1"/>
      <c r="BIS21" s="1"/>
      <c r="BIT21" s="1"/>
      <c r="BIU21" s="1"/>
      <c r="BIV21" s="1"/>
      <c r="BIW21" s="1"/>
      <c r="BIX21" s="1"/>
      <c r="BIY21" s="1"/>
      <c r="BIZ21" s="1"/>
      <c r="BJA21" s="1"/>
      <c r="BJB21" s="1"/>
      <c r="BJC21" s="1"/>
      <c r="BJD21" s="1"/>
      <c r="BJE21" s="1"/>
      <c r="BJF21" s="1"/>
      <c r="BJG21" s="1"/>
      <c r="BJH21" s="1"/>
      <c r="BJI21" s="1"/>
      <c r="BJJ21" s="1"/>
      <c r="BJK21" s="1"/>
      <c r="BJL21" s="1"/>
      <c r="BJM21" s="1"/>
      <c r="BJN21" s="1"/>
      <c r="BJO21" s="1"/>
      <c r="BJP21" s="1"/>
      <c r="BJQ21" s="1"/>
      <c r="BJR21" s="1"/>
      <c r="BJS21" s="1"/>
      <c r="BJT21" s="1"/>
      <c r="BJU21" s="1"/>
      <c r="BJV21" s="1"/>
      <c r="BJW21" s="1"/>
      <c r="BJX21" s="1"/>
      <c r="BJY21" s="1"/>
      <c r="BJZ21" s="1"/>
      <c r="BKA21" s="1"/>
      <c r="BKB21" s="1"/>
      <c r="BKC21" s="1"/>
      <c r="BKD21" s="1"/>
      <c r="BKE21" s="1"/>
      <c r="BKF21" s="1"/>
      <c r="BKG21" s="1"/>
      <c r="BKH21" s="1"/>
      <c r="BKI21" s="1"/>
      <c r="BKJ21" s="1"/>
      <c r="BKK21" s="1"/>
      <c r="BKL21" s="1"/>
      <c r="BKM21" s="1"/>
      <c r="BKN21" s="1"/>
      <c r="BKO21" s="1"/>
      <c r="BKP21" s="1"/>
      <c r="BKQ21" s="1"/>
      <c r="BKR21" s="1"/>
      <c r="BKS21" s="1"/>
      <c r="BKT21" s="1"/>
      <c r="BKU21" s="1"/>
      <c r="BKV21" s="1"/>
      <c r="BKW21" s="1"/>
      <c r="BKX21" s="1"/>
      <c r="BKY21" s="1"/>
      <c r="BKZ21" s="1"/>
      <c r="BLA21" s="1"/>
      <c r="BLB21" s="1"/>
      <c r="BLC21" s="1"/>
      <c r="BLD21" s="1"/>
      <c r="BLE21" s="1"/>
      <c r="BLF21" s="1"/>
      <c r="BLG21" s="1"/>
      <c r="BLH21" s="1"/>
      <c r="BLI21" s="1"/>
      <c r="BLJ21" s="1"/>
      <c r="BLK21" s="1"/>
      <c r="BLL21" s="1"/>
      <c r="BLM21" s="1"/>
      <c r="BLN21" s="1"/>
      <c r="BLO21" s="1"/>
      <c r="BLP21" s="1"/>
      <c r="BLQ21" s="1"/>
      <c r="BLR21" s="1"/>
      <c r="BLS21" s="1"/>
      <c r="BLT21" s="1"/>
      <c r="BLU21" s="1"/>
      <c r="BLV21" s="1"/>
      <c r="BLW21" s="1"/>
      <c r="BLX21" s="1"/>
      <c r="BLY21" s="1"/>
      <c r="BLZ21" s="1"/>
      <c r="BMA21" s="1"/>
      <c r="BMB21" s="1"/>
      <c r="BMC21" s="1"/>
      <c r="BMD21" s="1"/>
      <c r="BME21" s="1"/>
      <c r="BMF21" s="1"/>
      <c r="BMG21" s="1"/>
      <c r="BMH21" s="1"/>
      <c r="BMI21" s="1"/>
      <c r="BMJ21" s="1"/>
      <c r="BMK21" s="1"/>
      <c r="BML21" s="1"/>
      <c r="BMM21" s="1"/>
      <c r="BMN21" s="1"/>
      <c r="BMO21" s="1"/>
      <c r="BMP21" s="1"/>
      <c r="BMQ21" s="1"/>
      <c r="BMR21" s="1"/>
      <c r="BMS21" s="1"/>
      <c r="BMT21" s="1"/>
      <c r="BMU21" s="1"/>
      <c r="BMV21" s="1"/>
      <c r="BMW21" s="1"/>
      <c r="BMX21" s="1"/>
      <c r="BMY21" s="1"/>
      <c r="BMZ21" s="1"/>
      <c r="BNA21" s="1"/>
      <c r="BNB21" s="1"/>
      <c r="BNC21" s="1"/>
      <c r="BND21" s="1"/>
      <c r="BNE21" s="1"/>
      <c r="BNF21" s="1"/>
      <c r="BNG21" s="1"/>
      <c r="BNH21" s="1"/>
      <c r="BNI21" s="1"/>
      <c r="BNJ21" s="1"/>
      <c r="BNK21" s="1"/>
      <c r="BNL21" s="1"/>
      <c r="BNM21" s="1"/>
      <c r="BNN21" s="1"/>
      <c r="BNO21" s="1"/>
      <c r="BNP21" s="1"/>
      <c r="BNQ21" s="1"/>
      <c r="BNR21" s="1"/>
      <c r="BNS21" s="1"/>
      <c r="BNT21" s="1"/>
      <c r="BNU21" s="1"/>
      <c r="BNV21" s="1"/>
      <c r="BNW21" s="1"/>
      <c r="BNX21" s="1"/>
      <c r="BNY21" s="1"/>
      <c r="BNZ21" s="1"/>
      <c r="BOA21" s="1"/>
      <c r="BOB21" s="1"/>
      <c r="BOC21" s="1"/>
      <c r="BOD21" s="1"/>
      <c r="BOE21" s="1"/>
      <c r="BOF21" s="1"/>
      <c r="BOG21" s="1"/>
      <c r="BOH21" s="1"/>
      <c r="BOI21" s="1"/>
      <c r="BOJ21" s="1"/>
      <c r="BOK21" s="1"/>
      <c r="BOL21" s="1"/>
      <c r="BOM21" s="1"/>
      <c r="BON21" s="1"/>
      <c r="BOO21" s="1"/>
      <c r="BOP21" s="1"/>
      <c r="BOQ21" s="1"/>
      <c r="BOR21" s="1"/>
      <c r="BOS21" s="1"/>
      <c r="BOT21" s="1"/>
      <c r="BOU21" s="1"/>
      <c r="BOV21" s="1"/>
      <c r="BOW21" s="1"/>
      <c r="BOX21" s="1"/>
      <c r="BOY21" s="1"/>
      <c r="BOZ21" s="1"/>
      <c r="BPA21" s="1"/>
      <c r="BPB21" s="1"/>
      <c r="BPC21" s="1"/>
      <c r="BPD21" s="1"/>
      <c r="BPE21" s="1"/>
      <c r="BPF21" s="1"/>
      <c r="BPG21" s="1"/>
      <c r="BPH21" s="1"/>
      <c r="BPI21" s="1"/>
      <c r="BPJ21" s="1"/>
      <c r="BPK21" s="1"/>
      <c r="BPL21" s="1"/>
      <c r="BPM21" s="1"/>
      <c r="BPN21" s="1"/>
      <c r="BPO21" s="1"/>
      <c r="BPP21" s="1"/>
      <c r="BPQ21" s="1"/>
      <c r="BPR21" s="1"/>
      <c r="BPS21" s="1"/>
      <c r="BPT21" s="1"/>
      <c r="BPU21" s="1"/>
      <c r="BPV21" s="1"/>
      <c r="BPW21" s="1"/>
      <c r="BPX21" s="1"/>
      <c r="BPY21" s="1"/>
      <c r="BPZ21" s="1"/>
      <c r="BQA21" s="1"/>
      <c r="BQB21" s="1"/>
      <c r="BQC21" s="1"/>
      <c r="BQD21" s="1"/>
      <c r="BQE21" s="1"/>
      <c r="BQF21" s="1"/>
      <c r="BQG21" s="1"/>
      <c r="BQH21" s="1"/>
      <c r="BQI21" s="1"/>
      <c r="BQJ21" s="1"/>
      <c r="BQK21" s="1"/>
      <c r="BQL21" s="1"/>
      <c r="BQM21" s="1"/>
      <c r="BQN21" s="1"/>
      <c r="BQO21" s="1"/>
      <c r="BQP21" s="1"/>
      <c r="BQQ21" s="1"/>
      <c r="BQR21" s="1"/>
      <c r="BQS21" s="1"/>
      <c r="BQT21" s="1"/>
      <c r="BQU21" s="1"/>
      <c r="BQV21" s="1"/>
      <c r="BQW21" s="1"/>
      <c r="BQX21" s="1"/>
      <c r="BQY21" s="1"/>
      <c r="BQZ21" s="1"/>
      <c r="BRA21" s="1"/>
      <c r="BRB21" s="1"/>
      <c r="BRC21" s="1"/>
      <c r="BRD21" s="1"/>
      <c r="BRE21" s="1"/>
      <c r="BRF21" s="1"/>
      <c r="BRG21" s="1"/>
      <c r="BRH21" s="1"/>
      <c r="BRI21" s="1"/>
      <c r="BRJ21" s="1"/>
      <c r="BRK21" s="1"/>
      <c r="BRL21" s="1"/>
      <c r="BRM21" s="1"/>
      <c r="BRN21" s="1"/>
      <c r="BRO21" s="1"/>
      <c r="BRP21" s="1"/>
      <c r="BRQ21" s="1"/>
      <c r="BRR21" s="1"/>
      <c r="BRS21" s="1"/>
      <c r="BRT21" s="1"/>
      <c r="BRU21" s="1"/>
      <c r="BRV21" s="1"/>
      <c r="BRW21" s="1"/>
      <c r="BRX21" s="1"/>
      <c r="BRY21" s="1"/>
      <c r="BRZ21" s="1"/>
      <c r="BSA21" s="1"/>
      <c r="BSB21" s="1"/>
      <c r="BSC21" s="1"/>
      <c r="BSD21" s="1"/>
      <c r="BSE21" s="1"/>
      <c r="BSF21" s="1"/>
      <c r="BSG21" s="1"/>
      <c r="BSH21" s="1"/>
      <c r="BSI21" s="1"/>
      <c r="BSJ21" s="1"/>
      <c r="BSK21" s="1"/>
      <c r="BSL21" s="1"/>
      <c r="BSM21" s="1"/>
      <c r="BSN21" s="1"/>
      <c r="BSO21" s="1"/>
      <c r="BSP21" s="1"/>
      <c r="BSQ21" s="1"/>
      <c r="BSR21" s="1"/>
      <c r="BSS21" s="1"/>
      <c r="BST21" s="1"/>
      <c r="BSU21" s="1"/>
      <c r="BSV21" s="1"/>
      <c r="BSW21" s="1"/>
      <c r="BSX21" s="1"/>
      <c r="BSY21" s="1"/>
      <c r="BSZ21" s="1"/>
      <c r="BTA21" s="1"/>
      <c r="BTB21" s="1"/>
      <c r="BTC21" s="1"/>
      <c r="BTD21" s="1"/>
      <c r="BTE21" s="1"/>
      <c r="BTF21" s="1"/>
      <c r="BTG21" s="1"/>
      <c r="BTH21" s="1"/>
      <c r="BTI21" s="1"/>
      <c r="BTJ21" s="1"/>
      <c r="BTK21" s="1"/>
      <c r="BTL21" s="1"/>
      <c r="BTM21" s="1"/>
      <c r="BTN21" s="1"/>
      <c r="BTO21" s="1"/>
      <c r="BTP21" s="1"/>
      <c r="BTQ21" s="1"/>
      <c r="BTR21" s="1"/>
      <c r="BTS21" s="1"/>
      <c r="BTT21" s="1"/>
      <c r="BTU21" s="1"/>
      <c r="BTV21" s="1"/>
      <c r="BTW21" s="1"/>
      <c r="BTX21" s="1"/>
      <c r="BTY21" s="1"/>
      <c r="BTZ21" s="1"/>
      <c r="BUA21" s="1"/>
      <c r="BUB21" s="1"/>
      <c r="BUC21" s="1"/>
      <c r="BUD21" s="1"/>
      <c r="BUE21" s="1"/>
      <c r="BUF21" s="1"/>
      <c r="BUG21" s="1"/>
      <c r="BUH21" s="1"/>
      <c r="BUI21" s="1"/>
      <c r="BUJ21" s="1"/>
      <c r="BUK21" s="1"/>
      <c r="BUL21" s="1"/>
      <c r="BUM21" s="1"/>
      <c r="BUN21" s="1"/>
      <c r="BUO21" s="1"/>
      <c r="BUP21" s="1"/>
      <c r="BUQ21" s="1"/>
      <c r="BUR21" s="1"/>
      <c r="BUS21" s="1"/>
      <c r="BUT21" s="1"/>
      <c r="BUU21" s="1"/>
      <c r="BUV21" s="1"/>
      <c r="BUW21" s="1"/>
      <c r="BUX21" s="1"/>
      <c r="BUY21" s="1"/>
      <c r="BUZ21" s="1"/>
      <c r="BVA21" s="1"/>
      <c r="BVB21" s="1"/>
      <c r="BVC21" s="1"/>
      <c r="BVD21" s="1"/>
      <c r="BVE21" s="1"/>
      <c r="BVF21" s="1"/>
      <c r="BVG21" s="1"/>
      <c r="BVH21" s="1"/>
      <c r="BVI21" s="1"/>
      <c r="BVJ21" s="1"/>
      <c r="BVK21" s="1"/>
      <c r="BVL21" s="1"/>
      <c r="BVM21" s="1"/>
      <c r="BVN21" s="1"/>
      <c r="BVO21" s="1"/>
      <c r="BVP21" s="1"/>
      <c r="BVQ21" s="1"/>
      <c r="BVR21" s="1"/>
      <c r="BVS21" s="1"/>
      <c r="BVT21" s="1"/>
      <c r="BVU21" s="1"/>
      <c r="BVV21" s="1"/>
      <c r="BVW21" s="1"/>
      <c r="BVX21" s="1"/>
      <c r="BVY21" s="1"/>
      <c r="BVZ21" s="1"/>
      <c r="BWA21" s="1"/>
      <c r="BWB21" s="1"/>
      <c r="BWC21" s="1"/>
      <c r="BWD21" s="1"/>
      <c r="BWE21" s="1"/>
      <c r="BWF21" s="1"/>
      <c r="BWG21" s="1"/>
      <c r="BWH21" s="1"/>
      <c r="BWI21" s="1"/>
      <c r="BWJ21" s="1"/>
      <c r="BWK21" s="1"/>
      <c r="BWL21" s="1"/>
      <c r="BWM21" s="1"/>
      <c r="BWN21" s="1"/>
      <c r="BWO21" s="1"/>
      <c r="BWP21" s="1"/>
      <c r="BWQ21" s="1"/>
      <c r="BWR21" s="1"/>
      <c r="BWS21" s="1"/>
      <c r="BWT21" s="1"/>
      <c r="BWU21" s="1"/>
      <c r="BWV21" s="1"/>
      <c r="BWW21" s="1"/>
      <c r="BWX21" s="1"/>
      <c r="BWY21" s="1"/>
      <c r="BWZ21" s="1"/>
      <c r="BXA21" s="1"/>
      <c r="BXB21" s="1"/>
      <c r="BXC21" s="1"/>
      <c r="BXD21" s="1"/>
      <c r="BXE21" s="1"/>
      <c r="BXF21" s="1"/>
      <c r="BXG21" s="1"/>
      <c r="BXH21" s="1"/>
      <c r="BXI21" s="1"/>
      <c r="BXJ21" s="1"/>
      <c r="BXK21" s="1"/>
      <c r="BXL21" s="1"/>
      <c r="BXM21" s="1"/>
      <c r="BXN21" s="1"/>
      <c r="BXO21" s="1"/>
      <c r="BXP21" s="1"/>
      <c r="BXQ21" s="1"/>
      <c r="BXR21" s="1"/>
      <c r="BXS21" s="1"/>
      <c r="BXT21" s="1"/>
      <c r="BXU21" s="1"/>
      <c r="BXV21" s="1"/>
      <c r="BXW21" s="1"/>
      <c r="BXX21" s="1"/>
      <c r="BXY21" s="1"/>
      <c r="BXZ21" s="1"/>
      <c r="BYA21" s="1"/>
      <c r="BYB21" s="1"/>
      <c r="BYC21" s="1"/>
      <c r="BYD21" s="1"/>
      <c r="BYE21" s="1"/>
      <c r="BYF21" s="1"/>
      <c r="BYG21" s="1"/>
      <c r="BYH21" s="1"/>
      <c r="BYI21" s="1"/>
      <c r="BYJ21" s="1"/>
      <c r="BYK21" s="1"/>
      <c r="BYL21" s="1"/>
      <c r="BYM21" s="1"/>
      <c r="BYN21" s="1"/>
      <c r="BYO21" s="1"/>
      <c r="BYP21" s="1"/>
      <c r="BYQ21" s="1"/>
      <c r="BYR21" s="1"/>
      <c r="BYS21" s="1"/>
      <c r="BYT21" s="1"/>
      <c r="BYU21" s="1"/>
      <c r="BYV21" s="1"/>
      <c r="BYW21" s="1"/>
      <c r="BYX21" s="1"/>
      <c r="BYY21" s="1"/>
      <c r="BYZ21" s="1"/>
      <c r="BZA21" s="1"/>
      <c r="BZB21" s="1"/>
      <c r="BZC21" s="1"/>
      <c r="BZD21" s="1"/>
      <c r="BZE21" s="1"/>
      <c r="BZF21" s="1"/>
      <c r="BZG21" s="1"/>
      <c r="BZH21" s="1"/>
      <c r="BZI21" s="1"/>
      <c r="BZJ21" s="1"/>
      <c r="BZK21" s="1"/>
      <c r="BZL21" s="1"/>
      <c r="BZM21" s="1"/>
      <c r="BZN21" s="1"/>
      <c r="BZO21" s="1"/>
      <c r="BZP21" s="1"/>
      <c r="BZQ21" s="1"/>
      <c r="BZR21" s="1"/>
      <c r="BZS21" s="1"/>
      <c r="BZT21" s="1"/>
      <c r="BZU21" s="1"/>
      <c r="BZV21" s="1"/>
      <c r="BZW21" s="1"/>
      <c r="BZX21" s="1"/>
      <c r="BZY21" s="1"/>
      <c r="BZZ21" s="1"/>
      <c r="CAA21" s="1"/>
      <c r="CAB21" s="1"/>
      <c r="CAC21" s="1"/>
      <c r="CAD21" s="1"/>
      <c r="CAE21" s="1"/>
      <c r="CAF21" s="1"/>
      <c r="CAG21" s="1"/>
      <c r="CAH21" s="1"/>
      <c r="CAI21" s="1"/>
      <c r="CAJ21" s="1"/>
      <c r="CAK21" s="1"/>
      <c r="CAL21" s="1"/>
      <c r="CAM21" s="1"/>
      <c r="CAN21" s="1"/>
      <c r="CAO21" s="1"/>
      <c r="CAP21" s="1"/>
      <c r="CAQ21" s="1"/>
      <c r="CAR21" s="1"/>
      <c r="CAS21" s="1"/>
      <c r="CAT21" s="1"/>
      <c r="CAU21" s="1"/>
      <c r="CAV21" s="1"/>
      <c r="CAW21" s="1"/>
      <c r="CAX21" s="1"/>
      <c r="CAY21" s="1"/>
      <c r="CAZ21" s="1"/>
      <c r="CBA21" s="1"/>
      <c r="CBB21" s="1"/>
      <c r="CBC21" s="1"/>
      <c r="CBD21" s="1"/>
      <c r="CBE21" s="1"/>
      <c r="CBF21" s="1"/>
      <c r="CBG21" s="1"/>
      <c r="CBH21" s="1"/>
      <c r="CBI21" s="1"/>
      <c r="CBJ21" s="1"/>
      <c r="CBK21" s="1"/>
      <c r="CBL21" s="1"/>
      <c r="CBM21" s="1"/>
      <c r="CBN21" s="1"/>
      <c r="CBO21" s="1"/>
      <c r="CBP21" s="1"/>
      <c r="CBQ21" s="1"/>
      <c r="CBR21" s="1"/>
      <c r="CBS21" s="1"/>
      <c r="CBT21" s="1"/>
      <c r="CBU21" s="1"/>
      <c r="CBV21" s="1"/>
      <c r="CBW21" s="1"/>
      <c r="CBX21" s="1"/>
      <c r="CBY21" s="1"/>
      <c r="CBZ21" s="1"/>
      <c r="CCA21" s="1"/>
      <c r="CCB21" s="1"/>
      <c r="CCC21" s="1"/>
      <c r="CCD21" s="1"/>
      <c r="CCE21" s="1"/>
      <c r="CCF21" s="1"/>
      <c r="CCG21" s="1"/>
      <c r="CCH21" s="1"/>
      <c r="CCI21" s="1"/>
      <c r="CCJ21" s="1"/>
      <c r="CCK21" s="1"/>
      <c r="CCL21" s="1"/>
      <c r="CCM21" s="1"/>
      <c r="CCN21" s="1"/>
      <c r="CCO21" s="1"/>
      <c r="CCP21" s="1"/>
      <c r="CCQ21" s="1"/>
      <c r="CCR21" s="1"/>
      <c r="CCS21" s="1"/>
      <c r="CCT21" s="1"/>
      <c r="CCU21" s="1"/>
      <c r="CCV21" s="1"/>
      <c r="CCW21" s="1"/>
      <c r="CCX21" s="1"/>
      <c r="CCY21" s="1"/>
      <c r="CCZ21" s="1"/>
      <c r="CDA21" s="1"/>
      <c r="CDB21" s="1"/>
      <c r="CDC21" s="1"/>
      <c r="CDD21" s="1"/>
      <c r="CDE21" s="1"/>
      <c r="CDF21" s="1"/>
      <c r="CDG21" s="1"/>
      <c r="CDH21" s="1"/>
      <c r="CDI21" s="1"/>
      <c r="CDJ21" s="1"/>
      <c r="CDK21" s="1"/>
      <c r="CDL21" s="1"/>
      <c r="CDM21" s="1"/>
      <c r="CDN21" s="1"/>
      <c r="CDO21" s="1"/>
      <c r="CDP21" s="1"/>
      <c r="CDQ21" s="1"/>
      <c r="CDR21" s="1"/>
      <c r="CDS21" s="1"/>
      <c r="CDT21" s="1"/>
      <c r="CDU21" s="1"/>
      <c r="CDV21" s="1"/>
      <c r="CDW21" s="1"/>
      <c r="CDX21" s="1"/>
      <c r="CDY21" s="1"/>
      <c r="CDZ21" s="1"/>
      <c r="CEA21" s="1"/>
      <c r="CEB21" s="1"/>
      <c r="CEC21" s="1"/>
      <c r="CED21" s="1"/>
      <c r="CEE21" s="1"/>
      <c r="CEF21" s="1"/>
      <c r="CEG21" s="1"/>
      <c r="CEH21" s="1"/>
      <c r="CEI21" s="1"/>
      <c r="CEJ21" s="1"/>
      <c r="CEK21" s="1"/>
      <c r="CEL21" s="1"/>
      <c r="CEM21" s="1"/>
      <c r="CEN21" s="1"/>
      <c r="CEO21" s="1"/>
      <c r="CEP21" s="1"/>
      <c r="CEQ21" s="1"/>
      <c r="CER21" s="1"/>
      <c r="CES21" s="1"/>
      <c r="CET21" s="1"/>
      <c r="CEU21" s="1"/>
      <c r="CEV21" s="1"/>
      <c r="CEW21" s="1"/>
      <c r="CEX21" s="1"/>
      <c r="CEY21" s="1"/>
      <c r="CEZ21" s="1"/>
      <c r="CFA21" s="1"/>
      <c r="CFB21" s="1"/>
      <c r="CFC21" s="1"/>
      <c r="CFD21" s="1"/>
      <c r="CFE21" s="1"/>
      <c r="CFF21" s="1"/>
      <c r="CFG21" s="1"/>
      <c r="CFH21" s="1"/>
      <c r="CFI21" s="1"/>
      <c r="CFJ21" s="1"/>
      <c r="CFK21" s="1"/>
      <c r="CFL21" s="1"/>
      <c r="CFM21" s="1"/>
      <c r="CFN21" s="1"/>
      <c r="CFO21" s="1"/>
      <c r="CFP21" s="1"/>
      <c r="CFQ21" s="1"/>
      <c r="CFR21" s="1"/>
      <c r="CFS21" s="1"/>
      <c r="CFT21" s="1"/>
      <c r="CFU21" s="1"/>
      <c r="CFV21" s="1"/>
      <c r="CFW21" s="1"/>
      <c r="CFX21" s="1"/>
      <c r="CFY21" s="1"/>
      <c r="CFZ21" s="1"/>
      <c r="CGA21" s="1"/>
      <c r="CGB21" s="1"/>
      <c r="CGC21" s="1"/>
      <c r="CGD21" s="1"/>
      <c r="CGE21" s="1"/>
      <c r="CGF21" s="1"/>
      <c r="CGG21" s="1"/>
      <c r="CGH21" s="1"/>
      <c r="CGI21" s="1"/>
      <c r="CGJ21" s="1"/>
      <c r="CGK21" s="1"/>
      <c r="CGL21" s="1"/>
      <c r="CGM21" s="1"/>
      <c r="CGN21" s="1"/>
      <c r="CGO21" s="1"/>
      <c r="CGP21" s="1"/>
      <c r="CGQ21" s="1"/>
      <c r="CGR21" s="1"/>
      <c r="CGS21" s="1"/>
      <c r="CGT21" s="1"/>
      <c r="CGU21" s="1"/>
      <c r="CGV21" s="1"/>
      <c r="CGW21" s="1"/>
      <c r="CGX21" s="1"/>
      <c r="CGY21" s="1"/>
      <c r="CGZ21" s="1"/>
      <c r="CHA21" s="1"/>
      <c r="CHB21" s="1"/>
      <c r="CHC21" s="1"/>
      <c r="CHD21" s="1"/>
      <c r="CHE21" s="1"/>
      <c r="CHF21" s="1"/>
      <c r="CHG21" s="1"/>
      <c r="CHH21" s="1"/>
      <c r="CHI21" s="1"/>
      <c r="CHJ21" s="1"/>
      <c r="CHK21" s="1"/>
      <c r="CHL21" s="1"/>
      <c r="CHM21" s="1"/>
      <c r="CHN21" s="1"/>
      <c r="CHO21" s="1"/>
      <c r="CHP21" s="1"/>
      <c r="CHQ21" s="1"/>
      <c r="CHR21" s="1"/>
      <c r="CHS21" s="1"/>
      <c r="CHT21" s="1"/>
      <c r="CHU21" s="1"/>
      <c r="CHV21" s="1"/>
      <c r="CHW21" s="1"/>
      <c r="CHX21" s="1"/>
      <c r="CHY21" s="1"/>
      <c r="CHZ21" s="1"/>
      <c r="CIA21" s="1"/>
      <c r="CIB21" s="1"/>
      <c r="CIC21" s="1"/>
      <c r="CID21" s="1"/>
      <c r="CIE21" s="1"/>
      <c r="CIF21" s="1"/>
      <c r="CIG21" s="1"/>
      <c r="CIH21" s="1"/>
      <c r="CII21" s="1"/>
      <c r="CIJ21" s="1"/>
      <c r="CIK21" s="1"/>
      <c r="CIL21" s="1"/>
      <c r="CIM21" s="1"/>
      <c r="CIN21" s="1"/>
      <c r="CIO21" s="1"/>
      <c r="CIP21" s="1"/>
      <c r="CIQ21" s="1"/>
      <c r="CIR21" s="1"/>
      <c r="CIS21" s="1"/>
      <c r="CIT21" s="1"/>
      <c r="CIU21" s="1"/>
      <c r="CIV21" s="1"/>
      <c r="CIW21" s="1"/>
      <c r="CIX21" s="1"/>
      <c r="CIY21" s="1"/>
      <c r="CIZ21" s="1"/>
      <c r="CJA21" s="1"/>
      <c r="CJB21" s="1"/>
      <c r="CJC21" s="1"/>
      <c r="CJD21" s="1"/>
      <c r="CJE21" s="1"/>
      <c r="CJF21" s="1"/>
      <c r="CJG21" s="1"/>
      <c r="CJH21" s="1"/>
      <c r="CJI21" s="1"/>
      <c r="CJJ21" s="1"/>
      <c r="CJK21" s="1"/>
      <c r="CJL21" s="1"/>
      <c r="CJM21" s="1"/>
      <c r="CJN21" s="1"/>
      <c r="CJO21" s="1"/>
      <c r="CJP21" s="1"/>
      <c r="CJQ21" s="1"/>
      <c r="CJR21" s="1"/>
      <c r="CJS21" s="1"/>
      <c r="CJT21" s="1"/>
      <c r="CJU21" s="1"/>
      <c r="CJV21" s="1"/>
      <c r="CJW21" s="1"/>
      <c r="CJX21" s="1"/>
      <c r="CJY21" s="1"/>
      <c r="CJZ21" s="1"/>
      <c r="CKA21" s="1"/>
      <c r="CKB21" s="1"/>
      <c r="CKC21" s="1"/>
      <c r="CKD21" s="1"/>
      <c r="CKE21" s="1"/>
      <c r="CKF21" s="1"/>
      <c r="CKG21" s="1"/>
      <c r="CKH21" s="1"/>
      <c r="CKI21" s="1"/>
      <c r="CKJ21" s="1"/>
      <c r="CKK21" s="1"/>
      <c r="CKL21" s="1"/>
      <c r="CKM21" s="1"/>
      <c r="CKN21" s="1"/>
      <c r="CKO21" s="1"/>
      <c r="CKP21" s="1"/>
      <c r="CKQ21" s="1"/>
      <c r="CKR21" s="1"/>
      <c r="CKS21" s="1"/>
      <c r="CKT21" s="1"/>
      <c r="CKU21" s="1"/>
      <c r="CKV21" s="1"/>
      <c r="CKW21" s="1"/>
      <c r="CKX21" s="1"/>
      <c r="CKY21" s="1"/>
      <c r="CKZ21" s="1"/>
      <c r="CLA21" s="1"/>
      <c r="CLB21" s="1"/>
      <c r="CLC21" s="1"/>
      <c r="CLD21" s="1"/>
      <c r="CLE21" s="1"/>
      <c r="CLF21" s="1"/>
      <c r="CLG21" s="1"/>
      <c r="CLH21" s="1"/>
      <c r="CLI21" s="1"/>
      <c r="CLJ21" s="1"/>
      <c r="CLK21" s="1"/>
      <c r="CLL21" s="1"/>
      <c r="CLM21" s="1"/>
      <c r="CLN21" s="1"/>
      <c r="CLO21" s="1"/>
      <c r="CLP21" s="1"/>
      <c r="CLQ21" s="1"/>
      <c r="CLR21" s="1"/>
      <c r="CLS21" s="1"/>
      <c r="CLT21" s="1"/>
      <c r="CLU21" s="1"/>
      <c r="CLV21" s="1"/>
      <c r="CLW21" s="1"/>
      <c r="CLX21" s="1"/>
      <c r="CLY21" s="1"/>
      <c r="CLZ21" s="1"/>
      <c r="CMA21" s="1"/>
      <c r="CMB21" s="1"/>
      <c r="CMC21" s="1"/>
      <c r="CMD21" s="1"/>
      <c r="CME21" s="1"/>
      <c r="CMF21" s="1"/>
      <c r="CMG21" s="1"/>
      <c r="CMH21" s="1"/>
      <c r="CMI21" s="1"/>
      <c r="CMJ21" s="1"/>
      <c r="CMK21" s="1"/>
      <c r="CML21" s="1"/>
      <c r="CMM21" s="1"/>
      <c r="CMN21" s="1"/>
      <c r="CMO21" s="1"/>
      <c r="CMP21" s="1"/>
      <c r="CMQ21" s="1"/>
      <c r="CMR21" s="1"/>
      <c r="CMS21" s="1"/>
      <c r="CMT21" s="1"/>
      <c r="CMU21" s="1"/>
      <c r="CMV21" s="1"/>
      <c r="CMW21" s="1"/>
      <c r="CMX21" s="1"/>
      <c r="CMY21" s="1"/>
      <c r="CMZ21" s="1"/>
      <c r="CNA21" s="1"/>
      <c r="CNB21" s="1"/>
      <c r="CNC21" s="1"/>
      <c r="CND21" s="1"/>
      <c r="CNE21" s="1"/>
      <c r="CNF21" s="1"/>
      <c r="CNG21" s="1"/>
      <c r="CNH21" s="1"/>
      <c r="CNI21" s="1"/>
      <c r="CNJ21" s="1"/>
      <c r="CNK21" s="1"/>
      <c r="CNL21" s="1"/>
      <c r="CNM21" s="1"/>
      <c r="CNN21" s="1"/>
      <c r="CNO21" s="1"/>
      <c r="CNP21" s="1"/>
      <c r="CNQ21" s="1"/>
      <c r="CNR21" s="1"/>
      <c r="CNS21" s="1"/>
      <c r="CNT21" s="1"/>
      <c r="CNU21" s="1"/>
      <c r="CNV21" s="1"/>
      <c r="CNW21" s="1"/>
      <c r="CNX21" s="1"/>
      <c r="CNY21" s="1"/>
      <c r="CNZ21" s="1"/>
      <c r="COA21" s="1"/>
      <c r="COB21" s="1"/>
      <c r="COC21" s="1"/>
      <c r="COD21" s="1"/>
      <c r="COE21" s="1"/>
      <c r="COF21" s="1"/>
      <c r="COG21" s="1"/>
      <c r="COH21" s="1"/>
      <c r="COI21" s="1"/>
      <c r="COJ21" s="1"/>
      <c r="COK21" s="1"/>
      <c r="COL21" s="1"/>
      <c r="COM21" s="1"/>
      <c r="CON21" s="1"/>
      <c r="COO21" s="1"/>
      <c r="COP21" s="1"/>
      <c r="COQ21" s="1"/>
      <c r="COR21" s="1"/>
      <c r="COS21" s="1"/>
      <c r="COT21" s="1"/>
      <c r="COU21" s="1"/>
      <c r="COV21" s="1"/>
      <c r="COW21" s="1"/>
      <c r="COX21" s="1"/>
      <c r="COY21" s="1"/>
      <c r="COZ21" s="1"/>
      <c r="CPA21" s="1"/>
      <c r="CPB21" s="1"/>
      <c r="CPC21" s="1"/>
      <c r="CPD21" s="1"/>
      <c r="CPE21" s="1"/>
      <c r="CPF21" s="1"/>
      <c r="CPG21" s="1"/>
      <c r="CPH21" s="1"/>
      <c r="CPI21" s="1"/>
      <c r="CPJ21" s="1"/>
      <c r="CPK21" s="1"/>
      <c r="CPL21" s="1"/>
      <c r="CPM21" s="1"/>
      <c r="CPN21" s="1"/>
      <c r="CPO21" s="1"/>
      <c r="CPP21" s="1"/>
      <c r="CPQ21" s="1"/>
      <c r="CPR21" s="1"/>
      <c r="CPS21" s="1"/>
      <c r="CPT21" s="1"/>
      <c r="CPU21" s="1"/>
      <c r="CPV21" s="1"/>
      <c r="CPW21" s="1"/>
      <c r="CPX21" s="1"/>
      <c r="CPY21" s="1"/>
      <c r="CPZ21" s="1"/>
      <c r="CQA21" s="1"/>
      <c r="CQB21" s="1"/>
      <c r="CQC21" s="1"/>
      <c r="CQD21" s="1"/>
      <c r="CQE21" s="1"/>
      <c r="CQF21" s="1"/>
      <c r="CQG21" s="1"/>
      <c r="CQH21" s="1"/>
      <c r="CQI21" s="1"/>
      <c r="CQJ21" s="1"/>
      <c r="CQK21" s="1"/>
      <c r="CQL21" s="1"/>
      <c r="CQM21" s="1"/>
      <c r="CQN21" s="1"/>
      <c r="CQO21" s="1"/>
      <c r="CQP21" s="1"/>
      <c r="CQQ21" s="1"/>
      <c r="CQR21" s="1"/>
      <c r="CQS21" s="1"/>
      <c r="CQT21" s="1"/>
      <c r="CQU21" s="1"/>
      <c r="CQV21" s="1"/>
      <c r="CQW21" s="1"/>
      <c r="CQX21" s="1"/>
      <c r="CQY21" s="1"/>
      <c r="CQZ21" s="1"/>
      <c r="CRA21" s="1"/>
      <c r="CRB21" s="1"/>
      <c r="CRC21" s="1"/>
      <c r="CRD21" s="1"/>
      <c r="CRE21" s="1"/>
      <c r="CRF21" s="1"/>
      <c r="CRG21" s="1"/>
      <c r="CRH21" s="1"/>
      <c r="CRI21" s="1"/>
      <c r="CRJ21" s="1"/>
      <c r="CRK21" s="1"/>
      <c r="CRL21" s="1"/>
      <c r="CRM21" s="1"/>
      <c r="CRN21" s="1"/>
      <c r="CRO21" s="1"/>
      <c r="CRP21" s="1"/>
      <c r="CRQ21" s="1"/>
      <c r="CRR21" s="1"/>
      <c r="CRS21" s="1"/>
      <c r="CRT21" s="1"/>
      <c r="CRU21" s="1"/>
      <c r="CRV21" s="1"/>
      <c r="CRW21" s="1"/>
      <c r="CRX21" s="1"/>
      <c r="CRY21" s="1"/>
      <c r="CRZ21" s="1"/>
      <c r="CSA21" s="1"/>
      <c r="CSB21" s="1"/>
      <c r="CSC21" s="1"/>
      <c r="CSD21" s="1"/>
      <c r="CSE21" s="1"/>
      <c r="CSF21" s="1"/>
      <c r="CSG21" s="1"/>
      <c r="CSH21" s="1"/>
      <c r="CSI21" s="1"/>
      <c r="CSJ21" s="1"/>
      <c r="CSK21" s="1"/>
      <c r="CSL21" s="1"/>
      <c r="CSM21" s="1"/>
      <c r="CSN21" s="1"/>
      <c r="CSO21" s="1"/>
      <c r="CSP21" s="1"/>
      <c r="CSQ21" s="1"/>
      <c r="CSR21" s="1"/>
      <c r="CSS21" s="1"/>
      <c r="CST21" s="1"/>
      <c r="CSU21" s="1"/>
      <c r="CSV21" s="1"/>
      <c r="CSW21" s="1"/>
      <c r="CSX21" s="1"/>
      <c r="CSY21" s="1"/>
      <c r="CSZ21" s="1"/>
      <c r="CTA21" s="1"/>
      <c r="CTB21" s="1"/>
      <c r="CTC21" s="1"/>
      <c r="CTD21" s="1"/>
      <c r="CTE21" s="1"/>
      <c r="CTF21" s="1"/>
      <c r="CTG21" s="1"/>
      <c r="CTH21" s="1"/>
      <c r="CTI21" s="1"/>
      <c r="CTJ21" s="1"/>
      <c r="CTK21" s="1"/>
      <c r="CTL21" s="1"/>
      <c r="CTM21" s="1"/>
      <c r="CTN21" s="1"/>
      <c r="CTO21" s="1"/>
      <c r="CTP21" s="1"/>
      <c r="CTQ21" s="1"/>
      <c r="CTR21" s="1"/>
      <c r="CTS21" s="1"/>
      <c r="CTT21" s="1"/>
      <c r="CTU21" s="1"/>
      <c r="CTV21" s="1"/>
      <c r="CTW21" s="1"/>
      <c r="CTX21" s="1"/>
      <c r="CTY21" s="1"/>
      <c r="CTZ21" s="1"/>
      <c r="CUA21" s="1"/>
      <c r="CUB21" s="1"/>
      <c r="CUC21" s="1"/>
      <c r="CUD21" s="1"/>
      <c r="CUE21" s="1"/>
      <c r="CUF21" s="1"/>
      <c r="CUG21" s="1"/>
      <c r="CUH21" s="1"/>
      <c r="CUI21" s="1"/>
      <c r="CUJ21" s="1"/>
      <c r="CUK21" s="1"/>
      <c r="CUL21" s="1"/>
      <c r="CUM21" s="1"/>
      <c r="CUN21" s="1"/>
      <c r="CUO21" s="1"/>
      <c r="CUP21" s="1"/>
      <c r="CUQ21" s="1"/>
      <c r="CUR21" s="1"/>
      <c r="CUS21" s="1"/>
      <c r="CUT21" s="1"/>
      <c r="CUU21" s="1"/>
      <c r="CUV21" s="1"/>
      <c r="CUW21" s="1"/>
      <c r="CUX21" s="1"/>
      <c r="CUY21" s="1"/>
      <c r="CUZ21" s="1"/>
      <c r="CVA21" s="1"/>
      <c r="CVB21" s="1"/>
      <c r="CVC21" s="1"/>
      <c r="CVD21" s="1"/>
      <c r="CVE21" s="1"/>
      <c r="CVF21" s="1"/>
      <c r="CVG21" s="1"/>
      <c r="CVH21" s="1"/>
      <c r="CVI21" s="1"/>
      <c r="CVJ21" s="1"/>
      <c r="CVK21" s="1"/>
      <c r="CVL21" s="1"/>
      <c r="CVM21" s="1"/>
      <c r="CVN21" s="1"/>
      <c r="CVO21" s="1"/>
      <c r="CVP21" s="1"/>
      <c r="CVQ21" s="1"/>
      <c r="CVR21" s="1"/>
      <c r="CVS21" s="1"/>
      <c r="CVT21" s="1"/>
      <c r="CVU21" s="1"/>
      <c r="CVV21" s="1"/>
      <c r="CVW21" s="1"/>
      <c r="CVX21" s="1"/>
      <c r="CVY21" s="1"/>
      <c r="CVZ21" s="1"/>
      <c r="CWA21" s="1"/>
      <c r="CWB21" s="1"/>
      <c r="CWC21" s="1"/>
      <c r="CWD21" s="1"/>
      <c r="CWE21" s="1"/>
      <c r="CWF21" s="1"/>
      <c r="CWG21" s="1"/>
      <c r="CWH21" s="1"/>
      <c r="CWI21" s="1"/>
      <c r="CWJ21" s="1"/>
      <c r="CWK21" s="1"/>
      <c r="CWL21" s="1"/>
      <c r="CWM21" s="1"/>
      <c r="CWN21" s="1"/>
      <c r="CWO21" s="1"/>
      <c r="CWP21" s="1"/>
      <c r="CWQ21" s="1"/>
      <c r="CWR21" s="1"/>
      <c r="CWS21" s="1"/>
      <c r="CWT21" s="1"/>
      <c r="CWU21" s="1"/>
      <c r="CWV21" s="1"/>
      <c r="CWW21" s="1"/>
      <c r="CWX21" s="1"/>
      <c r="CWY21" s="1"/>
      <c r="CWZ21" s="1"/>
      <c r="CXA21" s="1"/>
      <c r="CXB21" s="1"/>
      <c r="CXC21" s="1"/>
      <c r="CXD21" s="1"/>
      <c r="CXE21" s="1"/>
      <c r="CXF21" s="1"/>
      <c r="CXG21" s="1"/>
      <c r="CXH21" s="1"/>
      <c r="CXI21" s="1"/>
      <c r="CXJ21" s="1"/>
      <c r="CXK21" s="1"/>
      <c r="CXL21" s="1"/>
      <c r="CXM21" s="1"/>
      <c r="CXN21" s="1"/>
      <c r="CXO21" s="1"/>
      <c r="CXP21" s="1"/>
      <c r="CXQ21" s="1"/>
      <c r="CXR21" s="1"/>
      <c r="CXS21" s="1"/>
      <c r="CXT21" s="1"/>
      <c r="CXU21" s="1"/>
      <c r="CXV21" s="1"/>
      <c r="CXW21" s="1"/>
      <c r="CXX21" s="1"/>
      <c r="CXY21" s="1"/>
      <c r="CXZ21" s="1"/>
      <c r="CYA21" s="1"/>
      <c r="CYB21" s="1"/>
      <c r="CYC21" s="1"/>
      <c r="CYD21" s="1"/>
      <c r="CYE21" s="1"/>
      <c r="CYF21" s="1"/>
      <c r="CYG21" s="1"/>
      <c r="CYH21" s="1"/>
      <c r="CYI21" s="1"/>
      <c r="CYJ21" s="1"/>
      <c r="CYK21" s="1"/>
      <c r="CYL21" s="1"/>
      <c r="CYM21" s="1"/>
      <c r="CYN21" s="1"/>
      <c r="CYO21" s="1"/>
      <c r="CYP21" s="1"/>
      <c r="CYQ21" s="1"/>
      <c r="CYR21" s="1"/>
      <c r="CYS21" s="1"/>
      <c r="CYT21" s="1"/>
      <c r="CYU21" s="1"/>
      <c r="CYV21" s="1"/>
      <c r="CYW21" s="1"/>
      <c r="CYX21" s="1"/>
      <c r="CYY21" s="1"/>
      <c r="CYZ21" s="1"/>
      <c r="CZA21" s="1"/>
      <c r="CZB21" s="1"/>
      <c r="CZC21" s="1"/>
      <c r="CZD21" s="1"/>
      <c r="CZE21" s="1"/>
      <c r="CZF21" s="1"/>
      <c r="CZG21" s="1"/>
      <c r="CZH21" s="1"/>
      <c r="CZI21" s="1"/>
      <c r="CZJ21" s="1"/>
      <c r="CZK21" s="1"/>
      <c r="CZL21" s="1"/>
      <c r="CZM21" s="1"/>
      <c r="CZN21" s="1"/>
      <c r="CZO21" s="1"/>
      <c r="CZP21" s="1"/>
      <c r="CZQ21" s="1"/>
      <c r="CZR21" s="1"/>
      <c r="CZS21" s="1"/>
      <c r="CZT21" s="1"/>
      <c r="CZU21" s="1"/>
      <c r="CZV21" s="1"/>
      <c r="CZW21" s="1"/>
      <c r="CZX21" s="1"/>
      <c r="CZY21" s="1"/>
      <c r="CZZ21" s="1"/>
      <c r="DAA21" s="1"/>
      <c r="DAB21" s="1"/>
      <c r="DAC21" s="1"/>
      <c r="DAD21" s="1"/>
      <c r="DAE21" s="1"/>
      <c r="DAF21" s="1"/>
      <c r="DAG21" s="1"/>
      <c r="DAH21" s="1"/>
      <c r="DAI21" s="1"/>
      <c r="DAJ21" s="1"/>
      <c r="DAK21" s="1"/>
      <c r="DAL21" s="1"/>
      <c r="DAM21" s="1"/>
      <c r="DAN21" s="1"/>
      <c r="DAO21" s="1"/>
      <c r="DAP21" s="1"/>
      <c r="DAQ21" s="1"/>
      <c r="DAR21" s="1"/>
      <c r="DAS21" s="1"/>
      <c r="DAT21" s="1"/>
      <c r="DAU21" s="1"/>
      <c r="DAV21" s="1"/>
      <c r="DAW21" s="1"/>
      <c r="DAX21" s="1"/>
      <c r="DAY21" s="1"/>
      <c r="DAZ21" s="1"/>
      <c r="DBA21" s="1"/>
      <c r="DBB21" s="1"/>
      <c r="DBC21" s="1"/>
      <c r="DBD21" s="1"/>
      <c r="DBE21" s="1"/>
      <c r="DBF21" s="1"/>
      <c r="DBG21" s="1"/>
      <c r="DBH21" s="1"/>
      <c r="DBI21" s="1"/>
      <c r="DBJ21" s="1"/>
      <c r="DBK21" s="1"/>
      <c r="DBL21" s="1"/>
      <c r="DBM21" s="1"/>
      <c r="DBN21" s="1"/>
      <c r="DBO21" s="1"/>
      <c r="DBP21" s="1"/>
      <c r="DBQ21" s="1"/>
      <c r="DBR21" s="1"/>
      <c r="DBS21" s="1"/>
      <c r="DBT21" s="1"/>
      <c r="DBU21" s="1"/>
      <c r="DBV21" s="1"/>
      <c r="DBW21" s="1"/>
      <c r="DBX21" s="1"/>
      <c r="DBY21" s="1"/>
      <c r="DBZ21" s="1"/>
      <c r="DCA21" s="1"/>
      <c r="DCB21" s="1"/>
      <c r="DCC21" s="1"/>
      <c r="DCD21" s="1"/>
      <c r="DCE21" s="1"/>
      <c r="DCF21" s="1"/>
      <c r="DCG21" s="1"/>
      <c r="DCH21" s="1"/>
      <c r="DCI21" s="1"/>
      <c r="DCJ21" s="1"/>
      <c r="DCK21" s="1"/>
      <c r="DCL21" s="1"/>
      <c r="DCM21" s="1"/>
      <c r="DCN21" s="1"/>
      <c r="DCO21" s="1"/>
      <c r="DCP21" s="1"/>
      <c r="DCQ21" s="1"/>
      <c r="DCR21" s="1"/>
      <c r="DCS21" s="1"/>
      <c r="DCT21" s="1"/>
      <c r="DCU21" s="1"/>
      <c r="DCV21" s="1"/>
      <c r="DCW21" s="1"/>
      <c r="DCX21" s="1"/>
      <c r="DCY21" s="1"/>
      <c r="DCZ21" s="1"/>
      <c r="DDA21" s="1"/>
      <c r="DDB21" s="1"/>
      <c r="DDC21" s="1"/>
      <c r="DDD21" s="1"/>
      <c r="DDE21" s="1"/>
      <c r="DDF21" s="1"/>
      <c r="DDG21" s="1"/>
      <c r="DDH21" s="1"/>
      <c r="DDI21" s="1"/>
      <c r="DDJ21" s="1"/>
      <c r="DDK21" s="1"/>
      <c r="DDL21" s="1"/>
      <c r="DDM21" s="1"/>
      <c r="DDN21" s="1"/>
      <c r="DDO21" s="1"/>
      <c r="DDP21" s="1"/>
      <c r="DDQ21" s="1"/>
      <c r="DDR21" s="1"/>
      <c r="DDS21" s="1"/>
      <c r="DDT21" s="1"/>
      <c r="DDU21" s="1"/>
      <c r="DDV21" s="1"/>
      <c r="DDW21" s="1"/>
      <c r="DDX21" s="1"/>
      <c r="DDY21" s="1"/>
      <c r="DDZ21" s="1"/>
      <c r="DEA21" s="1"/>
      <c r="DEB21" s="1"/>
      <c r="DEC21" s="1"/>
      <c r="DED21" s="1"/>
      <c r="DEE21" s="1"/>
      <c r="DEF21" s="1"/>
      <c r="DEG21" s="1"/>
      <c r="DEH21" s="1"/>
      <c r="DEI21" s="1"/>
      <c r="DEJ21" s="1"/>
      <c r="DEK21" s="1"/>
      <c r="DEL21" s="1"/>
      <c r="DEM21" s="1"/>
      <c r="DEN21" s="1"/>
      <c r="DEO21" s="1"/>
      <c r="DEP21" s="1"/>
      <c r="DEQ21" s="1"/>
      <c r="DER21" s="1"/>
      <c r="DES21" s="1"/>
      <c r="DET21" s="1"/>
      <c r="DEU21" s="1"/>
      <c r="DEV21" s="1"/>
      <c r="DEW21" s="1"/>
      <c r="DEX21" s="1"/>
      <c r="DEY21" s="1"/>
      <c r="DEZ21" s="1"/>
      <c r="DFA21" s="1"/>
      <c r="DFB21" s="1"/>
      <c r="DFC21" s="1"/>
      <c r="DFD21" s="1"/>
      <c r="DFE21" s="1"/>
      <c r="DFF21" s="1"/>
      <c r="DFG21" s="1"/>
      <c r="DFH21" s="1"/>
      <c r="DFI21" s="1"/>
      <c r="DFJ21" s="1"/>
      <c r="DFK21" s="1"/>
      <c r="DFL21" s="1"/>
      <c r="DFM21" s="1"/>
      <c r="DFN21" s="1"/>
      <c r="DFO21" s="1"/>
      <c r="DFP21" s="1"/>
      <c r="DFQ21" s="1"/>
      <c r="DFR21" s="1"/>
      <c r="DFS21" s="1"/>
      <c r="DFT21" s="1"/>
      <c r="DFU21" s="1"/>
      <c r="DFV21" s="1"/>
      <c r="DFW21" s="1"/>
      <c r="DFX21" s="1"/>
      <c r="DFY21" s="1"/>
      <c r="DFZ21" s="1"/>
      <c r="DGA21" s="1"/>
      <c r="DGB21" s="1"/>
      <c r="DGC21" s="1"/>
      <c r="DGD21" s="1"/>
      <c r="DGE21" s="1"/>
      <c r="DGF21" s="1"/>
      <c r="DGG21" s="1"/>
      <c r="DGH21" s="1"/>
      <c r="DGI21" s="1"/>
      <c r="DGJ21" s="1"/>
      <c r="DGK21" s="1"/>
      <c r="DGL21" s="1"/>
      <c r="DGM21" s="1"/>
      <c r="DGN21" s="1"/>
      <c r="DGO21" s="1"/>
      <c r="DGP21" s="1"/>
      <c r="DGQ21" s="1"/>
      <c r="DGR21" s="1"/>
      <c r="DGS21" s="1"/>
      <c r="DGT21" s="1"/>
      <c r="DGU21" s="1"/>
      <c r="DGV21" s="1"/>
      <c r="DGW21" s="1"/>
      <c r="DGX21" s="1"/>
      <c r="DGY21" s="1"/>
      <c r="DGZ21" s="1"/>
      <c r="DHA21" s="1"/>
      <c r="DHB21" s="1"/>
      <c r="DHC21" s="1"/>
      <c r="DHD21" s="1"/>
      <c r="DHE21" s="1"/>
      <c r="DHF21" s="1"/>
      <c r="DHG21" s="1"/>
      <c r="DHH21" s="1"/>
      <c r="DHI21" s="1"/>
      <c r="DHJ21" s="1"/>
      <c r="DHK21" s="1"/>
      <c r="DHL21" s="1"/>
      <c r="DHM21" s="1"/>
      <c r="DHN21" s="1"/>
      <c r="DHO21" s="1"/>
      <c r="DHP21" s="1"/>
      <c r="DHQ21" s="1"/>
      <c r="DHR21" s="1"/>
      <c r="DHS21" s="1"/>
      <c r="DHT21" s="1"/>
      <c r="DHU21" s="1"/>
      <c r="DHV21" s="1"/>
      <c r="DHW21" s="1"/>
      <c r="DHX21" s="1"/>
      <c r="DHY21" s="1"/>
      <c r="DHZ21" s="1"/>
      <c r="DIA21" s="1"/>
      <c r="DIB21" s="1"/>
      <c r="DIC21" s="1"/>
      <c r="DID21" s="1"/>
      <c r="DIE21" s="1"/>
      <c r="DIF21" s="1"/>
      <c r="DIG21" s="1"/>
      <c r="DIH21" s="1"/>
      <c r="DII21" s="1"/>
      <c r="DIJ21" s="1"/>
      <c r="DIK21" s="1"/>
      <c r="DIL21" s="1"/>
      <c r="DIM21" s="1"/>
      <c r="DIN21" s="1"/>
      <c r="DIO21" s="1"/>
      <c r="DIP21" s="1"/>
      <c r="DIQ21" s="1"/>
      <c r="DIR21" s="1"/>
      <c r="DIS21" s="1"/>
      <c r="DIT21" s="1"/>
      <c r="DIU21" s="1"/>
      <c r="DIV21" s="1"/>
      <c r="DIW21" s="1"/>
      <c r="DIX21" s="1"/>
      <c r="DIY21" s="1"/>
      <c r="DIZ21" s="1"/>
      <c r="DJA21" s="1"/>
      <c r="DJB21" s="1"/>
      <c r="DJC21" s="1"/>
      <c r="DJD21" s="1"/>
      <c r="DJE21" s="1"/>
      <c r="DJF21" s="1"/>
      <c r="DJG21" s="1"/>
      <c r="DJH21" s="1"/>
      <c r="DJI21" s="1"/>
      <c r="DJJ21" s="1"/>
      <c r="DJK21" s="1"/>
      <c r="DJL21" s="1"/>
      <c r="DJM21" s="1"/>
      <c r="DJN21" s="1"/>
      <c r="DJO21" s="1"/>
      <c r="DJP21" s="1"/>
      <c r="DJQ21" s="1"/>
      <c r="DJR21" s="1"/>
      <c r="DJS21" s="1"/>
      <c r="DJT21" s="1"/>
      <c r="DJU21" s="1"/>
      <c r="DJV21" s="1"/>
      <c r="DJW21" s="1"/>
      <c r="DJX21" s="1"/>
      <c r="DJY21" s="1"/>
      <c r="DJZ21" s="1"/>
      <c r="DKA21" s="1"/>
      <c r="DKB21" s="1"/>
      <c r="DKC21" s="1"/>
      <c r="DKD21" s="1"/>
      <c r="DKE21" s="1"/>
      <c r="DKF21" s="1"/>
      <c r="DKG21" s="1"/>
      <c r="DKH21" s="1"/>
      <c r="DKI21" s="1"/>
      <c r="DKJ21" s="1"/>
      <c r="DKK21" s="1"/>
      <c r="DKL21" s="1"/>
      <c r="DKM21" s="1"/>
      <c r="DKN21" s="1"/>
      <c r="DKO21" s="1"/>
      <c r="DKP21" s="1"/>
      <c r="DKQ21" s="1"/>
      <c r="DKR21" s="1"/>
      <c r="DKS21" s="1"/>
      <c r="DKT21" s="1"/>
      <c r="DKU21" s="1"/>
      <c r="DKV21" s="1"/>
      <c r="DKW21" s="1"/>
      <c r="DKX21" s="1"/>
      <c r="DKY21" s="1"/>
      <c r="DKZ21" s="1"/>
      <c r="DLA21" s="1"/>
      <c r="DLB21" s="1"/>
      <c r="DLC21" s="1"/>
      <c r="DLD21" s="1"/>
      <c r="DLE21" s="1"/>
      <c r="DLF21" s="1"/>
      <c r="DLG21" s="1"/>
      <c r="DLH21" s="1"/>
      <c r="DLI21" s="1"/>
      <c r="DLJ21" s="1"/>
      <c r="DLK21" s="1"/>
      <c r="DLL21" s="1"/>
      <c r="DLM21" s="1"/>
      <c r="DLN21" s="1"/>
      <c r="DLO21" s="1"/>
      <c r="DLP21" s="1"/>
      <c r="DLQ21" s="1"/>
      <c r="DLR21" s="1"/>
      <c r="DLS21" s="1"/>
      <c r="DLT21" s="1"/>
      <c r="DLU21" s="1"/>
      <c r="DLV21" s="1"/>
      <c r="DLW21" s="1"/>
      <c r="DLX21" s="1"/>
      <c r="DLY21" s="1"/>
      <c r="DLZ21" s="1"/>
      <c r="DMA21" s="1"/>
      <c r="DMB21" s="1"/>
      <c r="DMC21" s="1"/>
      <c r="DMD21" s="1"/>
      <c r="DME21" s="1"/>
      <c r="DMF21" s="1"/>
      <c r="DMG21" s="1"/>
      <c r="DMH21" s="1"/>
      <c r="DMI21" s="1"/>
      <c r="DMJ21" s="1"/>
      <c r="DMK21" s="1"/>
      <c r="DML21" s="1"/>
      <c r="DMM21" s="1"/>
      <c r="DMN21" s="1"/>
      <c r="DMO21" s="1"/>
      <c r="DMP21" s="1"/>
      <c r="DMQ21" s="1"/>
      <c r="DMR21" s="1"/>
      <c r="DMS21" s="1"/>
      <c r="DMT21" s="1"/>
      <c r="DMU21" s="1"/>
      <c r="DMV21" s="1"/>
      <c r="DMW21" s="1"/>
      <c r="DMX21" s="1"/>
      <c r="DMY21" s="1"/>
      <c r="DMZ21" s="1"/>
      <c r="DNA21" s="1"/>
      <c r="DNB21" s="1"/>
      <c r="DNC21" s="1"/>
      <c r="DND21" s="1"/>
      <c r="DNE21" s="1"/>
      <c r="DNF21" s="1"/>
      <c r="DNG21" s="1"/>
      <c r="DNH21" s="1"/>
      <c r="DNI21" s="1"/>
      <c r="DNJ21" s="1"/>
      <c r="DNK21" s="1"/>
      <c r="DNL21" s="1"/>
      <c r="DNM21" s="1"/>
      <c r="DNN21" s="1"/>
      <c r="DNO21" s="1"/>
      <c r="DNP21" s="1"/>
      <c r="DNQ21" s="1"/>
      <c r="DNR21" s="1"/>
      <c r="DNS21" s="1"/>
      <c r="DNT21" s="1"/>
      <c r="DNU21" s="1"/>
      <c r="DNV21" s="1"/>
      <c r="DNW21" s="1"/>
      <c r="DNX21" s="1"/>
      <c r="DNY21" s="1"/>
      <c r="DNZ21" s="1"/>
      <c r="DOA21" s="1"/>
      <c r="DOB21" s="1"/>
      <c r="DOC21" s="1"/>
      <c r="DOD21" s="1"/>
      <c r="DOE21" s="1"/>
      <c r="DOF21" s="1"/>
      <c r="DOG21" s="1"/>
      <c r="DOH21" s="1"/>
      <c r="DOI21" s="1"/>
      <c r="DOJ21" s="1"/>
      <c r="DOK21" s="1"/>
      <c r="DOL21" s="1"/>
      <c r="DOM21" s="1"/>
      <c r="DON21" s="1"/>
      <c r="DOO21" s="1"/>
      <c r="DOP21" s="1"/>
      <c r="DOQ21" s="1"/>
      <c r="DOR21" s="1"/>
      <c r="DOS21" s="1"/>
      <c r="DOT21" s="1"/>
      <c r="DOU21" s="1"/>
      <c r="DOV21" s="1"/>
      <c r="DOW21" s="1"/>
      <c r="DOX21" s="1"/>
      <c r="DOY21" s="1"/>
      <c r="DOZ21" s="1"/>
      <c r="DPA21" s="1"/>
      <c r="DPB21" s="1"/>
      <c r="DPC21" s="1"/>
      <c r="DPD21" s="1"/>
      <c r="DPE21" s="1"/>
      <c r="DPF21" s="1"/>
      <c r="DPG21" s="1"/>
      <c r="DPH21" s="1"/>
      <c r="DPI21" s="1"/>
      <c r="DPJ21" s="1"/>
      <c r="DPK21" s="1"/>
      <c r="DPL21" s="1"/>
      <c r="DPM21" s="1"/>
      <c r="DPN21" s="1"/>
      <c r="DPO21" s="1"/>
      <c r="DPP21" s="1"/>
      <c r="DPQ21" s="1"/>
      <c r="DPR21" s="1"/>
      <c r="DPS21" s="1"/>
      <c r="DPT21" s="1"/>
      <c r="DPU21" s="1"/>
      <c r="DPV21" s="1"/>
      <c r="DPW21" s="1"/>
      <c r="DPX21" s="1"/>
      <c r="DPY21" s="1"/>
      <c r="DPZ21" s="1"/>
      <c r="DQA21" s="1"/>
      <c r="DQB21" s="1"/>
      <c r="DQC21" s="1"/>
      <c r="DQD21" s="1"/>
      <c r="DQE21" s="1"/>
      <c r="DQF21" s="1"/>
      <c r="DQG21" s="1"/>
      <c r="DQH21" s="1"/>
      <c r="DQI21" s="1"/>
      <c r="DQJ21" s="1"/>
      <c r="DQK21" s="1"/>
      <c r="DQL21" s="1"/>
      <c r="DQM21" s="1"/>
      <c r="DQN21" s="1"/>
      <c r="DQO21" s="1"/>
      <c r="DQP21" s="1"/>
      <c r="DQQ21" s="1"/>
      <c r="DQR21" s="1"/>
      <c r="DQS21" s="1"/>
      <c r="DQT21" s="1"/>
      <c r="DQU21" s="1"/>
      <c r="DQV21" s="1"/>
      <c r="DQW21" s="1"/>
      <c r="DQX21" s="1"/>
      <c r="DQY21" s="1"/>
      <c r="DQZ21" s="1"/>
      <c r="DRA21" s="1"/>
      <c r="DRB21" s="1"/>
      <c r="DRC21" s="1"/>
      <c r="DRD21" s="1"/>
      <c r="DRE21" s="1"/>
      <c r="DRF21" s="1"/>
      <c r="DRG21" s="1"/>
      <c r="DRH21" s="1"/>
      <c r="DRI21" s="1"/>
      <c r="DRJ21" s="1"/>
      <c r="DRK21" s="1"/>
      <c r="DRL21" s="1"/>
      <c r="DRM21" s="1"/>
      <c r="DRN21" s="1"/>
      <c r="DRO21" s="1"/>
      <c r="DRP21" s="1"/>
      <c r="DRQ21" s="1"/>
      <c r="DRR21" s="1"/>
      <c r="DRS21" s="1"/>
      <c r="DRT21" s="1"/>
      <c r="DRU21" s="1"/>
      <c r="DRV21" s="1"/>
      <c r="DRW21" s="1"/>
      <c r="DRX21" s="1"/>
      <c r="DRY21" s="1"/>
      <c r="DRZ21" s="1"/>
      <c r="DSA21" s="1"/>
      <c r="DSB21" s="1"/>
      <c r="DSC21" s="1"/>
      <c r="DSD21" s="1"/>
      <c r="DSE21" s="1"/>
      <c r="DSF21" s="1"/>
      <c r="DSG21" s="1"/>
      <c r="DSH21" s="1"/>
      <c r="DSI21" s="1"/>
      <c r="DSJ21" s="1"/>
      <c r="DSK21" s="1"/>
      <c r="DSL21" s="1"/>
      <c r="DSM21" s="1"/>
      <c r="DSN21" s="1"/>
      <c r="DSO21" s="1"/>
      <c r="DSP21" s="1"/>
      <c r="DSQ21" s="1"/>
      <c r="DSR21" s="1"/>
      <c r="DSS21" s="1"/>
      <c r="DST21" s="1"/>
      <c r="DSU21" s="1"/>
      <c r="DSV21" s="1"/>
      <c r="DSW21" s="1"/>
      <c r="DSX21" s="1"/>
      <c r="DSY21" s="1"/>
      <c r="DSZ21" s="1"/>
      <c r="DTA21" s="1"/>
      <c r="DTB21" s="1"/>
      <c r="DTC21" s="1"/>
      <c r="DTD21" s="1"/>
      <c r="DTE21" s="1"/>
      <c r="DTF21" s="1"/>
      <c r="DTG21" s="1"/>
      <c r="DTH21" s="1"/>
      <c r="DTI21" s="1"/>
      <c r="DTJ21" s="1"/>
      <c r="DTK21" s="1"/>
      <c r="DTL21" s="1"/>
      <c r="DTM21" s="1"/>
      <c r="DTN21" s="1"/>
      <c r="DTO21" s="1"/>
      <c r="DTP21" s="1"/>
      <c r="DTQ21" s="1"/>
      <c r="DTR21" s="1"/>
      <c r="DTS21" s="1"/>
      <c r="DTT21" s="1"/>
      <c r="DTU21" s="1"/>
      <c r="DTV21" s="1"/>
      <c r="DTW21" s="1"/>
      <c r="DTX21" s="1"/>
      <c r="DTY21" s="1"/>
      <c r="DTZ21" s="1"/>
      <c r="DUA21" s="1"/>
      <c r="DUB21" s="1"/>
      <c r="DUC21" s="1"/>
      <c r="DUD21" s="1"/>
      <c r="DUE21" s="1"/>
      <c r="DUF21" s="1"/>
      <c r="DUG21" s="1"/>
      <c r="DUH21" s="1"/>
      <c r="DUI21" s="1"/>
      <c r="DUJ21" s="1"/>
      <c r="DUK21" s="1"/>
      <c r="DUL21" s="1"/>
      <c r="DUM21" s="1"/>
      <c r="DUN21" s="1"/>
      <c r="DUO21" s="1"/>
      <c r="DUP21" s="1"/>
      <c r="DUQ21" s="1"/>
      <c r="DUR21" s="1"/>
      <c r="DUS21" s="1"/>
      <c r="DUT21" s="1"/>
      <c r="DUU21" s="1"/>
      <c r="DUV21" s="1"/>
      <c r="DUW21" s="1"/>
      <c r="DUX21" s="1"/>
      <c r="DUY21" s="1"/>
      <c r="DUZ21" s="1"/>
      <c r="DVA21" s="1"/>
      <c r="DVB21" s="1"/>
      <c r="DVC21" s="1"/>
      <c r="DVD21" s="1"/>
      <c r="DVE21" s="1"/>
      <c r="DVF21" s="1"/>
      <c r="DVG21" s="1"/>
      <c r="DVH21" s="1"/>
      <c r="DVI21" s="1"/>
      <c r="DVJ21" s="1"/>
      <c r="DVK21" s="1"/>
      <c r="DVL21" s="1"/>
      <c r="DVM21" s="1"/>
      <c r="DVN21" s="1"/>
      <c r="DVO21" s="1"/>
      <c r="DVP21" s="1"/>
      <c r="DVQ21" s="1"/>
      <c r="DVR21" s="1"/>
      <c r="DVS21" s="1"/>
      <c r="DVT21" s="1"/>
      <c r="DVU21" s="1"/>
      <c r="DVV21" s="1"/>
      <c r="DVW21" s="1"/>
      <c r="DVX21" s="1"/>
      <c r="DVY21" s="1"/>
      <c r="DVZ21" s="1"/>
      <c r="DWA21" s="1"/>
      <c r="DWB21" s="1"/>
      <c r="DWC21" s="1"/>
      <c r="DWD21" s="1"/>
      <c r="DWE21" s="1"/>
      <c r="DWF21" s="1"/>
      <c r="DWG21" s="1"/>
      <c r="DWH21" s="1"/>
      <c r="DWI21" s="1"/>
      <c r="DWJ21" s="1"/>
      <c r="DWK21" s="1"/>
      <c r="DWL21" s="1"/>
      <c r="DWM21" s="1"/>
      <c r="DWN21" s="1"/>
      <c r="DWO21" s="1"/>
      <c r="DWP21" s="1"/>
      <c r="DWQ21" s="1"/>
      <c r="DWR21" s="1"/>
      <c r="DWS21" s="1"/>
      <c r="DWT21" s="1"/>
      <c r="DWU21" s="1"/>
      <c r="DWV21" s="1"/>
      <c r="DWW21" s="1"/>
      <c r="DWX21" s="1"/>
      <c r="DWY21" s="1"/>
      <c r="DWZ21" s="1"/>
      <c r="DXA21" s="1"/>
      <c r="DXB21" s="1"/>
      <c r="DXC21" s="1"/>
      <c r="DXD21" s="1"/>
      <c r="DXE21" s="1"/>
      <c r="DXF21" s="1"/>
      <c r="DXG21" s="1"/>
      <c r="DXH21" s="1"/>
      <c r="DXI21" s="1"/>
      <c r="DXJ21" s="1"/>
      <c r="DXK21" s="1"/>
      <c r="DXL21" s="1"/>
      <c r="DXM21" s="1"/>
      <c r="DXN21" s="1"/>
      <c r="DXO21" s="1"/>
      <c r="DXP21" s="1"/>
      <c r="DXQ21" s="1"/>
      <c r="DXR21" s="1"/>
      <c r="DXS21" s="1"/>
      <c r="DXT21" s="1"/>
      <c r="DXU21" s="1"/>
      <c r="DXV21" s="1"/>
      <c r="DXW21" s="1"/>
      <c r="DXX21" s="1"/>
      <c r="DXY21" s="1"/>
      <c r="DXZ21" s="1"/>
      <c r="DYA21" s="1"/>
      <c r="DYB21" s="1"/>
      <c r="DYC21" s="1"/>
      <c r="DYD21" s="1"/>
      <c r="DYE21" s="1"/>
      <c r="DYF21" s="1"/>
      <c r="DYG21" s="1"/>
      <c r="DYH21" s="1"/>
      <c r="DYI21" s="1"/>
      <c r="DYJ21" s="1"/>
      <c r="DYK21" s="1"/>
      <c r="DYL21" s="1"/>
      <c r="DYM21" s="1"/>
      <c r="DYN21" s="1"/>
      <c r="DYO21" s="1"/>
      <c r="DYP21" s="1"/>
      <c r="DYQ21" s="1"/>
      <c r="DYR21" s="1"/>
      <c r="DYS21" s="1"/>
      <c r="DYT21" s="1"/>
      <c r="DYU21" s="1"/>
      <c r="DYV21" s="1"/>
      <c r="DYW21" s="1"/>
      <c r="DYX21" s="1"/>
      <c r="DYY21" s="1"/>
      <c r="DYZ21" s="1"/>
      <c r="DZA21" s="1"/>
      <c r="DZB21" s="1"/>
      <c r="DZC21" s="1"/>
      <c r="DZD21" s="1"/>
      <c r="DZE21" s="1"/>
      <c r="DZF21" s="1"/>
      <c r="DZG21" s="1"/>
      <c r="DZH21" s="1"/>
      <c r="DZI21" s="1"/>
      <c r="DZJ21" s="1"/>
      <c r="DZK21" s="1"/>
      <c r="DZL21" s="1"/>
      <c r="DZM21" s="1"/>
      <c r="DZN21" s="1"/>
      <c r="DZO21" s="1"/>
      <c r="DZP21" s="1"/>
      <c r="DZQ21" s="1"/>
      <c r="DZR21" s="1"/>
      <c r="DZS21" s="1"/>
      <c r="DZT21" s="1"/>
      <c r="DZU21" s="1"/>
      <c r="DZV21" s="1"/>
      <c r="DZW21" s="1"/>
      <c r="DZX21" s="1"/>
      <c r="DZY21" s="1"/>
      <c r="DZZ21" s="1"/>
      <c r="EAA21" s="1"/>
      <c r="EAB21" s="1"/>
      <c r="EAC21" s="1"/>
      <c r="EAD21" s="1"/>
      <c r="EAE21" s="1"/>
      <c r="EAF21" s="1"/>
      <c r="EAG21" s="1"/>
      <c r="EAH21" s="1"/>
      <c r="EAI21" s="1"/>
      <c r="EAJ21" s="1"/>
      <c r="EAK21" s="1"/>
      <c r="EAL21" s="1"/>
      <c r="EAM21" s="1"/>
      <c r="EAN21" s="1"/>
      <c r="EAO21" s="1"/>
      <c r="EAP21" s="1"/>
      <c r="EAQ21" s="1"/>
      <c r="EAR21" s="1"/>
      <c r="EAS21" s="1"/>
      <c r="EAT21" s="1"/>
      <c r="EAU21" s="1"/>
      <c r="EAV21" s="1"/>
      <c r="EAW21" s="1"/>
      <c r="EAX21" s="1"/>
      <c r="EAY21" s="1"/>
      <c r="EAZ21" s="1"/>
      <c r="EBA21" s="1"/>
      <c r="EBB21" s="1"/>
      <c r="EBC21" s="1"/>
      <c r="EBD21" s="1"/>
      <c r="EBE21" s="1"/>
      <c r="EBF21" s="1"/>
      <c r="EBG21" s="1"/>
      <c r="EBH21" s="1"/>
      <c r="EBI21" s="1"/>
      <c r="EBJ21" s="1"/>
      <c r="EBK21" s="1"/>
      <c r="EBL21" s="1"/>
      <c r="EBM21" s="1"/>
      <c r="EBN21" s="1"/>
      <c r="EBO21" s="1"/>
      <c r="EBP21" s="1"/>
      <c r="EBQ21" s="1"/>
      <c r="EBR21" s="1"/>
      <c r="EBS21" s="1"/>
      <c r="EBT21" s="1"/>
      <c r="EBU21" s="1"/>
      <c r="EBV21" s="1"/>
      <c r="EBW21" s="1"/>
      <c r="EBX21" s="1"/>
      <c r="EBY21" s="1"/>
      <c r="EBZ21" s="1"/>
      <c r="ECA21" s="1"/>
      <c r="ECB21" s="1"/>
      <c r="ECC21" s="1"/>
      <c r="ECD21" s="1"/>
      <c r="ECE21" s="1"/>
      <c r="ECF21" s="1"/>
      <c r="ECG21" s="1"/>
      <c r="ECH21" s="1"/>
      <c r="ECI21" s="1"/>
      <c r="ECJ21" s="1"/>
      <c r="ECK21" s="1"/>
      <c r="ECL21" s="1"/>
      <c r="ECM21" s="1"/>
      <c r="ECN21" s="1"/>
      <c r="ECO21" s="1"/>
      <c r="ECP21" s="1"/>
      <c r="ECQ21" s="1"/>
      <c r="ECR21" s="1"/>
      <c r="ECS21" s="1"/>
      <c r="ECT21" s="1"/>
      <c r="ECU21" s="1"/>
      <c r="ECV21" s="1"/>
      <c r="ECW21" s="1"/>
      <c r="ECX21" s="1"/>
      <c r="ECY21" s="1"/>
      <c r="ECZ21" s="1"/>
      <c r="EDA21" s="1"/>
      <c r="EDB21" s="1"/>
      <c r="EDC21" s="1"/>
      <c r="EDD21" s="1"/>
      <c r="EDE21" s="1"/>
      <c r="EDF21" s="1"/>
      <c r="EDG21" s="1"/>
      <c r="EDH21" s="1"/>
      <c r="EDI21" s="1"/>
      <c r="EDJ21" s="1"/>
      <c r="EDK21" s="1"/>
      <c r="EDL21" s="1"/>
      <c r="EDM21" s="1"/>
      <c r="EDN21" s="1"/>
      <c r="EDO21" s="1"/>
      <c r="EDP21" s="1"/>
      <c r="EDQ21" s="1"/>
      <c r="EDR21" s="1"/>
      <c r="EDS21" s="1"/>
      <c r="EDT21" s="1"/>
      <c r="EDU21" s="1"/>
      <c r="EDV21" s="1"/>
      <c r="EDW21" s="1"/>
      <c r="EDX21" s="1"/>
      <c r="EDY21" s="1"/>
      <c r="EDZ21" s="1"/>
      <c r="EEA21" s="1"/>
      <c r="EEB21" s="1"/>
      <c r="EEC21" s="1"/>
      <c r="EED21" s="1"/>
      <c r="EEE21" s="1"/>
      <c r="EEF21" s="1"/>
      <c r="EEG21" s="1"/>
      <c r="EEH21" s="1"/>
      <c r="EEI21" s="1"/>
      <c r="EEJ21" s="1"/>
      <c r="EEK21" s="1"/>
      <c r="EEL21" s="1"/>
      <c r="EEM21" s="1"/>
      <c r="EEN21" s="1"/>
      <c r="EEO21" s="1"/>
      <c r="EEP21" s="1"/>
      <c r="EEQ21" s="1"/>
      <c r="EER21" s="1"/>
      <c r="EES21" s="1"/>
      <c r="EET21" s="1"/>
      <c r="EEU21" s="1"/>
      <c r="EEV21" s="1"/>
      <c r="EEW21" s="1"/>
      <c r="EEX21" s="1"/>
      <c r="EEY21" s="1"/>
      <c r="EEZ21" s="1"/>
      <c r="EFA21" s="1"/>
      <c r="EFB21" s="1"/>
      <c r="EFC21" s="1"/>
      <c r="EFD21" s="1"/>
      <c r="EFE21" s="1"/>
      <c r="EFF21" s="1"/>
      <c r="EFG21" s="1"/>
      <c r="EFH21" s="1"/>
      <c r="EFI21" s="1"/>
      <c r="EFJ21" s="1"/>
      <c r="EFK21" s="1"/>
      <c r="EFL21" s="1"/>
      <c r="EFM21" s="1"/>
      <c r="EFN21" s="1"/>
      <c r="EFO21" s="1"/>
      <c r="EFP21" s="1"/>
      <c r="EFQ21" s="1"/>
      <c r="EFR21" s="1"/>
      <c r="EFS21" s="1"/>
      <c r="EFT21" s="1"/>
      <c r="EFU21" s="1"/>
      <c r="EFV21" s="1"/>
      <c r="EFW21" s="1"/>
      <c r="EFX21" s="1"/>
      <c r="EFY21" s="1"/>
      <c r="EFZ21" s="1"/>
      <c r="EGA21" s="1"/>
      <c r="EGB21" s="1"/>
      <c r="EGC21" s="1"/>
      <c r="EGD21" s="1"/>
      <c r="EGE21" s="1"/>
      <c r="EGF21" s="1"/>
      <c r="EGG21" s="1"/>
      <c r="EGH21" s="1"/>
      <c r="EGI21" s="1"/>
      <c r="EGJ21" s="1"/>
      <c r="EGK21" s="1"/>
      <c r="EGL21" s="1"/>
      <c r="EGM21" s="1"/>
      <c r="EGN21" s="1"/>
      <c r="EGO21" s="1"/>
      <c r="EGP21" s="1"/>
      <c r="EGQ21" s="1"/>
      <c r="EGR21" s="1"/>
      <c r="EGS21" s="1"/>
      <c r="EGT21" s="1"/>
      <c r="EGU21" s="1"/>
      <c r="EGV21" s="1"/>
      <c r="EGW21" s="1"/>
      <c r="EGX21" s="1"/>
      <c r="EGY21" s="1"/>
      <c r="EGZ21" s="1"/>
      <c r="EHA21" s="1"/>
      <c r="EHB21" s="1"/>
      <c r="EHC21" s="1"/>
      <c r="EHD21" s="1"/>
      <c r="EHE21" s="1"/>
      <c r="EHF21" s="1"/>
      <c r="EHG21" s="1"/>
      <c r="EHH21" s="1"/>
      <c r="EHI21" s="1"/>
      <c r="EHJ21" s="1"/>
      <c r="EHK21" s="1"/>
      <c r="EHL21" s="1"/>
      <c r="EHM21" s="1"/>
      <c r="EHN21" s="1"/>
      <c r="EHO21" s="1"/>
      <c r="EHP21" s="1"/>
      <c r="EHQ21" s="1"/>
      <c r="EHR21" s="1"/>
      <c r="EHS21" s="1"/>
      <c r="EHT21" s="1"/>
      <c r="EHU21" s="1"/>
      <c r="EHV21" s="1"/>
      <c r="EHW21" s="1"/>
      <c r="EHX21" s="1"/>
      <c r="EHY21" s="1"/>
      <c r="EHZ21" s="1"/>
      <c r="EIA21" s="1"/>
      <c r="EIB21" s="1"/>
      <c r="EIC21" s="1"/>
      <c r="EID21" s="1"/>
      <c r="EIE21" s="1"/>
      <c r="EIF21" s="1"/>
      <c r="EIG21" s="1"/>
      <c r="EIH21" s="1"/>
      <c r="EII21" s="1"/>
      <c r="EIJ21" s="1"/>
      <c r="EIK21" s="1"/>
      <c r="EIL21" s="1"/>
      <c r="EIM21" s="1"/>
      <c r="EIN21" s="1"/>
      <c r="EIO21" s="1"/>
      <c r="EIP21" s="1"/>
      <c r="EIQ21" s="1"/>
      <c r="EIR21" s="1"/>
      <c r="EIS21" s="1"/>
      <c r="EIT21" s="1"/>
      <c r="EIU21" s="1"/>
      <c r="EIV21" s="1"/>
      <c r="EIW21" s="1"/>
      <c r="EIX21" s="1"/>
      <c r="EIY21" s="1"/>
      <c r="EIZ21" s="1"/>
      <c r="EJA21" s="1"/>
      <c r="EJB21" s="1"/>
      <c r="EJC21" s="1"/>
      <c r="EJD21" s="1"/>
      <c r="EJE21" s="1"/>
      <c r="EJF21" s="1"/>
      <c r="EJG21" s="1"/>
      <c r="EJH21" s="1"/>
      <c r="EJI21" s="1"/>
      <c r="EJJ21" s="1"/>
      <c r="EJK21" s="1"/>
      <c r="EJL21" s="1"/>
      <c r="EJM21" s="1"/>
      <c r="EJN21" s="1"/>
      <c r="EJO21" s="1"/>
      <c r="EJP21" s="1"/>
      <c r="EJQ21" s="1"/>
      <c r="EJR21" s="1"/>
      <c r="EJS21" s="1"/>
      <c r="EJT21" s="1"/>
      <c r="EJU21" s="1"/>
      <c r="EJV21" s="1"/>
      <c r="EJW21" s="1"/>
      <c r="EJX21" s="1"/>
      <c r="EJY21" s="1"/>
      <c r="EJZ21" s="1"/>
      <c r="EKA21" s="1"/>
      <c r="EKB21" s="1"/>
      <c r="EKC21" s="1"/>
      <c r="EKD21" s="1"/>
      <c r="EKE21" s="1"/>
      <c r="EKF21" s="1"/>
      <c r="EKG21" s="1"/>
      <c r="EKH21" s="1"/>
      <c r="EKI21" s="1"/>
      <c r="EKJ21" s="1"/>
      <c r="EKK21" s="1"/>
      <c r="EKL21" s="1"/>
      <c r="EKM21" s="1"/>
      <c r="EKN21" s="1"/>
      <c r="EKO21" s="1"/>
      <c r="EKP21" s="1"/>
      <c r="EKQ21" s="1"/>
      <c r="EKR21" s="1"/>
      <c r="EKS21" s="1"/>
      <c r="EKT21" s="1"/>
      <c r="EKU21" s="1"/>
      <c r="EKV21" s="1"/>
      <c r="EKW21" s="1"/>
      <c r="EKX21" s="1"/>
      <c r="EKY21" s="1"/>
      <c r="EKZ21" s="1"/>
      <c r="ELA21" s="1"/>
      <c r="ELB21" s="1"/>
      <c r="ELC21" s="1"/>
      <c r="ELD21" s="1"/>
      <c r="ELE21" s="1"/>
      <c r="ELF21" s="1"/>
      <c r="ELG21" s="1"/>
      <c r="ELH21" s="1"/>
      <c r="ELI21" s="1"/>
      <c r="ELJ21" s="1"/>
      <c r="ELK21" s="1"/>
      <c r="ELL21" s="1"/>
      <c r="ELM21" s="1"/>
      <c r="ELN21" s="1"/>
      <c r="ELO21" s="1"/>
      <c r="ELP21" s="1"/>
      <c r="ELQ21" s="1"/>
      <c r="ELR21" s="1"/>
      <c r="ELS21" s="1"/>
      <c r="ELT21" s="1"/>
      <c r="ELU21" s="1"/>
      <c r="ELV21" s="1"/>
      <c r="ELW21" s="1"/>
      <c r="ELX21" s="1"/>
      <c r="ELY21" s="1"/>
      <c r="ELZ21" s="1"/>
      <c r="EMA21" s="1"/>
      <c r="EMB21" s="1"/>
      <c r="EMC21" s="1"/>
      <c r="EMD21" s="1"/>
      <c r="EME21" s="1"/>
      <c r="EMF21" s="1"/>
      <c r="EMG21" s="1"/>
      <c r="EMH21" s="1"/>
      <c r="EMI21" s="1"/>
      <c r="EMJ21" s="1"/>
      <c r="EMK21" s="1"/>
      <c r="EML21" s="1"/>
      <c r="EMM21" s="1"/>
      <c r="EMN21" s="1"/>
      <c r="EMO21" s="1"/>
      <c r="EMP21" s="1"/>
      <c r="EMQ21" s="1"/>
      <c r="EMR21" s="1"/>
      <c r="EMS21" s="1"/>
      <c r="EMT21" s="1"/>
      <c r="EMU21" s="1"/>
      <c r="EMV21" s="1"/>
      <c r="EMW21" s="1"/>
      <c r="EMX21" s="1"/>
      <c r="EMY21" s="1"/>
      <c r="EMZ21" s="1"/>
      <c r="ENA21" s="1"/>
      <c r="ENB21" s="1"/>
      <c r="ENC21" s="1"/>
      <c r="END21" s="1"/>
      <c r="ENE21" s="1"/>
      <c r="ENF21" s="1"/>
      <c r="ENG21" s="1"/>
      <c r="ENH21" s="1"/>
      <c r="ENI21" s="1"/>
      <c r="ENJ21" s="1"/>
      <c r="ENK21" s="1"/>
      <c r="ENL21" s="1"/>
      <c r="ENM21" s="1"/>
      <c r="ENN21" s="1"/>
      <c r="ENO21" s="1"/>
      <c r="ENP21" s="1"/>
      <c r="ENQ21" s="1"/>
      <c r="ENR21" s="1"/>
      <c r="ENS21" s="1"/>
      <c r="ENT21" s="1"/>
      <c r="ENU21" s="1"/>
      <c r="ENV21" s="1"/>
      <c r="ENW21" s="1"/>
      <c r="ENX21" s="1"/>
      <c r="ENY21" s="1"/>
      <c r="ENZ21" s="1"/>
      <c r="EOA21" s="1"/>
      <c r="EOB21" s="1"/>
      <c r="EOC21" s="1"/>
      <c r="EOD21" s="1"/>
      <c r="EOE21" s="1"/>
      <c r="EOF21" s="1"/>
      <c r="EOG21" s="1"/>
      <c r="EOH21" s="1"/>
      <c r="EOI21" s="1"/>
      <c r="EOJ21" s="1"/>
      <c r="EOK21" s="1"/>
      <c r="EOL21" s="1"/>
      <c r="EOM21" s="1"/>
      <c r="EON21" s="1"/>
      <c r="EOO21" s="1"/>
      <c r="EOP21" s="1"/>
      <c r="EOQ21" s="1"/>
      <c r="EOR21" s="1"/>
      <c r="EOS21" s="1"/>
      <c r="EOT21" s="1"/>
      <c r="EOU21" s="1"/>
      <c r="EOV21" s="1"/>
      <c r="EOW21" s="1"/>
      <c r="EOX21" s="1"/>
      <c r="EOY21" s="1"/>
      <c r="EOZ21" s="1"/>
      <c r="EPA21" s="1"/>
      <c r="EPB21" s="1"/>
      <c r="EPC21" s="1"/>
      <c r="EPD21" s="1"/>
      <c r="EPE21" s="1"/>
      <c r="EPF21" s="1"/>
      <c r="EPG21" s="1"/>
      <c r="EPH21" s="1"/>
      <c r="EPI21" s="1"/>
      <c r="EPJ21" s="1"/>
      <c r="EPK21" s="1"/>
      <c r="EPL21" s="1"/>
      <c r="EPM21" s="1"/>
      <c r="EPN21" s="1"/>
      <c r="EPO21" s="1"/>
      <c r="EPP21" s="1"/>
      <c r="EPQ21" s="1"/>
      <c r="EPR21" s="1"/>
      <c r="EPS21" s="1"/>
      <c r="EPT21" s="1"/>
      <c r="EPU21" s="1"/>
      <c r="EPV21" s="1"/>
      <c r="EPW21" s="1"/>
      <c r="EPX21" s="1"/>
      <c r="EPY21" s="1"/>
      <c r="EPZ21" s="1"/>
      <c r="EQA21" s="1"/>
      <c r="EQB21" s="1"/>
      <c r="EQC21" s="1"/>
      <c r="EQD21" s="1"/>
      <c r="EQE21" s="1"/>
      <c r="EQF21" s="1"/>
      <c r="EQG21" s="1"/>
      <c r="EQH21" s="1"/>
      <c r="EQI21" s="1"/>
      <c r="EQJ21" s="1"/>
      <c r="EQK21" s="1"/>
      <c r="EQL21" s="1"/>
      <c r="EQM21" s="1"/>
      <c r="EQN21" s="1"/>
      <c r="EQO21" s="1"/>
      <c r="EQP21" s="1"/>
      <c r="EQQ21" s="1"/>
      <c r="EQR21" s="1"/>
      <c r="EQS21" s="1"/>
      <c r="EQT21" s="1"/>
      <c r="EQU21" s="1"/>
      <c r="EQV21" s="1"/>
      <c r="EQW21" s="1"/>
      <c r="EQX21" s="1"/>
      <c r="EQY21" s="1"/>
      <c r="EQZ21" s="1"/>
      <c r="ERA21" s="1"/>
      <c r="ERB21" s="1"/>
      <c r="ERC21" s="1"/>
      <c r="ERD21" s="1"/>
      <c r="ERE21" s="1"/>
      <c r="ERF21" s="1"/>
      <c r="ERG21" s="1"/>
      <c r="ERH21" s="1"/>
      <c r="ERI21" s="1"/>
      <c r="ERJ21" s="1"/>
      <c r="ERK21" s="1"/>
      <c r="ERL21" s="1"/>
      <c r="ERM21" s="1"/>
      <c r="ERN21" s="1"/>
      <c r="ERO21" s="1"/>
      <c r="ERP21" s="1"/>
      <c r="ERQ21" s="1"/>
      <c r="ERR21" s="1"/>
      <c r="ERS21" s="1"/>
      <c r="ERT21" s="1"/>
      <c r="ERU21" s="1"/>
      <c r="ERV21" s="1"/>
      <c r="ERW21" s="1"/>
      <c r="ERX21" s="1"/>
      <c r="ERY21" s="1"/>
      <c r="ERZ21" s="1"/>
      <c r="ESA21" s="1"/>
      <c r="ESB21" s="1"/>
      <c r="ESC21" s="1"/>
      <c r="ESD21" s="1"/>
      <c r="ESE21" s="1"/>
      <c r="ESF21" s="1"/>
      <c r="ESG21" s="1"/>
      <c r="ESH21" s="1"/>
      <c r="ESI21" s="1"/>
      <c r="ESJ21" s="1"/>
      <c r="ESK21" s="1"/>
      <c r="ESL21" s="1"/>
      <c r="ESM21" s="1"/>
      <c r="ESN21" s="1"/>
      <c r="ESO21" s="1"/>
      <c r="ESP21" s="1"/>
      <c r="ESQ21" s="1"/>
      <c r="ESR21" s="1"/>
      <c r="ESS21" s="1"/>
      <c r="EST21" s="1"/>
      <c r="ESU21" s="1"/>
      <c r="ESV21" s="1"/>
      <c r="ESW21" s="1"/>
      <c r="ESX21" s="1"/>
      <c r="ESY21" s="1"/>
      <c r="ESZ21" s="1"/>
      <c r="ETA21" s="1"/>
      <c r="ETB21" s="1"/>
      <c r="ETC21" s="1"/>
      <c r="ETD21" s="1"/>
      <c r="ETE21" s="1"/>
      <c r="ETF21" s="1"/>
      <c r="ETG21" s="1"/>
      <c r="ETH21" s="1"/>
      <c r="ETI21" s="1"/>
      <c r="ETJ21" s="1"/>
      <c r="ETK21" s="1"/>
      <c r="ETL21" s="1"/>
      <c r="ETM21" s="1"/>
      <c r="ETN21" s="1"/>
      <c r="ETO21" s="1"/>
      <c r="ETP21" s="1"/>
      <c r="ETQ21" s="1"/>
      <c r="ETR21" s="1"/>
      <c r="ETS21" s="1"/>
      <c r="ETT21" s="1"/>
      <c r="ETU21" s="1"/>
      <c r="ETV21" s="1"/>
      <c r="ETW21" s="1"/>
      <c r="ETX21" s="1"/>
      <c r="ETY21" s="1"/>
      <c r="ETZ21" s="1"/>
      <c r="EUA21" s="1"/>
      <c r="EUB21" s="1"/>
      <c r="EUC21" s="1"/>
      <c r="EUD21" s="1"/>
      <c r="EUE21" s="1"/>
      <c r="EUF21" s="1"/>
      <c r="EUG21" s="1"/>
      <c r="EUH21" s="1"/>
      <c r="EUI21" s="1"/>
      <c r="EUJ21" s="1"/>
      <c r="EUK21" s="1"/>
      <c r="EUL21" s="1"/>
      <c r="EUM21" s="1"/>
      <c r="EUN21" s="1"/>
      <c r="EUO21" s="1"/>
      <c r="EUP21" s="1"/>
      <c r="EUQ21" s="1"/>
      <c r="EUR21" s="1"/>
      <c r="EUS21" s="1"/>
      <c r="EUT21" s="1"/>
      <c r="EUU21" s="1"/>
      <c r="EUV21" s="1"/>
      <c r="EUW21" s="1"/>
      <c r="EUX21" s="1"/>
      <c r="EUY21" s="1"/>
      <c r="EUZ21" s="1"/>
      <c r="EVA21" s="1"/>
      <c r="EVB21" s="1"/>
      <c r="EVC21" s="1"/>
      <c r="EVD21" s="1"/>
      <c r="EVE21" s="1"/>
      <c r="EVF21" s="1"/>
      <c r="EVG21" s="1"/>
      <c r="EVH21" s="1"/>
      <c r="EVI21" s="1"/>
      <c r="EVJ21" s="1"/>
      <c r="EVK21" s="1"/>
      <c r="EVL21" s="1"/>
      <c r="EVM21" s="1"/>
      <c r="EVN21" s="1"/>
      <c r="EVO21" s="1"/>
      <c r="EVP21" s="1"/>
      <c r="EVQ21" s="1"/>
      <c r="EVR21" s="1"/>
      <c r="EVS21" s="1"/>
      <c r="EVT21" s="1"/>
      <c r="EVU21" s="1"/>
      <c r="EVV21" s="1"/>
      <c r="EVW21" s="1"/>
      <c r="EVX21" s="1"/>
      <c r="EVY21" s="1"/>
      <c r="EVZ21" s="1"/>
      <c r="EWA21" s="1"/>
      <c r="EWB21" s="1"/>
      <c r="EWC21" s="1"/>
      <c r="EWD21" s="1"/>
      <c r="EWE21" s="1"/>
      <c r="EWF21" s="1"/>
      <c r="EWG21" s="1"/>
      <c r="EWH21" s="1"/>
      <c r="EWI21" s="1"/>
      <c r="EWJ21" s="1"/>
      <c r="EWK21" s="1"/>
      <c r="EWL21" s="1"/>
      <c r="EWM21" s="1"/>
      <c r="EWN21" s="1"/>
      <c r="EWO21" s="1"/>
      <c r="EWP21" s="1"/>
      <c r="EWQ21" s="1"/>
      <c r="EWR21" s="1"/>
      <c r="EWS21" s="1"/>
      <c r="EWT21" s="1"/>
      <c r="EWU21" s="1"/>
      <c r="EWV21" s="1"/>
      <c r="EWW21" s="1"/>
      <c r="EWX21" s="1"/>
      <c r="EWY21" s="1"/>
      <c r="EWZ21" s="1"/>
      <c r="EXA21" s="1"/>
      <c r="EXB21" s="1"/>
      <c r="EXC21" s="1"/>
      <c r="EXD21" s="1"/>
      <c r="EXE21" s="1"/>
      <c r="EXF21" s="1"/>
      <c r="EXG21" s="1"/>
      <c r="EXH21" s="1"/>
      <c r="EXI21" s="1"/>
      <c r="EXJ21" s="1"/>
      <c r="EXK21" s="1"/>
      <c r="EXL21" s="1"/>
      <c r="EXM21" s="1"/>
      <c r="EXN21" s="1"/>
      <c r="EXO21" s="1"/>
      <c r="EXP21" s="1"/>
      <c r="EXQ21" s="1"/>
      <c r="EXR21" s="1"/>
      <c r="EXS21" s="1"/>
      <c r="EXT21" s="1"/>
      <c r="EXU21" s="1"/>
      <c r="EXV21" s="1"/>
      <c r="EXW21" s="1"/>
      <c r="EXX21" s="1"/>
      <c r="EXY21" s="1"/>
      <c r="EXZ21" s="1"/>
      <c r="EYA21" s="1"/>
      <c r="EYB21" s="1"/>
      <c r="EYC21" s="1"/>
      <c r="EYD21" s="1"/>
      <c r="EYE21" s="1"/>
      <c r="EYF21" s="1"/>
      <c r="EYG21" s="1"/>
      <c r="EYH21" s="1"/>
      <c r="EYI21" s="1"/>
      <c r="EYJ21" s="1"/>
      <c r="EYK21" s="1"/>
      <c r="EYL21" s="1"/>
      <c r="EYM21" s="1"/>
      <c r="EYN21" s="1"/>
      <c r="EYO21" s="1"/>
      <c r="EYP21" s="1"/>
      <c r="EYQ21" s="1"/>
      <c r="EYR21" s="1"/>
      <c r="EYS21" s="1"/>
      <c r="EYT21" s="1"/>
      <c r="EYU21" s="1"/>
      <c r="EYV21" s="1"/>
      <c r="EYW21" s="1"/>
      <c r="EYX21" s="1"/>
      <c r="EYY21" s="1"/>
      <c r="EYZ21" s="1"/>
      <c r="EZA21" s="1"/>
      <c r="EZB21" s="1"/>
      <c r="EZC21" s="1"/>
      <c r="EZD21" s="1"/>
      <c r="EZE21" s="1"/>
      <c r="EZF21" s="1"/>
      <c r="EZG21" s="1"/>
      <c r="EZH21" s="1"/>
      <c r="EZI21" s="1"/>
      <c r="EZJ21" s="1"/>
      <c r="EZK21" s="1"/>
      <c r="EZL21" s="1"/>
      <c r="EZM21" s="1"/>
      <c r="EZN21" s="1"/>
      <c r="EZO21" s="1"/>
      <c r="EZP21" s="1"/>
      <c r="EZQ21" s="1"/>
      <c r="EZR21" s="1"/>
      <c r="EZS21" s="1"/>
      <c r="EZT21" s="1"/>
      <c r="EZU21" s="1"/>
      <c r="EZV21" s="1"/>
      <c r="EZW21" s="1"/>
      <c r="EZX21" s="1"/>
      <c r="EZY21" s="1"/>
      <c r="EZZ21" s="1"/>
      <c r="FAA21" s="1"/>
      <c r="FAB21" s="1"/>
      <c r="FAC21" s="1"/>
      <c r="FAD21" s="1"/>
      <c r="FAE21" s="1"/>
      <c r="FAF21" s="1"/>
      <c r="FAG21" s="1"/>
      <c r="FAH21" s="1"/>
      <c r="FAI21" s="1"/>
      <c r="FAJ21" s="1"/>
      <c r="FAK21" s="1"/>
      <c r="FAL21" s="1"/>
      <c r="FAM21" s="1"/>
      <c r="FAN21" s="1"/>
      <c r="FAO21" s="1"/>
      <c r="FAP21" s="1"/>
      <c r="FAQ21" s="1"/>
      <c r="FAR21" s="1"/>
      <c r="FAS21" s="1"/>
      <c r="FAT21" s="1"/>
      <c r="FAU21" s="1"/>
      <c r="FAV21" s="1"/>
      <c r="FAW21" s="1"/>
      <c r="FAX21" s="1"/>
      <c r="FAY21" s="1"/>
      <c r="FAZ21" s="1"/>
      <c r="FBA21" s="1"/>
      <c r="FBB21" s="1"/>
      <c r="FBC21" s="1"/>
      <c r="FBD21" s="1"/>
      <c r="FBE21" s="1"/>
      <c r="FBF21" s="1"/>
      <c r="FBG21" s="1"/>
      <c r="FBH21" s="1"/>
      <c r="FBI21" s="1"/>
      <c r="FBJ21" s="1"/>
      <c r="FBK21" s="1"/>
      <c r="FBL21" s="1"/>
      <c r="FBM21" s="1"/>
      <c r="FBN21" s="1"/>
      <c r="FBO21" s="1"/>
      <c r="FBP21" s="1"/>
      <c r="FBQ21" s="1"/>
      <c r="FBR21" s="1"/>
      <c r="FBS21" s="1"/>
      <c r="FBT21" s="1"/>
      <c r="FBU21" s="1"/>
      <c r="FBV21" s="1"/>
      <c r="FBW21" s="1"/>
      <c r="FBX21" s="1"/>
      <c r="FBY21" s="1"/>
      <c r="FBZ21" s="1"/>
      <c r="FCA21" s="1"/>
      <c r="FCB21" s="1"/>
      <c r="FCC21" s="1"/>
      <c r="FCD21" s="1"/>
      <c r="FCE21" s="1"/>
      <c r="FCF21" s="1"/>
      <c r="FCG21" s="1"/>
      <c r="FCH21" s="1"/>
      <c r="FCI21" s="1"/>
      <c r="FCJ21" s="1"/>
      <c r="FCK21" s="1"/>
      <c r="FCL21" s="1"/>
      <c r="FCM21" s="1"/>
      <c r="FCN21" s="1"/>
      <c r="FCO21" s="1"/>
      <c r="FCP21" s="1"/>
      <c r="FCQ21" s="1"/>
      <c r="FCR21" s="1"/>
      <c r="FCS21" s="1"/>
      <c r="FCT21" s="1"/>
      <c r="FCU21" s="1"/>
      <c r="FCV21" s="1"/>
      <c r="FCW21" s="1"/>
      <c r="FCX21" s="1"/>
      <c r="FCY21" s="1"/>
      <c r="FCZ21" s="1"/>
      <c r="FDA21" s="1"/>
      <c r="FDB21" s="1"/>
      <c r="FDC21" s="1"/>
      <c r="FDD21" s="1"/>
      <c r="FDE21" s="1"/>
      <c r="FDF21" s="1"/>
      <c r="FDG21" s="1"/>
      <c r="FDH21" s="1"/>
      <c r="FDI21" s="1"/>
      <c r="FDJ21" s="1"/>
      <c r="FDK21" s="1"/>
      <c r="FDL21" s="1"/>
      <c r="FDM21" s="1"/>
      <c r="FDN21" s="1"/>
      <c r="FDO21" s="1"/>
      <c r="FDP21" s="1"/>
      <c r="FDQ21" s="1"/>
      <c r="FDR21" s="1"/>
      <c r="FDS21" s="1"/>
      <c r="FDT21" s="1"/>
      <c r="FDU21" s="1"/>
      <c r="FDV21" s="1"/>
      <c r="FDW21" s="1"/>
      <c r="FDX21" s="1"/>
      <c r="FDY21" s="1"/>
      <c r="FDZ21" s="1"/>
      <c r="FEA21" s="1"/>
      <c r="FEB21" s="1"/>
      <c r="FEC21" s="1"/>
      <c r="FED21" s="1"/>
      <c r="FEE21" s="1"/>
      <c r="FEF21" s="1"/>
      <c r="FEG21" s="1"/>
      <c r="FEH21" s="1"/>
      <c r="FEI21" s="1"/>
      <c r="FEJ21" s="1"/>
      <c r="FEK21" s="1"/>
      <c r="FEL21" s="1"/>
      <c r="FEM21" s="1"/>
      <c r="FEN21" s="1"/>
      <c r="FEO21" s="1"/>
      <c r="FEP21" s="1"/>
      <c r="FEQ21" s="1"/>
      <c r="FER21" s="1"/>
      <c r="FES21" s="1"/>
      <c r="FET21" s="1"/>
      <c r="FEU21" s="1"/>
      <c r="FEV21" s="1"/>
      <c r="FEW21" s="1"/>
      <c r="FEX21" s="1"/>
      <c r="FEY21" s="1"/>
      <c r="FEZ21" s="1"/>
      <c r="FFA21" s="1"/>
      <c r="FFB21" s="1"/>
      <c r="FFC21" s="1"/>
      <c r="FFD21" s="1"/>
      <c r="FFE21" s="1"/>
      <c r="FFF21" s="1"/>
      <c r="FFG21" s="1"/>
      <c r="FFH21" s="1"/>
      <c r="FFI21" s="1"/>
      <c r="FFJ21" s="1"/>
      <c r="FFK21" s="1"/>
      <c r="FFL21" s="1"/>
      <c r="FFM21" s="1"/>
      <c r="FFN21" s="1"/>
      <c r="FFO21" s="1"/>
      <c r="FFP21" s="1"/>
      <c r="FFQ21" s="1"/>
      <c r="FFR21" s="1"/>
      <c r="FFS21" s="1"/>
      <c r="FFT21" s="1"/>
      <c r="FFU21" s="1"/>
      <c r="FFV21" s="1"/>
      <c r="FFW21" s="1"/>
      <c r="FFX21" s="1"/>
      <c r="FFY21" s="1"/>
      <c r="FFZ21" s="1"/>
      <c r="FGA21" s="1"/>
      <c r="FGB21" s="1"/>
      <c r="FGC21" s="1"/>
      <c r="FGD21" s="1"/>
      <c r="FGE21" s="1"/>
      <c r="FGF21" s="1"/>
      <c r="FGG21" s="1"/>
      <c r="FGH21" s="1"/>
      <c r="FGI21" s="1"/>
      <c r="FGJ21" s="1"/>
      <c r="FGK21" s="1"/>
      <c r="FGL21" s="1"/>
      <c r="FGM21" s="1"/>
      <c r="FGN21" s="1"/>
      <c r="FGO21" s="1"/>
      <c r="FGP21" s="1"/>
      <c r="FGQ21" s="1"/>
      <c r="FGR21" s="1"/>
      <c r="FGS21" s="1"/>
      <c r="FGT21" s="1"/>
      <c r="FGU21" s="1"/>
      <c r="FGV21" s="1"/>
      <c r="FGW21" s="1"/>
      <c r="FGX21" s="1"/>
      <c r="FGY21" s="1"/>
      <c r="FGZ21" s="1"/>
      <c r="FHA21" s="1"/>
      <c r="FHB21" s="1"/>
      <c r="FHC21" s="1"/>
      <c r="FHD21" s="1"/>
      <c r="FHE21" s="1"/>
      <c r="FHF21" s="1"/>
      <c r="FHG21" s="1"/>
      <c r="FHH21" s="1"/>
      <c r="FHI21" s="1"/>
      <c r="FHJ21" s="1"/>
      <c r="FHK21" s="1"/>
      <c r="FHL21" s="1"/>
      <c r="FHM21" s="1"/>
      <c r="FHN21" s="1"/>
      <c r="FHO21" s="1"/>
      <c r="FHP21" s="1"/>
      <c r="FHQ21" s="1"/>
      <c r="FHR21" s="1"/>
      <c r="FHS21" s="1"/>
      <c r="FHT21" s="1"/>
      <c r="FHU21" s="1"/>
      <c r="FHV21" s="1"/>
      <c r="FHW21" s="1"/>
      <c r="FHX21" s="1"/>
      <c r="FHY21" s="1"/>
      <c r="FHZ21" s="1"/>
      <c r="FIA21" s="1"/>
      <c r="FIB21" s="1"/>
      <c r="FIC21" s="1"/>
      <c r="FID21" s="1"/>
      <c r="FIE21" s="1"/>
      <c r="FIF21" s="1"/>
      <c r="FIG21" s="1"/>
      <c r="FIH21" s="1"/>
      <c r="FII21" s="1"/>
      <c r="FIJ21" s="1"/>
      <c r="FIK21" s="1"/>
      <c r="FIL21" s="1"/>
      <c r="FIM21" s="1"/>
      <c r="FIN21" s="1"/>
      <c r="FIO21" s="1"/>
      <c r="FIP21" s="1"/>
      <c r="FIQ21" s="1"/>
      <c r="FIR21" s="1"/>
      <c r="FIS21" s="1"/>
      <c r="FIT21" s="1"/>
      <c r="FIU21" s="1"/>
      <c r="FIV21" s="1"/>
      <c r="FIW21" s="1"/>
      <c r="FIX21" s="1"/>
      <c r="FIY21" s="1"/>
      <c r="FIZ21" s="1"/>
      <c r="FJA21" s="1"/>
      <c r="FJB21" s="1"/>
      <c r="FJC21" s="1"/>
      <c r="FJD21" s="1"/>
      <c r="FJE21" s="1"/>
      <c r="FJF21" s="1"/>
      <c r="FJG21" s="1"/>
      <c r="FJH21" s="1"/>
      <c r="FJI21" s="1"/>
      <c r="FJJ21" s="1"/>
      <c r="FJK21" s="1"/>
      <c r="FJL21" s="1"/>
      <c r="FJM21" s="1"/>
      <c r="FJN21" s="1"/>
      <c r="FJO21" s="1"/>
      <c r="FJP21" s="1"/>
      <c r="FJQ21" s="1"/>
      <c r="FJR21" s="1"/>
      <c r="FJS21" s="1"/>
      <c r="FJT21" s="1"/>
      <c r="FJU21" s="1"/>
      <c r="FJV21" s="1"/>
      <c r="FJW21" s="1"/>
      <c r="FJX21" s="1"/>
      <c r="FJY21" s="1"/>
      <c r="FJZ21" s="1"/>
      <c r="FKA21" s="1"/>
      <c r="FKB21" s="1"/>
      <c r="FKC21" s="1"/>
      <c r="FKD21" s="1"/>
      <c r="FKE21" s="1"/>
      <c r="FKF21" s="1"/>
      <c r="FKG21" s="1"/>
      <c r="FKH21" s="1"/>
      <c r="FKI21" s="1"/>
      <c r="FKJ21" s="1"/>
      <c r="FKK21" s="1"/>
      <c r="FKL21" s="1"/>
      <c r="FKM21" s="1"/>
      <c r="FKN21" s="1"/>
      <c r="FKO21" s="1"/>
      <c r="FKP21" s="1"/>
      <c r="FKQ21" s="1"/>
      <c r="FKR21" s="1"/>
      <c r="FKS21" s="1"/>
      <c r="FKT21" s="1"/>
      <c r="FKU21" s="1"/>
      <c r="FKV21" s="1"/>
      <c r="FKW21" s="1"/>
      <c r="FKX21" s="1"/>
      <c r="FKY21" s="1"/>
      <c r="FKZ21" s="1"/>
      <c r="FLA21" s="1"/>
      <c r="FLB21" s="1"/>
      <c r="FLC21" s="1"/>
      <c r="FLD21" s="1"/>
      <c r="FLE21" s="1"/>
      <c r="FLF21" s="1"/>
      <c r="FLG21" s="1"/>
      <c r="FLH21" s="1"/>
      <c r="FLI21" s="1"/>
      <c r="FLJ21" s="1"/>
      <c r="FLK21" s="1"/>
      <c r="FLL21" s="1"/>
      <c r="FLM21" s="1"/>
      <c r="FLN21" s="1"/>
      <c r="FLO21" s="1"/>
      <c r="FLP21" s="1"/>
      <c r="FLQ21" s="1"/>
      <c r="FLR21" s="1"/>
      <c r="FLS21" s="1"/>
      <c r="FLT21" s="1"/>
      <c r="FLU21" s="1"/>
      <c r="FLV21" s="1"/>
      <c r="FLW21" s="1"/>
      <c r="FLX21" s="1"/>
      <c r="FLY21" s="1"/>
      <c r="FLZ21" s="1"/>
      <c r="FMA21" s="1"/>
      <c r="FMB21" s="1"/>
      <c r="FMC21" s="1"/>
      <c r="FMD21" s="1"/>
      <c r="FME21" s="1"/>
      <c r="FMF21" s="1"/>
      <c r="FMG21" s="1"/>
      <c r="FMH21" s="1"/>
      <c r="FMI21" s="1"/>
      <c r="FMJ21" s="1"/>
      <c r="FMK21" s="1"/>
      <c r="FML21" s="1"/>
      <c r="FMM21" s="1"/>
      <c r="FMN21" s="1"/>
      <c r="FMO21" s="1"/>
      <c r="FMP21" s="1"/>
      <c r="FMQ21" s="1"/>
      <c r="FMR21" s="1"/>
      <c r="FMS21" s="1"/>
      <c r="FMT21" s="1"/>
      <c r="FMU21" s="1"/>
      <c r="FMV21" s="1"/>
      <c r="FMW21" s="1"/>
      <c r="FMX21" s="1"/>
      <c r="FMY21" s="1"/>
      <c r="FMZ21" s="1"/>
      <c r="FNA21" s="1"/>
      <c r="FNB21" s="1"/>
      <c r="FNC21" s="1"/>
      <c r="FND21" s="1"/>
      <c r="FNE21" s="1"/>
      <c r="FNF21" s="1"/>
      <c r="FNG21" s="1"/>
      <c r="FNH21" s="1"/>
      <c r="FNI21" s="1"/>
      <c r="FNJ21" s="1"/>
      <c r="FNK21" s="1"/>
      <c r="FNL21" s="1"/>
      <c r="FNM21" s="1"/>
      <c r="FNN21" s="1"/>
      <c r="FNO21" s="1"/>
      <c r="FNP21" s="1"/>
      <c r="FNQ21" s="1"/>
      <c r="FNR21" s="1"/>
      <c r="FNS21" s="1"/>
      <c r="FNT21" s="1"/>
      <c r="FNU21" s="1"/>
      <c r="FNV21" s="1"/>
      <c r="FNW21" s="1"/>
      <c r="FNX21" s="1"/>
      <c r="FNY21" s="1"/>
      <c r="FNZ21" s="1"/>
      <c r="FOA21" s="1"/>
      <c r="FOB21" s="1"/>
      <c r="FOC21" s="1"/>
      <c r="FOD21" s="1"/>
      <c r="FOE21" s="1"/>
      <c r="FOF21" s="1"/>
      <c r="FOG21" s="1"/>
      <c r="FOH21" s="1"/>
      <c r="FOI21" s="1"/>
      <c r="FOJ21" s="1"/>
      <c r="FOK21" s="1"/>
      <c r="FOL21" s="1"/>
      <c r="FOM21" s="1"/>
      <c r="FON21" s="1"/>
      <c r="FOO21" s="1"/>
      <c r="FOP21" s="1"/>
      <c r="FOQ21" s="1"/>
      <c r="FOR21" s="1"/>
      <c r="FOS21" s="1"/>
      <c r="FOT21" s="1"/>
      <c r="FOU21" s="1"/>
      <c r="FOV21" s="1"/>
      <c r="FOW21" s="1"/>
      <c r="FOX21" s="1"/>
      <c r="FOY21" s="1"/>
      <c r="FOZ21" s="1"/>
      <c r="FPA21" s="1"/>
      <c r="FPB21" s="1"/>
      <c r="FPC21" s="1"/>
      <c r="FPD21" s="1"/>
      <c r="FPE21" s="1"/>
      <c r="FPF21" s="1"/>
      <c r="FPG21" s="1"/>
      <c r="FPH21" s="1"/>
      <c r="FPI21" s="1"/>
      <c r="FPJ21" s="1"/>
      <c r="FPK21" s="1"/>
      <c r="FPL21" s="1"/>
      <c r="FPM21" s="1"/>
      <c r="FPN21" s="1"/>
      <c r="FPO21" s="1"/>
      <c r="FPP21" s="1"/>
      <c r="FPQ21" s="1"/>
      <c r="FPR21" s="1"/>
      <c r="FPS21" s="1"/>
      <c r="FPT21" s="1"/>
      <c r="FPU21" s="1"/>
      <c r="FPV21" s="1"/>
      <c r="FPW21" s="1"/>
      <c r="FPX21" s="1"/>
      <c r="FPY21" s="1"/>
      <c r="FPZ21" s="1"/>
      <c r="FQA21" s="1"/>
      <c r="FQB21" s="1"/>
      <c r="FQC21" s="1"/>
      <c r="FQD21" s="1"/>
      <c r="FQE21" s="1"/>
      <c r="FQF21" s="1"/>
      <c r="FQG21" s="1"/>
      <c r="FQH21" s="1"/>
      <c r="FQI21" s="1"/>
      <c r="FQJ21" s="1"/>
      <c r="FQK21" s="1"/>
      <c r="FQL21" s="1"/>
      <c r="FQM21" s="1"/>
      <c r="FQN21" s="1"/>
      <c r="FQO21" s="1"/>
      <c r="FQP21" s="1"/>
      <c r="FQQ21" s="1"/>
      <c r="FQR21" s="1"/>
      <c r="FQS21" s="1"/>
      <c r="FQT21" s="1"/>
      <c r="FQU21" s="1"/>
      <c r="FQV21" s="1"/>
      <c r="FQW21" s="1"/>
      <c r="FQX21" s="1"/>
      <c r="FQY21" s="1"/>
      <c r="FQZ21" s="1"/>
      <c r="FRA21" s="1"/>
      <c r="FRB21" s="1"/>
      <c r="FRC21" s="1"/>
      <c r="FRD21" s="1"/>
      <c r="FRE21" s="1"/>
      <c r="FRF21" s="1"/>
      <c r="FRG21" s="1"/>
      <c r="FRH21" s="1"/>
      <c r="FRI21" s="1"/>
      <c r="FRJ21" s="1"/>
      <c r="FRK21" s="1"/>
      <c r="FRL21" s="1"/>
      <c r="FRM21" s="1"/>
      <c r="FRN21" s="1"/>
      <c r="FRO21" s="1"/>
      <c r="FRP21" s="1"/>
      <c r="FRQ21" s="1"/>
      <c r="FRR21" s="1"/>
      <c r="FRS21" s="1"/>
      <c r="FRT21" s="1"/>
      <c r="FRU21" s="1"/>
      <c r="FRV21" s="1"/>
      <c r="FRW21" s="1"/>
      <c r="FRX21" s="1"/>
      <c r="FRY21" s="1"/>
      <c r="FRZ21" s="1"/>
      <c r="FSA21" s="1"/>
      <c r="FSB21" s="1"/>
      <c r="FSC21" s="1"/>
      <c r="FSD21" s="1"/>
      <c r="FSE21" s="1"/>
      <c r="FSF21" s="1"/>
      <c r="FSG21" s="1"/>
      <c r="FSH21" s="1"/>
      <c r="FSI21" s="1"/>
      <c r="FSJ21" s="1"/>
      <c r="FSK21" s="1"/>
      <c r="FSL21" s="1"/>
      <c r="FSM21" s="1"/>
      <c r="FSN21" s="1"/>
      <c r="FSO21" s="1"/>
      <c r="FSP21" s="1"/>
      <c r="FSQ21" s="1"/>
      <c r="FSR21" s="1"/>
      <c r="FSS21" s="1"/>
      <c r="FST21" s="1"/>
      <c r="FSU21" s="1"/>
      <c r="FSV21" s="1"/>
      <c r="FSW21" s="1"/>
      <c r="FSX21" s="1"/>
      <c r="FSY21" s="1"/>
      <c r="FSZ21" s="1"/>
      <c r="FTA21" s="1"/>
      <c r="FTB21" s="1"/>
      <c r="FTC21" s="1"/>
      <c r="FTD21" s="1"/>
      <c r="FTE21" s="1"/>
      <c r="FTF21" s="1"/>
      <c r="FTG21" s="1"/>
      <c r="FTH21" s="1"/>
      <c r="FTI21" s="1"/>
      <c r="FTJ21" s="1"/>
      <c r="FTK21" s="1"/>
      <c r="FTL21" s="1"/>
      <c r="FTM21" s="1"/>
      <c r="FTN21" s="1"/>
      <c r="FTO21" s="1"/>
      <c r="FTP21" s="1"/>
      <c r="FTQ21" s="1"/>
      <c r="FTR21" s="1"/>
      <c r="FTS21" s="1"/>
      <c r="FTT21" s="1"/>
      <c r="FTU21" s="1"/>
      <c r="FTV21" s="1"/>
      <c r="FTW21" s="1"/>
      <c r="FTX21" s="1"/>
      <c r="FTY21" s="1"/>
      <c r="FTZ21" s="1"/>
      <c r="FUA21" s="1"/>
      <c r="FUB21" s="1"/>
      <c r="FUC21" s="1"/>
      <c r="FUD21" s="1"/>
      <c r="FUE21" s="1"/>
      <c r="FUF21" s="1"/>
      <c r="FUG21" s="1"/>
      <c r="FUH21" s="1"/>
      <c r="FUI21" s="1"/>
      <c r="FUJ21" s="1"/>
      <c r="FUK21" s="1"/>
      <c r="FUL21" s="1"/>
      <c r="FUM21" s="1"/>
      <c r="FUN21" s="1"/>
      <c r="FUO21" s="1"/>
      <c r="FUP21" s="1"/>
      <c r="FUQ21" s="1"/>
      <c r="FUR21" s="1"/>
      <c r="FUS21" s="1"/>
      <c r="FUT21" s="1"/>
      <c r="FUU21" s="1"/>
      <c r="FUV21" s="1"/>
      <c r="FUW21" s="1"/>
      <c r="FUX21" s="1"/>
      <c r="FUY21" s="1"/>
      <c r="FUZ21" s="1"/>
      <c r="FVA21" s="1"/>
      <c r="FVB21" s="1"/>
      <c r="FVC21" s="1"/>
      <c r="FVD21" s="1"/>
      <c r="FVE21" s="1"/>
      <c r="FVF21" s="1"/>
      <c r="FVG21" s="1"/>
      <c r="FVH21" s="1"/>
      <c r="FVI21" s="1"/>
      <c r="FVJ21" s="1"/>
      <c r="FVK21" s="1"/>
      <c r="FVL21" s="1"/>
      <c r="FVM21" s="1"/>
      <c r="FVN21" s="1"/>
      <c r="FVO21" s="1"/>
      <c r="FVP21" s="1"/>
      <c r="FVQ21" s="1"/>
      <c r="FVR21" s="1"/>
      <c r="FVS21" s="1"/>
      <c r="FVT21" s="1"/>
      <c r="FVU21" s="1"/>
      <c r="FVV21" s="1"/>
      <c r="FVW21" s="1"/>
      <c r="FVX21" s="1"/>
      <c r="FVY21" s="1"/>
      <c r="FVZ21" s="1"/>
      <c r="FWA21" s="1"/>
      <c r="FWB21" s="1"/>
      <c r="FWC21" s="1"/>
      <c r="FWD21" s="1"/>
      <c r="FWE21" s="1"/>
      <c r="FWF21" s="1"/>
      <c r="FWG21" s="1"/>
      <c r="FWH21" s="1"/>
      <c r="FWI21" s="1"/>
      <c r="FWJ21" s="1"/>
      <c r="FWK21" s="1"/>
      <c r="FWL21" s="1"/>
      <c r="FWM21" s="1"/>
      <c r="FWN21" s="1"/>
      <c r="FWO21" s="1"/>
      <c r="FWP21" s="1"/>
      <c r="FWQ21" s="1"/>
      <c r="FWR21" s="1"/>
      <c r="FWS21" s="1"/>
      <c r="FWT21" s="1"/>
      <c r="FWU21" s="1"/>
      <c r="FWV21" s="1"/>
      <c r="FWW21" s="1"/>
      <c r="FWX21" s="1"/>
      <c r="FWY21" s="1"/>
      <c r="FWZ21" s="1"/>
      <c r="FXA21" s="1"/>
      <c r="FXB21" s="1"/>
      <c r="FXC21" s="1"/>
      <c r="FXD21" s="1"/>
      <c r="FXE21" s="1"/>
      <c r="FXF21" s="1"/>
      <c r="FXG21" s="1"/>
      <c r="FXH21" s="1"/>
      <c r="FXI21" s="1"/>
      <c r="FXJ21" s="1"/>
      <c r="FXK21" s="1"/>
      <c r="FXL21" s="1"/>
      <c r="FXM21" s="1"/>
      <c r="FXN21" s="1"/>
      <c r="FXO21" s="1"/>
      <c r="FXP21" s="1"/>
      <c r="FXQ21" s="1"/>
      <c r="FXR21" s="1"/>
      <c r="FXS21" s="1"/>
      <c r="FXT21" s="1"/>
      <c r="FXU21" s="1"/>
      <c r="FXV21" s="1"/>
      <c r="FXW21" s="1"/>
      <c r="FXX21" s="1"/>
      <c r="FXY21" s="1"/>
      <c r="FXZ21" s="1"/>
      <c r="FYA21" s="1"/>
      <c r="FYB21" s="1"/>
      <c r="FYC21" s="1"/>
      <c r="FYD21" s="1"/>
      <c r="FYE21" s="1"/>
      <c r="FYF21" s="1"/>
      <c r="FYG21" s="1"/>
      <c r="FYH21" s="1"/>
      <c r="FYI21" s="1"/>
      <c r="FYJ21" s="1"/>
      <c r="FYK21" s="1"/>
      <c r="FYL21" s="1"/>
      <c r="FYM21" s="1"/>
      <c r="FYN21" s="1"/>
      <c r="FYO21" s="1"/>
      <c r="FYP21" s="1"/>
      <c r="FYQ21" s="1"/>
      <c r="FYR21" s="1"/>
      <c r="FYS21" s="1"/>
      <c r="FYT21" s="1"/>
      <c r="FYU21" s="1"/>
      <c r="FYV21" s="1"/>
      <c r="FYW21" s="1"/>
      <c r="FYX21" s="1"/>
      <c r="FYY21" s="1"/>
      <c r="FYZ21" s="1"/>
      <c r="FZA21" s="1"/>
      <c r="FZB21" s="1"/>
      <c r="FZC21" s="1"/>
      <c r="FZD21" s="1"/>
      <c r="FZE21" s="1"/>
      <c r="FZF21" s="1"/>
      <c r="FZG21" s="1"/>
      <c r="FZH21" s="1"/>
      <c r="FZI21" s="1"/>
      <c r="FZJ21" s="1"/>
      <c r="FZK21" s="1"/>
      <c r="FZL21" s="1"/>
      <c r="FZM21" s="1"/>
      <c r="FZN21" s="1"/>
      <c r="FZO21" s="1"/>
      <c r="FZP21" s="1"/>
      <c r="FZQ21" s="1"/>
      <c r="FZR21" s="1"/>
      <c r="FZS21" s="1"/>
      <c r="FZT21" s="1"/>
      <c r="FZU21" s="1"/>
      <c r="FZV21" s="1"/>
      <c r="FZW21" s="1"/>
      <c r="FZX21" s="1"/>
      <c r="FZY21" s="1"/>
      <c r="FZZ21" s="1"/>
      <c r="GAA21" s="1"/>
      <c r="GAB21" s="1"/>
      <c r="GAC21" s="1"/>
      <c r="GAD21" s="1"/>
      <c r="GAE21" s="1"/>
      <c r="GAF21" s="1"/>
      <c r="GAG21" s="1"/>
      <c r="GAH21" s="1"/>
      <c r="GAI21" s="1"/>
      <c r="GAJ21" s="1"/>
      <c r="GAK21" s="1"/>
      <c r="GAL21" s="1"/>
      <c r="GAM21" s="1"/>
      <c r="GAN21" s="1"/>
      <c r="GAO21" s="1"/>
      <c r="GAP21" s="1"/>
      <c r="GAQ21" s="1"/>
      <c r="GAR21" s="1"/>
      <c r="GAS21" s="1"/>
      <c r="GAT21" s="1"/>
      <c r="GAU21" s="1"/>
      <c r="GAV21" s="1"/>
      <c r="GAW21" s="1"/>
      <c r="GAX21" s="1"/>
      <c r="GAY21" s="1"/>
      <c r="GAZ21" s="1"/>
      <c r="GBA21" s="1"/>
      <c r="GBB21" s="1"/>
      <c r="GBC21" s="1"/>
      <c r="GBD21" s="1"/>
      <c r="GBE21" s="1"/>
      <c r="GBF21" s="1"/>
      <c r="GBG21" s="1"/>
      <c r="GBH21" s="1"/>
      <c r="GBI21" s="1"/>
      <c r="GBJ21" s="1"/>
      <c r="GBK21" s="1"/>
      <c r="GBL21" s="1"/>
      <c r="GBM21" s="1"/>
      <c r="GBN21" s="1"/>
      <c r="GBO21" s="1"/>
      <c r="GBP21" s="1"/>
      <c r="GBQ21" s="1"/>
      <c r="GBR21" s="1"/>
      <c r="GBS21" s="1"/>
      <c r="GBT21" s="1"/>
      <c r="GBU21" s="1"/>
      <c r="GBV21" s="1"/>
      <c r="GBW21" s="1"/>
      <c r="GBX21" s="1"/>
      <c r="GBY21" s="1"/>
      <c r="GBZ21" s="1"/>
      <c r="GCA21" s="1"/>
      <c r="GCB21" s="1"/>
      <c r="GCC21" s="1"/>
      <c r="GCD21" s="1"/>
      <c r="GCE21" s="1"/>
      <c r="GCF21" s="1"/>
      <c r="GCG21" s="1"/>
      <c r="GCH21" s="1"/>
      <c r="GCI21" s="1"/>
      <c r="GCJ21" s="1"/>
      <c r="GCK21" s="1"/>
      <c r="GCL21" s="1"/>
      <c r="GCM21" s="1"/>
      <c r="GCN21" s="1"/>
      <c r="GCO21" s="1"/>
      <c r="GCP21" s="1"/>
      <c r="GCQ21" s="1"/>
      <c r="GCR21" s="1"/>
      <c r="GCS21" s="1"/>
      <c r="GCT21" s="1"/>
      <c r="GCU21" s="1"/>
      <c r="GCV21" s="1"/>
      <c r="GCW21" s="1"/>
      <c r="GCX21" s="1"/>
      <c r="GCY21" s="1"/>
      <c r="GCZ21" s="1"/>
      <c r="GDA21" s="1"/>
      <c r="GDB21" s="1"/>
      <c r="GDC21" s="1"/>
      <c r="GDD21" s="1"/>
      <c r="GDE21" s="1"/>
      <c r="GDF21" s="1"/>
      <c r="GDG21" s="1"/>
      <c r="GDH21" s="1"/>
      <c r="GDI21" s="1"/>
      <c r="GDJ21" s="1"/>
      <c r="GDK21" s="1"/>
      <c r="GDL21" s="1"/>
      <c r="GDM21" s="1"/>
      <c r="GDN21" s="1"/>
      <c r="GDO21" s="1"/>
      <c r="GDP21" s="1"/>
      <c r="GDQ21" s="1"/>
      <c r="GDR21" s="1"/>
      <c r="GDS21" s="1"/>
      <c r="GDT21" s="1"/>
      <c r="GDU21" s="1"/>
      <c r="GDV21" s="1"/>
      <c r="GDW21" s="1"/>
      <c r="GDX21" s="1"/>
      <c r="GDY21" s="1"/>
      <c r="GDZ21" s="1"/>
      <c r="GEA21" s="1"/>
      <c r="GEB21" s="1"/>
      <c r="GEC21" s="1"/>
      <c r="GED21" s="1"/>
      <c r="GEE21" s="1"/>
      <c r="GEF21" s="1"/>
      <c r="GEG21" s="1"/>
      <c r="GEH21" s="1"/>
      <c r="GEI21" s="1"/>
      <c r="GEJ21" s="1"/>
      <c r="GEK21" s="1"/>
      <c r="GEL21" s="1"/>
      <c r="GEM21" s="1"/>
      <c r="GEN21" s="1"/>
      <c r="GEO21" s="1"/>
      <c r="GEP21" s="1"/>
      <c r="GEQ21" s="1"/>
      <c r="GER21" s="1"/>
      <c r="GES21" s="1"/>
      <c r="GET21" s="1"/>
      <c r="GEU21" s="1"/>
      <c r="GEV21" s="1"/>
      <c r="GEW21" s="1"/>
      <c r="GEX21" s="1"/>
      <c r="GEY21" s="1"/>
      <c r="GEZ21" s="1"/>
      <c r="GFA21" s="1"/>
      <c r="GFB21" s="1"/>
      <c r="GFC21" s="1"/>
      <c r="GFD21" s="1"/>
      <c r="GFE21" s="1"/>
      <c r="GFF21" s="1"/>
      <c r="GFG21" s="1"/>
      <c r="GFH21" s="1"/>
      <c r="GFI21" s="1"/>
      <c r="GFJ21" s="1"/>
      <c r="GFK21" s="1"/>
      <c r="GFL21" s="1"/>
      <c r="GFM21" s="1"/>
      <c r="GFN21" s="1"/>
      <c r="GFO21" s="1"/>
      <c r="GFP21" s="1"/>
      <c r="GFQ21" s="1"/>
      <c r="GFR21" s="1"/>
      <c r="GFS21" s="1"/>
      <c r="GFT21" s="1"/>
      <c r="GFU21" s="1"/>
      <c r="GFV21" s="1"/>
      <c r="GFW21" s="1"/>
      <c r="GFX21" s="1"/>
      <c r="GFY21" s="1"/>
      <c r="GFZ21" s="1"/>
      <c r="GGA21" s="1"/>
      <c r="GGB21" s="1"/>
      <c r="GGC21" s="1"/>
      <c r="GGD21" s="1"/>
      <c r="GGE21" s="1"/>
      <c r="GGF21" s="1"/>
      <c r="GGG21" s="1"/>
      <c r="GGH21" s="1"/>
      <c r="GGI21" s="1"/>
      <c r="GGJ21" s="1"/>
      <c r="GGK21" s="1"/>
      <c r="GGL21" s="1"/>
      <c r="GGM21" s="1"/>
      <c r="GGN21" s="1"/>
      <c r="GGO21" s="1"/>
      <c r="GGP21" s="1"/>
      <c r="GGQ21" s="1"/>
      <c r="GGR21" s="1"/>
      <c r="GGS21" s="1"/>
      <c r="GGT21" s="1"/>
      <c r="GGU21" s="1"/>
      <c r="GGV21" s="1"/>
      <c r="GGW21" s="1"/>
      <c r="GGX21" s="1"/>
      <c r="GGY21" s="1"/>
      <c r="GGZ21" s="1"/>
      <c r="GHA21" s="1"/>
      <c r="GHB21" s="1"/>
      <c r="GHC21" s="1"/>
      <c r="GHD21" s="1"/>
      <c r="GHE21" s="1"/>
      <c r="GHF21" s="1"/>
      <c r="GHG21" s="1"/>
      <c r="GHH21" s="1"/>
      <c r="GHI21" s="1"/>
      <c r="GHJ21" s="1"/>
      <c r="GHK21" s="1"/>
      <c r="GHL21" s="1"/>
      <c r="GHM21" s="1"/>
      <c r="GHN21" s="1"/>
      <c r="GHO21" s="1"/>
      <c r="GHP21" s="1"/>
      <c r="GHQ21" s="1"/>
      <c r="GHR21" s="1"/>
      <c r="GHS21" s="1"/>
      <c r="GHT21" s="1"/>
      <c r="GHU21" s="1"/>
      <c r="GHV21" s="1"/>
      <c r="GHW21" s="1"/>
      <c r="GHX21" s="1"/>
      <c r="GHY21" s="1"/>
      <c r="GHZ21" s="1"/>
      <c r="GIA21" s="1"/>
      <c r="GIB21" s="1"/>
      <c r="GIC21" s="1"/>
      <c r="GID21" s="1"/>
      <c r="GIE21" s="1"/>
      <c r="GIF21" s="1"/>
      <c r="GIG21" s="1"/>
      <c r="GIH21" s="1"/>
      <c r="GII21" s="1"/>
      <c r="GIJ21" s="1"/>
      <c r="GIK21" s="1"/>
      <c r="GIL21" s="1"/>
      <c r="GIM21" s="1"/>
      <c r="GIN21" s="1"/>
      <c r="GIO21" s="1"/>
      <c r="GIP21" s="1"/>
      <c r="GIQ21" s="1"/>
      <c r="GIR21" s="1"/>
      <c r="GIS21" s="1"/>
      <c r="GIT21" s="1"/>
      <c r="GIU21" s="1"/>
      <c r="GIV21" s="1"/>
      <c r="GIW21" s="1"/>
      <c r="GIX21" s="1"/>
      <c r="GIY21" s="1"/>
      <c r="GIZ21" s="1"/>
      <c r="GJA21" s="1"/>
      <c r="GJB21" s="1"/>
      <c r="GJC21" s="1"/>
      <c r="GJD21" s="1"/>
      <c r="GJE21" s="1"/>
      <c r="GJF21" s="1"/>
      <c r="GJG21" s="1"/>
      <c r="GJH21" s="1"/>
      <c r="GJI21" s="1"/>
      <c r="GJJ21" s="1"/>
      <c r="GJK21" s="1"/>
      <c r="GJL21" s="1"/>
      <c r="GJM21" s="1"/>
      <c r="GJN21" s="1"/>
      <c r="GJO21" s="1"/>
      <c r="GJP21" s="1"/>
      <c r="GJQ21" s="1"/>
      <c r="GJR21" s="1"/>
      <c r="GJS21" s="1"/>
      <c r="GJT21" s="1"/>
      <c r="GJU21" s="1"/>
      <c r="GJV21" s="1"/>
      <c r="GJW21" s="1"/>
      <c r="GJX21" s="1"/>
      <c r="GJY21" s="1"/>
      <c r="GJZ21" s="1"/>
      <c r="GKA21" s="1"/>
      <c r="GKB21" s="1"/>
      <c r="GKC21" s="1"/>
      <c r="GKD21" s="1"/>
      <c r="GKE21" s="1"/>
      <c r="GKF21" s="1"/>
      <c r="GKG21" s="1"/>
      <c r="GKH21" s="1"/>
      <c r="GKI21" s="1"/>
      <c r="GKJ21" s="1"/>
      <c r="GKK21" s="1"/>
      <c r="GKL21" s="1"/>
      <c r="GKM21" s="1"/>
      <c r="GKN21" s="1"/>
      <c r="GKO21" s="1"/>
      <c r="GKP21" s="1"/>
      <c r="GKQ21" s="1"/>
      <c r="GKR21" s="1"/>
      <c r="GKS21" s="1"/>
      <c r="GKT21" s="1"/>
      <c r="GKU21" s="1"/>
      <c r="GKV21" s="1"/>
      <c r="GKW21" s="1"/>
      <c r="GKX21" s="1"/>
      <c r="GKY21" s="1"/>
      <c r="GKZ21" s="1"/>
      <c r="GLA21" s="1"/>
      <c r="GLB21" s="1"/>
      <c r="GLC21" s="1"/>
      <c r="GLD21" s="1"/>
      <c r="GLE21" s="1"/>
      <c r="GLF21" s="1"/>
      <c r="GLG21" s="1"/>
      <c r="GLH21" s="1"/>
      <c r="GLI21" s="1"/>
      <c r="GLJ21" s="1"/>
      <c r="GLK21" s="1"/>
      <c r="GLL21" s="1"/>
      <c r="GLM21" s="1"/>
      <c r="GLN21" s="1"/>
      <c r="GLO21" s="1"/>
      <c r="GLP21" s="1"/>
      <c r="GLQ21" s="1"/>
      <c r="GLR21" s="1"/>
      <c r="GLS21" s="1"/>
      <c r="GLT21" s="1"/>
      <c r="GLU21" s="1"/>
      <c r="GLV21" s="1"/>
      <c r="GLW21" s="1"/>
      <c r="GLX21" s="1"/>
      <c r="GLY21" s="1"/>
      <c r="GLZ21" s="1"/>
      <c r="GMA21" s="1"/>
      <c r="GMB21" s="1"/>
      <c r="GMC21" s="1"/>
      <c r="GMD21" s="1"/>
      <c r="GME21" s="1"/>
      <c r="GMF21" s="1"/>
      <c r="GMG21" s="1"/>
      <c r="GMH21" s="1"/>
      <c r="GMI21" s="1"/>
      <c r="GMJ21" s="1"/>
      <c r="GMK21" s="1"/>
      <c r="GML21" s="1"/>
      <c r="GMM21" s="1"/>
      <c r="GMN21" s="1"/>
      <c r="GMO21" s="1"/>
      <c r="GMP21" s="1"/>
      <c r="GMQ21" s="1"/>
      <c r="GMR21" s="1"/>
      <c r="GMS21" s="1"/>
      <c r="GMT21" s="1"/>
      <c r="GMU21" s="1"/>
      <c r="GMV21" s="1"/>
      <c r="GMW21" s="1"/>
      <c r="GMX21" s="1"/>
      <c r="GMY21" s="1"/>
      <c r="GMZ21" s="1"/>
      <c r="GNA21" s="1"/>
      <c r="GNB21" s="1"/>
      <c r="GNC21" s="1"/>
      <c r="GND21" s="1"/>
      <c r="GNE21" s="1"/>
      <c r="GNF21" s="1"/>
      <c r="GNG21" s="1"/>
      <c r="GNH21" s="1"/>
      <c r="GNI21" s="1"/>
      <c r="GNJ21" s="1"/>
      <c r="GNK21" s="1"/>
      <c r="GNL21" s="1"/>
      <c r="GNM21" s="1"/>
      <c r="GNN21" s="1"/>
      <c r="GNO21" s="1"/>
      <c r="GNP21" s="1"/>
      <c r="GNQ21" s="1"/>
      <c r="GNR21" s="1"/>
      <c r="GNS21" s="1"/>
      <c r="GNT21" s="1"/>
      <c r="GNU21" s="1"/>
      <c r="GNV21" s="1"/>
      <c r="GNW21" s="1"/>
      <c r="GNX21" s="1"/>
      <c r="GNY21" s="1"/>
      <c r="GNZ21" s="1"/>
      <c r="GOA21" s="1"/>
      <c r="GOB21" s="1"/>
      <c r="GOC21" s="1"/>
      <c r="GOD21" s="1"/>
      <c r="GOE21" s="1"/>
      <c r="GOF21" s="1"/>
      <c r="GOG21" s="1"/>
      <c r="GOH21" s="1"/>
      <c r="GOI21" s="1"/>
      <c r="GOJ21" s="1"/>
      <c r="GOK21" s="1"/>
      <c r="GOL21" s="1"/>
      <c r="GOM21" s="1"/>
      <c r="GON21" s="1"/>
      <c r="GOO21" s="1"/>
      <c r="GOP21" s="1"/>
      <c r="GOQ21" s="1"/>
      <c r="GOR21" s="1"/>
      <c r="GOS21" s="1"/>
      <c r="GOT21" s="1"/>
      <c r="GOU21" s="1"/>
      <c r="GOV21" s="1"/>
      <c r="GOW21" s="1"/>
      <c r="GOX21" s="1"/>
      <c r="GOY21" s="1"/>
      <c r="GOZ21" s="1"/>
      <c r="GPA21" s="1"/>
      <c r="GPB21" s="1"/>
      <c r="GPC21" s="1"/>
      <c r="GPD21" s="1"/>
      <c r="GPE21" s="1"/>
      <c r="GPF21" s="1"/>
      <c r="GPG21" s="1"/>
      <c r="GPH21" s="1"/>
      <c r="GPI21" s="1"/>
      <c r="GPJ21" s="1"/>
      <c r="GPK21" s="1"/>
      <c r="GPL21" s="1"/>
      <c r="GPM21" s="1"/>
      <c r="GPN21" s="1"/>
      <c r="GPO21" s="1"/>
      <c r="GPP21" s="1"/>
      <c r="GPQ21" s="1"/>
      <c r="GPR21" s="1"/>
      <c r="GPS21" s="1"/>
      <c r="GPT21" s="1"/>
      <c r="GPU21" s="1"/>
      <c r="GPV21" s="1"/>
      <c r="GPW21" s="1"/>
      <c r="GPX21" s="1"/>
      <c r="GPY21" s="1"/>
      <c r="GPZ21" s="1"/>
      <c r="GQA21" s="1"/>
      <c r="GQB21" s="1"/>
      <c r="GQC21" s="1"/>
      <c r="GQD21" s="1"/>
      <c r="GQE21" s="1"/>
      <c r="GQF21" s="1"/>
      <c r="GQG21" s="1"/>
      <c r="GQH21" s="1"/>
      <c r="GQI21" s="1"/>
      <c r="GQJ21" s="1"/>
      <c r="GQK21" s="1"/>
      <c r="GQL21" s="1"/>
      <c r="GQM21" s="1"/>
      <c r="GQN21" s="1"/>
      <c r="GQO21" s="1"/>
      <c r="GQP21" s="1"/>
      <c r="GQQ21" s="1"/>
      <c r="GQR21" s="1"/>
      <c r="GQS21" s="1"/>
      <c r="GQT21" s="1"/>
      <c r="GQU21" s="1"/>
      <c r="GQV21" s="1"/>
      <c r="GQW21" s="1"/>
      <c r="GQX21" s="1"/>
      <c r="GQY21" s="1"/>
      <c r="GQZ21" s="1"/>
      <c r="GRA21" s="1"/>
      <c r="GRB21" s="1"/>
      <c r="GRC21" s="1"/>
      <c r="GRD21" s="1"/>
      <c r="GRE21" s="1"/>
      <c r="GRF21" s="1"/>
      <c r="GRG21" s="1"/>
      <c r="GRH21" s="1"/>
      <c r="GRI21" s="1"/>
      <c r="GRJ21" s="1"/>
      <c r="GRK21" s="1"/>
      <c r="GRL21" s="1"/>
      <c r="GRM21" s="1"/>
      <c r="GRN21" s="1"/>
      <c r="GRO21" s="1"/>
      <c r="GRP21" s="1"/>
      <c r="GRQ21" s="1"/>
      <c r="GRR21" s="1"/>
      <c r="GRS21" s="1"/>
      <c r="GRT21" s="1"/>
      <c r="GRU21" s="1"/>
      <c r="GRV21" s="1"/>
      <c r="GRW21" s="1"/>
      <c r="GRX21" s="1"/>
      <c r="GRY21" s="1"/>
      <c r="GRZ21" s="1"/>
      <c r="GSA21" s="1"/>
      <c r="GSB21" s="1"/>
      <c r="GSC21" s="1"/>
      <c r="GSD21" s="1"/>
      <c r="GSE21" s="1"/>
      <c r="GSF21" s="1"/>
      <c r="GSG21" s="1"/>
      <c r="GSH21" s="1"/>
      <c r="GSI21" s="1"/>
      <c r="GSJ21" s="1"/>
      <c r="GSK21" s="1"/>
      <c r="GSL21" s="1"/>
      <c r="GSM21" s="1"/>
      <c r="GSN21" s="1"/>
      <c r="GSO21" s="1"/>
      <c r="GSP21" s="1"/>
      <c r="GSQ21" s="1"/>
      <c r="GSR21" s="1"/>
      <c r="GSS21" s="1"/>
      <c r="GST21" s="1"/>
      <c r="GSU21" s="1"/>
      <c r="GSV21" s="1"/>
      <c r="GSW21" s="1"/>
      <c r="GSX21" s="1"/>
      <c r="GSY21" s="1"/>
      <c r="GSZ21" s="1"/>
      <c r="GTA21" s="1"/>
      <c r="GTB21" s="1"/>
      <c r="GTC21" s="1"/>
      <c r="GTD21" s="1"/>
      <c r="GTE21" s="1"/>
      <c r="GTF21" s="1"/>
      <c r="GTG21" s="1"/>
      <c r="GTH21" s="1"/>
      <c r="GTI21" s="1"/>
      <c r="GTJ21" s="1"/>
      <c r="GTK21" s="1"/>
      <c r="GTL21" s="1"/>
      <c r="GTM21" s="1"/>
      <c r="GTN21" s="1"/>
      <c r="GTO21" s="1"/>
      <c r="GTP21" s="1"/>
      <c r="GTQ21" s="1"/>
      <c r="GTR21" s="1"/>
      <c r="GTS21" s="1"/>
      <c r="GTT21" s="1"/>
      <c r="GTU21" s="1"/>
      <c r="GTV21" s="1"/>
      <c r="GTW21" s="1"/>
      <c r="GTX21" s="1"/>
      <c r="GTY21" s="1"/>
      <c r="GTZ21" s="1"/>
      <c r="GUA21" s="1"/>
      <c r="GUB21" s="1"/>
      <c r="GUC21" s="1"/>
      <c r="GUD21" s="1"/>
      <c r="GUE21" s="1"/>
      <c r="GUF21" s="1"/>
      <c r="GUG21" s="1"/>
      <c r="GUH21" s="1"/>
      <c r="GUI21" s="1"/>
      <c r="GUJ21" s="1"/>
      <c r="GUK21" s="1"/>
      <c r="GUL21" s="1"/>
      <c r="GUM21" s="1"/>
      <c r="GUN21" s="1"/>
      <c r="GUO21" s="1"/>
      <c r="GUP21" s="1"/>
      <c r="GUQ21" s="1"/>
      <c r="GUR21" s="1"/>
      <c r="GUS21" s="1"/>
      <c r="GUT21" s="1"/>
      <c r="GUU21" s="1"/>
      <c r="GUV21" s="1"/>
      <c r="GUW21" s="1"/>
      <c r="GUX21" s="1"/>
      <c r="GUY21" s="1"/>
      <c r="GUZ21" s="1"/>
      <c r="GVA21" s="1"/>
      <c r="GVB21" s="1"/>
      <c r="GVC21" s="1"/>
      <c r="GVD21" s="1"/>
      <c r="GVE21" s="1"/>
      <c r="GVF21" s="1"/>
      <c r="GVG21" s="1"/>
      <c r="GVH21" s="1"/>
      <c r="GVI21" s="1"/>
      <c r="GVJ21" s="1"/>
      <c r="GVK21" s="1"/>
      <c r="GVL21" s="1"/>
      <c r="GVM21" s="1"/>
      <c r="GVN21" s="1"/>
      <c r="GVO21" s="1"/>
      <c r="GVP21" s="1"/>
      <c r="GVQ21" s="1"/>
      <c r="GVR21" s="1"/>
      <c r="GVS21" s="1"/>
      <c r="GVT21" s="1"/>
      <c r="GVU21" s="1"/>
      <c r="GVV21" s="1"/>
      <c r="GVW21" s="1"/>
      <c r="GVX21" s="1"/>
      <c r="GVY21" s="1"/>
      <c r="GVZ21" s="1"/>
      <c r="GWA21" s="1"/>
      <c r="GWB21" s="1"/>
      <c r="GWC21" s="1"/>
      <c r="GWD21" s="1"/>
      <c r="GWE21" s="1"/>
      <c r="GWF21" s="1"/>
      <c r="GWG21" s="1"/>
      <c r="GWH21" s="1"/>
      <c r="GWI21" s="1"/>
      <c r="GWJ21" s="1"/>
      <c r="GWK21" s="1"/>
      <c r="GWL21" s="1"/>
      <c r="GWM21" s="1"/>
      <c r="GWN21" s="1"/>
      <c r="GWO21" s="1"/>
      <c r="GWP21" s="1"/>
      <c r="GWQ21" s="1"/>
      <c r="GWR21" s="1"/>
      <c r="GWS21" s="1"/>
      <c r="GWT21" s="1"/>
      <c r="GWU21" s="1"/>
      <c r="GWV21" s="1"/>
      <c r="GWW21" s="1"/>
      <c r="GWX21" s="1"/>
      <c r="GWY21" s="1"/>
      <c r="GWZ21" s="1"/>
      <c r="GXA21" s="1"/>
      <c r="GXB21" s="1"/>
      <c r="GXC21" s="1"/>
      <c r="GXD21" s="1"/>
      <c r="GXE21" s="1"/>
      <c r="GXF21" s="1"/>
      <c r="GXG21" s="1"/>
      <c r="GXH21" s="1"/>
      <c r="GXI21" s="1"/>
      <c r="GXJ21" s="1"/>
      <c r="GXK21" s="1"/>
      <c r="GXL21" s="1"/>
      <c r="GXM21" s="1"/>
      <c r="GXN21" s="1"/>
      <c r="GXO21" s="1"/>
      <c r="GXP21" s="1"/>
      <c r="GXQ21" s="1"/>
      <c r="GXR21" s="1"/>
      <c r="GXS21" s="1"/>
      <c r="GXT21" s="1"/>
      <c r="GXU21" s="1"/>
      <c r="GXV21" s="1"/>
      <c r="GXW21" s="1"/>
      <c r="GXX21" s="1"/>
      <c r="GXY21" s="1"/>
      <c r="GXZ21" s="1"/>
      <c r="GYA21" s="1"/>
      <c r="GYB21" s="1"/>
      <c r="GYC21" s="1"/>
      <c r="GYD21" s="1"/>
      <c r="GYE21" s="1"/>
      <c r="GYF21" s="1"/>
      <c r="GYG21" s="1"/>
      <c r="GYH21" s="1"/>
      <c r="GYI21" s="1"/>
      <c r="GYJ21" s="1"/>
      <c r="GYK21" s="1"/>
      <c r="GYL21" s="1"/>
      <c r="GYM21" s="1"/>
      <c r="GYN21" s="1"/>
      <c r="GYO21" s="1"/>
      <c r="GYP21" s="1"/>
      <c r="GYQ21" s="1"/>
      <c r="GYR21" s="1"/>
      <c r="GYS21" s="1"/>
      <c r="GYT21" s="1"/>
      <c r="GYU21" s="1"/>
      <c r="GYV21" s="1"/>
      <c r="GYW21" s="1"/>
      <c r="GYX21" s="1"/>
      <c r="GYY21" s="1"/>
      <c r="GYZ21" s="1"/>
      <c r="GZA21" s="1"/>
      <c r="GZB21" s="1"/>
      <c r="GZC21" s="1"/>
      <c r="GZD21" s="1"/>
      <c r="GZE21" s="1"/>
      <c r="GZF21" s="1"/>
      <c r="GZG21" s="1"/>
      <c r="GZH21" s="1"/>
      <c r="GZI21" s="1"/>
      <c r="GZJ21" s="1"/>
      <c r="GZK21" s="1"/>
      <c r="GZL21" s="1"/>
      <c r="GZM21" s="1"/>
      <c r="GZN21" s="1"/>
      <c r="GZO21" s="1"/>
      <c r="GZP21" s="1"/>
      <c r="GZQ21" s="1"/>
      <c r="GZR21" s="1"/>
      <c r="GZS21" s="1"/>
      <c r="GZT21" s="1"/>
      <c r="GZU21" s="1"/>
      <c r="GZV21" s="1"/>
      <c r="GZW21" s="1"/>
      <c r="GZX21" s="1"/>
      <c r="GZY21" s="1"/>
      <c r="GZZ21" s="1"/>
      <c r="HAA21" s="1"/>
      <c r="HAB21" s="1"/>
      <c r="HAC21" s="1"/>
      <c r="HAD21" s="1"/>
      <c r="HAE21" s="1"/>
      <c r="HAF21" s="1"/>
      <c r="HAG21" s="1"/>
      <c r="HAH21" s="1"/>
      <c r="HAI21" s="1"/>
      <c r="HAJ21" s="1"/>
      <c r="HAK21" s="1"/>
      <c r="HAL21" s="1"/>
      <c r="HAM21" s="1"/>
      <c r="HAN21" s="1"/>
      <c r="HAO21" s="1"/>
      <c r="HAP21" s="1"/>
      <c r="HAQ21" s="1"/>
      <c r="HAR21" s="1"/>
      <c r="HAS21" s="1"/>
      <c r="HAT21" s="1"/>
      <c r="HAU21" s="1"/>
      <c r="HAV21" s="1"/>
      <c r="HAW21" s="1"/>
      <c r="HAX21" s="1"/>
      <c r="HAY21" s="1"/>
      <c r="HAZ21" s="1"/>
      <c r="HBA21" s="1"/>
      <c r="HBB21" s="1"/>
      <c r="HBC21" s="1"/>
      <c r="HBD21" s="1"/>
      <c r="HBE21" s="1"/>
      <c r="HBF21" s="1"/>
      <c r="HBG21" s="1"/>
      <c r="HBH21" s="1"/>
      <c r="HBI21" s="1"/>
      <c r="HBJ21" s="1"/>
      <c r="HBK21" s="1"/>
      <c r="HBL21" s="1"/>
      <c r="HBM21" s="1"/>
      <c r="HBN21" s="1"/>
      <c r="HBO21" s="1"/>
      <c r="HBP21" s="1"/>
      <c r="HBQ21" s="1"/>
      <c r="HBR21" s="1"/>
      <c r="HBS21" s="1"/>
      <c r="HBT21" s="1"/>
      <c r="HBU21" s="1"/>
      <c r="HBV21" s="1"/>
      <c r="HBW21" s="1"/>
      <c r="HBX21" s="1"/>
      <c r="HBY21" s="1"/>
      <c r="HBZ21" s="1"/>
      <c r="HCA21" s="1"/>
      <c r="HCB21" s="1"/>
      <c r="HCC21" s="1"/>
      <c r="HCD21" s="1"/>
      <c r="HCE21" s="1"/>
      <c r="HCF21" s="1"/>
      <c r="HCG21" s="1"/>
      <c r="HCH21" s="1"/>
      <c r="HCI21" s="1"/>
      <c r="HCJ21" s="1"/>
      <c r="HCK21" s="1"/>
      <c r="HCL21" s="1"/>
      <c r="HCM21" s="1"/>
      <c r="HCN21" s="1"/>
      <c r="HCO21" s="1"/>
      <c r="HCP21" s="1"/>
      <c r="HCQ21" s="1"/>
      <c r="HCR21" s="1"/>
      <c r="HCS21" s="1"/>
      <c r="HCT21" s="1"/>
      <c r="HCU21" s="1"/>
      <c r="HCV21" s="1"/>
      <c r="HCW21" s="1"/>
      <c r="HCX21" s="1"/>
      <c r="HCY21" s="1"/>
      <c r="HCZ21" s="1"/>
      <c r="HDA21" s="1"/>
      <c r="HDB21" s="1"/>
      <c r="HDC21" s="1"/>
      <c r="HDD21" s="1"/>
      <c r="HDE21" s="1"/>
      <c r="HDF21" s="1"/>
      <c r="HDG21" s="1"/>
      <c r="HDH21" s="1"/>
      <c r="HDI21" s="1"/>
      <c r="HDJ21" s="1"/>
      <c r="HDK21" s="1"/>
      <c r="HDL21" s="1"/>
      <c r="HDM21" s="1"/>
      <c r="HDN21" s="1"/>
      <c r="HDO21" s="1"/>
      <c r="HDP21" s="1"/>
      <c r="HDQ21" s="1"/>
      <c r="HDR21" s="1"/>
      <c r="HDS21" s="1"/>
      <c r="HDT21" s="1"/>
      <c r="HDU21" s="1"/>
      <c r="HDV21" s="1"/>
      <c r="HDW21" s="1"/>
      <c r="HDX21" s="1"/>
      <c r="HDY21" s="1"/>
      <c r="HDZ21" s="1"/>
      <c r="HEA21" s="1"/>
      <c r="HEB21" s="1"/>
      <c r="HEC21" s="1"/>
      <c r="HED21" s="1"/>
      <c r="HEE21" s="1"/>
      <c r="HEF21" s="1"/>
      <c r="HEG21" s="1"/>
      <c r="HEH21" s="1"/>
      <c r="HEI21" s="1"/>
      <c r="HEJ21" s="1"/>
      <c r="HEK21" s="1"/>
      <c r="HEL21" s="1"/>
      <c r="HEM21" s="1"/>
      <c r="HEN21" s="1"/>
      <c r="HEO21" s="1"/>
      <c r="HEP21" s="1"/>
      <c r="HEQ21" s="1"/>
      <c r="HER21" s="1"/>
      <c r="HES21" s="1"/>
      <c r="HET21" s="1"/>
      <c r="HEU21" s="1"/>
      <c r="HEV21" s="1"/>
      <c r="HEW21" s="1"/>
      <c r="HEX21" s="1"/>
      <c r="HEY21" s="1"/>
      <c r="HEZ21" s="1"/>
      <c r="HFA21" s="1"/>
      <c r="HFB21" s="1"/>
      <c r="HFC21" s="1"/>
      <c r="HFD21" s="1"/>
      <c r="HFE21" s="1"/>
      <c r="HFF21" s="1"/>
      <c r="HFG21" s="1"/>
      <c r="HFH21" s="1"/>
      <c r="HFI21" s="1"/>
      <c r="HFJ21" s="1"/>
      <c r="HFK21" s="1"/>
      <c r="HFL21" s="1"/>
      <c r="HFM21" s="1"/>
      <c r="HFN21" s="1"/>
      <c r="HFO21" s="1"/>
      <c r="HFP21" s="1"/>
      <c r="HFQ21" s="1"/>
      <c r="HFR21" s="1"/>
      <c r="HFS21" s="1"/>
      <c r="HFT21" s="1"/>
      <c r="HFU21" s="1"/>
      <c r="HFV21" s="1"/>
      <c r="HFW21" s="1"/>
      <c r="HFX21" s="1"/>
      <c r="HFY21" s="1"/>
      <c r="HFZ21" s="1"/>
      <c r="HGA21" s="1"/>
      <c r="HGB21" s="1"/>
      <c r="HGC21" s="1"/>
      <c r="HGD21" s="1"/>
      <c r="HGE21" s="1"/>
      <c r="HGF21" s="1"/>
      <c r="HGG21" s="1"/>
      <c r="HGH21" s="1"/>
      <c r="HGI21" s="1"/>
      <c r="HGJ21" s="1"/>
      <c r="HGK21" s="1"/>
      <c r="HGL21" s="1"/>
      <c r="HGM21" s="1"/>
      <c r="HGN21" s="1"/>
      <c r="HGO21" s="1"/>
      <c r="HGP21" s="1"/>
      <c r="HGQ21" s="1"/>
      <c r="HGR21" s="1"/>
      <c r="HGS21" s="1"/>
      <c r="HGT21" s="1"/>
      <c r="HGU21" s="1"/>
      <c r="HGV21" s="1"/>
      <c r="HGW21" s="1"/>
      <c r="HGX21" s="1"/>
      <c r="HGY21" s="1"/>
      <c r="HGZ21" s="1"/>
      <c r="HHA21" s="1"/>
      <c r="HHB21" s="1"/>
      <c r="HHC21" s="1"/>
      <c r="HHD21" s="1"/>
      <c r="HHE21" s="1"/>
      <c r="HHF21" s="1"/>
      <c r="HHG21" s="1"/>
      <c r="HHH21" s="1"/>
      <c r="HHI21" s="1"/>
      <c r="HHJ21" s="1"/>
      <c r="HHK21" s="1"/>
      <c r="HHL21" s="1"/>
      <c r="HHM21" s="1"/>
      <c r="HHN21" s="1"/>
      <c r="HHO21" s="1"/>
      <c r="HHP21" s="1"/>
      <c r="HHQ21" s="1"/>
      <c r="HHR21" s="1"/>
      <c r="HHS21" s="1"/>
      <c r="HHT21" s="1"/>
      <c r="HHU21" s="1"/>
      <c r="HHV21" s="1"/>
      <c r="HHW21" s="1"/>
      <c r="HHX21" s="1"/>
      <c r="HHY21" s="1"/>
      <c r="HHZ21" s="1"/>
      <c r="HIA21" s="1"/>
      <c r="HIB21" s="1"/>
      <c r="HIC21" s="1"/>
      <c r="HID21" s="1"/>
      <c r="HIE21" s="1"/>
      <c r="HIF21" s="1"/>
      <c r="HIG21" s="1"/>
      <c r="HIH21" s="1"/>
      <c r="HII21" s="1"/>
      <c r="HIJ21" s="1"/>
      <c r="HIK21" s="1"/>
      <c r="HIL21" s="1"/>
      <c r="HIM21" s="1"/>
      <c r="HIN21" s="1"/>
      <c r="HIO21" s="1"/>
      <c r="HIP21" s="1"/>
      <c r="HIQ21" s="1"/>
      <c r="HIR21" s="1"/>
      <c r="HIS21" s="1"/>
      <c r="HIT21" s="1"/>
      <c r="HIU21" s="1"/>
      <c r="HIV21" s="1"/>
      <c r="HIW21" s="1"/>
      <c r="HIX21" s="1"/>
      <c r="HIY21" s="1"/>
      <c r="HIZ21" s="1"/>
      <c r="HJA21" s="1"/>
      <c r="HJB21" s="1"/>
      <c r="HJC21" s="1"/>
      <c r="HJD21" s="1"/>
      <c r="HJE21" s="1"/>
      <c r="HJF21" s="1"/>
      <c r="HJG21" s="1"/>
      <c r="HJH21" s="1"/>
      <c r="HJI21" s="1"/>
      <c r="HJJ21" s="1"/>
      <c r="HJK21" s="1"/>
      <c r="HJL21" s="1"/>
      <c r="HJM21" s="1"/>
      <c r="HJN21" s="1"/>
      <c r="HJO21" s="1"/>
      <c r="HJP21" s="1"/>
      <c r="HJQ21" s="1"/>
      <c r="HJR21" s="1"/>
      <c r="HJS21" s="1"/>
      <c r="HJT21" s="1"/>
      <c r="HJU21" s="1"/>
      <c r="HJV21" s="1"/>
      <c r="HJW21" s="1"/>
      <c r="HJX21" s="1"/>
      <c r="HJY21" s="1"/>
      <c r="HJZ21" s="1"/>
      <c r="HKA21" s="1"/>
      <c r="HKB21" s="1"/>
      <c r="HKC21" s="1"/>
      <c r="HKD21" s="1"/>
      <c r="HKE21" s="1"/>
      <c r="HKF21" s="1"/>
      <c r="HKG21" s="1"/>
      <c r="HKH21" s="1"/>
      <c r="HKI21" s="1"/>
      <c r="HKJ21" s="1"/>
      <c r="HKK21" s="1"/>
      <c r="HKL21" s="1"/>
      <c r="HKM21" s="1"/>
      <c r="HKN21" s="1"/>
      <c r="HKO21" s="1"/>
      <c r="HKP21" s="1"/>
      <c r="HKQ21" s="1"/>
      <c r="HKR21" s="1"/>
      <c r="HKS21" s="1"/>
      <c r="HKT21" s="1"/>
      <c r="HKU21" s="1"/>
      <c r="HKV21" s="1"/>
      <c r="HKW21" s="1"/>
      <c r="HKX21" s="1"/>
      <c r="HKY21" s="1"/>
      <c r="HKZ21" s="1"/>
      <c r="HLA21" s="1"/>
      <c r="HLB21" s="1"/>
      <c r="HLC21" s="1"/>
      <c r="HLD21" s="1"/>
      <c r="HLE21" s="1"/>
      <c r="HLF21" s="1"/>
      <c r="HLG21" s="1"/>
      <c r="HLH21" s="1"/>
      <c r="HLI21" s="1"/>
      <c r="HLJ21" s="1"/>
      <c r="HLK21" s="1"/>
      <c r="HLL21" s="1"/>
      <c r="HLM21" s="1"/>
      <c r="HLN21" s="1"/>
      <c r="HLO21" s="1"/>
      <c r="HLP21" s="1"/>
      <c r="HLQ21" s="1"/>
      <c r="HLR21" s="1"/>
      <c r="HLS21" s="1"/>
      <c r="HLT21" s="1"/>
      <c r="HLU21" s="1"/>
      <c r="HLV21" s="1"/>
      <c r="HLW21" s="1"/>
      <c r="HLX21" s="1"/>
      <c r="HLY21" s="1"/>
      <c r="HLZ21" s="1"/>
      <c r="HMA21" s="1"/>
      <c r="HMB21" s="1"/>
      <c r="HMC21" s="1"/>
      <c r="HMD21" s="1"/>
      <c r="HME21" s="1"/>
      <c r="HMF21" s="1"/>
      <c r="HMG21" s="1"/>
      <c r="HMH21" s="1"/>
      <c r="HMI21" s="1"/>
      <c r="HMJ21" s="1"/>
      <c r="HMK21" s="1"/>
      <c r="HML21" s="1"/>
      <c r="HMM21" s="1"/>
      <c r="HMN21" s="1"/>
      <c r="HMO21" s="1"/>
      <c r="HMP21" s="1"/>
      <c r="HMQ21" s="1"/>
      <c r="HMR21" s="1"/>
      <c r="HMS21" s="1"/>
      <c r="HMT21" s="1"/>
      <c r="HMU21" s="1"/>
      <c r="HMV21" s="1"/>
      <c r="HMW21" s="1"/>
      <c r="HMX21" s="1"/>
      <c r="HMY21" s="1"/>
      <c r="HMZ21" s="1"/>
      <c r="HNA21" s="1"/>
      <c r="HNB21" s="1"/>
      <c r="HNC21" s="1"/>
      <c r="HND21" s="1"/>
      <c r="HNE21" s="1"/>
      <c r="HNF21" s="1"/>
      <c r="HNG21" s="1"/>
      <c r="HNH21" s="1"/>
      <c r="HNI21" s="1"/>
      <c r="HNJ21" s="1"/>
      <c r="HNK21" s="1"/>
      <c r="HNL21" s="1"/>
      <c r="HNM21" s="1"/>
      <c r="HNN21" s="1"/>
      <c r="HNO21" s="1"/>
      <c r="HNP21" s="1"/>
      <c r="HNQ21" s="1"/>
      <c r="HNR21" s="1"/>
      <c r="HNS21" s="1"/>
      <c r="HNT21" s="1"/>
      <c r="HNU21" s="1"/>
      <c r="HNV21" s="1"/>
      <c r="HNW21" s="1"/>
      <c r="HNX21" s="1"/>
      <c r="HNY21" s="1"/>
      <c r="HNZ21" s="1"/>
      <c r="HOA21" s="1"/>
      <c r="HOB21" s="1"/>
      <c r="HOC21" s="1"/>
      <c r="HOD21" s="1"/>
      <c r="HOE21" s="1"/>
      <c r="HOF21" s="1"/>
      <c r="HOG21" s="1"/>
      <c r="HOH21" s="1"/>
      <c r="HOI21" s="1"/>
      <c r="HOJ21" s="1"/>
      <c r="HOK21" s="1"/>
      <c r="HOL21" s="1"/>
      <c r="HOM21" s="1"/>
      <c r="HON21" s="1"/>
      <c r="HOO21" s="1"/>
      <c r="HOP21" s="1"/>
      <c r="HOQ21" s="1"/>
      <c r="HOR21" s="1"/>
      <c r="HOS21" s="1"/>
      <c r="HOT21" s="1"/>
      <c r="HOU21" s="1"/>
      <c r="HOV21" s="1"/>
      <c r="HOW21" s="1"/>
      <c r="HOX21" s="1"/>
      <c r="HOY21" s="1"/>
      <c r="HOZ21" s="1"/>
      <c r="HPA21" s="1"/>
      <c r="HPB21" s="1"/>
      <c r="HPC21" s="1"/>
      <c r="HPD21" s="1"/>
      <c r="HPE21" s="1"/>
      <c r="HPF21" s="1"/>
      <c r="HPG21" s="1"/>
      <c r="HPH21" s="1"/>
      <c r="HPI21" s="1"/>
      <c r="HPJ21" s="1"/>
      <c r="HPK21" s="1"/>
      <c r="HPL21" s="1"/>
      <c r="HPM21" s="1"/>
      <c r="HPN21" s="1"/>
      <c r="HPO21" s="1"/>
      <c r="HPP21" s="1"/>
      <c r="HPQ21" s="1"/>
      <c r="HPR21" s="1"/>
      <c r="HPS21" s="1"/>
      <c r="HPT21" s="1"/>
      <c r="HPU21" s="1"/>
      <c r="HPV21" s="1"/>
      <c r="HPW21" s="1"/>
      <c r="HPX21" s="1"/>
      <c r="HPY21" s="1"/>
      <c r="HPZ21" s="1"/>
      <c r="HQA21" s="1"/>
      <c r="HQB21" s="1"/>
      <c r="HQC21" s="1"/>
      <c r="HQD21" s="1"/>
      <c r="HQE21" s="1"/>
      <c r="HQF21" s="1"/>
      <c r="HQG21" s="1"/>
      <c r="HQH21" s="1"/>
      <c r="HQI21" s="1"/>
      <c r="HQJ21" s="1"/>
      <c r="HQK21" s="1"/>
      <c r="HQL21" s="1"/>
      <c r="HQM21" s="1"/>
      <c r="HQN21" s="1"/>
      <c r="HQO21" s="1"/>
      <c r="HQP21" s="1"/>
      <c r="HQQ21" s="1"/>
      <c r="HQR21" s="1"/>
      <c r="HQS21" s="1"/>
      <c r="HQT21" s="1"/>
      <c r="HQU21" s="1"/>
      <c r="HQV21" s="1"/>
      <c r="HQW21" s="1"/>
      <c r="HQX21" s="1"/>
      <c r="HQY21" s="1"/>
      <c r="HQZ21" s="1"/>
      <c r="HRA21" s="1"/>
      <c r="HRB21" s="1"/>
      <c r="HRC21" s="1"/>
      <c r="HRD21" s="1"/>
      <c r="HRE21" s="1"/>
      <c r="HRF21" s="1"/>
      <c r="HRG21" s="1"/>
      <c r="HRH21" s="1"/>
      <c r="HRI21" s="1"/>
      <c r="HRJ21" s="1"/>
      <c r="HRK21" s="1"/>
      <c r="HRL21" s="1"/>
      <c r="HRM21" s="1"/>
      <c r="HRN21" s="1"/>
      <c r="HRO21" s="1"/>
      <c r="HRP21" s="1"/>
      <c r="HRQ21" s="1"/>
      <c r="HRR21" s="1"/>
      <c r="HRS21" s="1"/>
      <c r="HRT21" s="1"/>
      <c r="HRU21" s="1"/>
      <c r="HRV21" s="1"/>
      <c r="HRW21" s="1"/>
      <c r="HRX21" s="1"/>
      <c r="HRY21" s="1"/>
      <c r="HRZ21" s="1"/>
      <c r="HSA21" s="1"/>
      <c r="HSB21" s="1"/>
      <c r="HSC21" s="1"/>
      <c r="HSD21" s="1"/>
      <c r="HSE21" s="1"/>
      <c r="HSF21" s="1"/>
      <c r="HSG21" s="1"/>
      <c r="HSH21" s="1"/>
      <c r="HSI21" s="1"/>
      <c r="HSJ21" s="1"/>
      <c r="HSK21" s="1"/>
      <c r="HSL21" s="1"/>
      <c r="HSM21" s="1"/>
      <c r="HSN21" s="1"/>
      <c r="HSO21" s="1"/>
      <c r="HSP21" s="1"/>
      <c r="HSQ21" s="1"/>
      <c r="HSR21" s="1"/>
      <c r="HSS21" s="1"/>
      <c r="HST21" s="1"/>
      <c r="HSU21" s="1"/>
      <c r="HSV21" s="1"/>
      <c r="HSW21" s="1"/>
      <c r="HSX21" s="1"/>
      <c r="HSY21" s="1"/>
      <c r="HSZ21" s="1"/>
      <c r="HTA21" s="1"/>
      <c r="HTB21" s="1"/>
      <c r="HTC21" s="1"/>
      <c r="HTD21" s="1"/>
      <c r="HTE21" s="1"/>
      <c r="HTF21" s="1"/>
      <c r="HTG21" s="1"/>
      <c r="HTH21" s="1"/>
      <c r="HTI21" s="1"/>
      <c r="HTJ21" s="1"/>
      <c r="HTK21" s="1"/>
      <c r="HTL21" s="1"/>
      <c r="HTM21" s="1"/>
      <c r="HTN21" s="1"/>
      <c r="HTO21" s="1"/>
      <c r="HTP21" s="1"/>
      <c r="HTQ21" s="1"/>
      <c r="HTR21" s="1"/>
      <c r="HTS21" s="1"/>
      <c r="HTT21" s="1"/>
      <c r="HTU21" s="1"/>
      <c r="HTV21" s="1"/>
      <c r="HTW21" s="1"/>
      <c r="HTX21" s="1"/>
      <c r="HTY21" s="1"/>
      <c r="HTZ21" s="1"/>
      <c r="HUA21" s="1"/>
      <c r="HUB21" s="1"/>
      <c r="HUC21" s="1"/>
      <c r="HUD21" s="1"/>
      <c r="HUE21" s="1"/>
      <c r="HUF21" s="1"/>
      <c r="HUG21" s="1"/>
      <c r="HUH21" s="1"/>
      <c r="HUI21" s="1"/>
      <c r="HUJ21" s="1"/>
      <c r="HUK21" s="1"/>
      <c r="HUL21" s="1"/>
      <c r="HUM21" s="1"/>
      <c r="HUN21" s="1"/>
      <c r="HUO21" s="1"/>
      <c r="HUP21" s="1"/>
      <c r="HUQ21" s="1"/>
      <c r="HUR21" s="1"/>
      <c r="HUS21" s="1"/>
      <c r="HUT21" s="1"/>
      <c r="HUU21" s="1"/>
      <c r="HUV21" s="1"/>
      <c r="HUW21" s="1"/>
      <c r="HUX21" s="1"/>
      <c r="HUY21" s="1"/>
      <c r="HUZ21" s="1"/>
      <c r="HVA21" s="1"/>
      <c r="HVB21" s="1"/>
      <c r="HVC21" s="1"/>
      <c r="HVD21" s="1"/>
      <c r="HVE21" s="1"/>
      <c r="HVF21" s="1"/>
      <c r="HVG21" s="1"/>
      <c r="HVH21" s="1"/>
      <c r="HVI21" s="1"/>
      <c r="HVJ21" s="1"/>
      <c r="HVK21" s="1"/>
      <c r="HVL21" s="1"/>
      <c r="HVM21" s="1"/>
      <c r="HVN21" s="1"/>
      <c r="HVO21" s="1"/>
      <c r="HVP21" s="1"/>
      <c r="HVQ21" s="1"/>
      <c r="HVR21" s="1"/>
      <c r="HVS21" s="1"/>
      <c r="HVT21" s="1"/>
      <c r="HVU21" s="1"/>
      <c r="HVV21" s="1"/>
      <c r="HVW21" s="1"/>
      <c r="HVX21" s="1"/>
      <c r="HVY21" s="1"/>
      <c r="HVZ21" s="1"/>
      <c r="HWA21" s="1"/>
      <c r="HWB21" s="1"/>
      <c r="HWC21" s="1"/>
      <c r="HWD21" s="1"/>
      <c r="HWE21" s="1"/>
      <c r="HWF21" s="1"/>
      <c r="HWG21" s="1"/>
      <c r="HWH21" s="1"/>
      <c r="HWI21" s="1"/>
      <c r="HWJ21" s="1"/>
      <c r="HWK21" s="1"/>
      <c r="HWL21" s="1"/>
      <c r="HWM21" s="1"/>
      <c r="HWN21" s="1"/>
      <c r="HWO21" s="1"/>
      <c r="HWP21" s="1"/>
      <c r="HWQ21" s="1"/>
      <c r="HWR21" s="1"/>
      <c r="HWS21" s="1"/>
      <c r="HWT21" s="1"/>
      <c r="HWU21" s="1"/>
      <c r="HWV21" s="1"/>
      <c r="HWW21" s="1"/>
      <c r="HWX21" s="1"/>
      <c r="HWY21" s="1"/>
      <c r="HWZ21" s="1"/>
      <c r="HXA21" s="1"/>
      <c r="HXB21" s="1"/>
      <c r="HXC21" s="1"/>
      <c r="HXD21" s="1"/>
      <c r="HXE21" s="1"/>
      <c r="HXF21" s="1"/>
      <c r="HXG21" s="1"/>
      <c r="HXH21" s="1"/>
      <c r="HXI21" s="1"/>
      <c r="HXJ21" s="1"/>
      <c r="HXK21" s="1"/>
      <c r="HXL21" s="1"/>
      <c r="HXM21" s="1"/>
      <c r="HXN21" s="1"/>
      <c r="HXO21" s="1"/>
      <c r="HXP21" s="1"/>
      <c r="HXQ21" s="1"/>
      <c r="HXR21" s="1"/>
      <c r="HXS21" s="1"/>
      <c r="HXT21" s="1"/>
      <c r="HXU21" s="1"/>
      <c r="HXV21" s="1"/>
      <c r="HXW21" s="1"/>
      <c r="HXX21" s="1"/>
      <c r="HXY21" s="1"/>
      <c r="HXZ21" s="1"/>
      <c r="HYA21" s="1"/>
      <c r="HYB21" s="1"/>
      <c r="HYC21" s="1"/>
      <c r="HYD21" s="1"/>
      <c r="HYE21" s="1"/>
      <c r="HYF21" s="1"/>
      <c r="HYG21" s="1"/>
      <c r="HYH21" s="1"/>
      <c r="HYI21" s="1"/>
      <c r="HYJ21" s="1"/>
      <c r="HYK21" s="1"/>
      <c r="HYL21" s="1"/>
      <c r="HYM21" s="1"/>
      <c r="HYN21" s="1"/>
      <c r="HYO21" s="1"/>
      <c r="HYP21" s="1"/>
      <c r="HYQ21" s="1"/>
      <c r="HYR21" s="1"/>
      <c r="HYS21" s="1"/>
      <c r="HYT21" s="1"/>
      <c r="HYU21" s="1"/>
      <c r="HYV21" s="1"/>
      <c r="HYW21" s="1"/>
      <c r="HYX21" s="1"/>
      <c r="HYY21" s="1"/>
      <c r="HYZ21" s="1"/>
      <c r="HZA21" s="1"/>
      <c r="HZB21" s="1"/>
      <c r="HZC21" s="1"/>
      <c r="HZD21" s="1"/>
      <c r="HZE21" s="1"/>
      <c r="HZF21" s="1"/>
      <c r="HZG21" s="1"/>
      <c r="HZH21" s="1"/>
      <c r="HZI21" s="1"/>
      <c r="HZJ21" s="1"/>
      <c r="HZK21" s="1"/>
      <c r="HZL21" s="1"/>
      <c r="HZM21" s="1"/>
      <c r="HZN21" s="1"/>
      <c r="HZO21" s="1"/>
      <c r="HZP21" s="1"/>
      <c r="HZQ21" s="1"/>
      <c r="HZR21" s="1"/>
      <c r="HZS21" s="1"/>
      <c r="HZT21" s="1"/>
      <c r="HZU21" s="1"/>
      <c r="HZV21" s="1"/>
      <c r="HZW21" s="1"/>
      <c r="HZX21" s="1"/>
      <c r="HZY21" s="1"/>
      <c r="HZZ21" s="1"/>
      <c r="IAA21" s="1"/>
      <c r="IAB21" s="1"/>
      <c r="IAC21" s="1"/>
      <c r="IAD21" s="1"/>
      <c r="IAE21" s="1"/>
      <c r="IAF21" s="1"/>
      <c r="IAG21" s="1"/>
      <c r="IAH21" s="1"/>
      <c r="IAI21" s="1"/>
      <c r="IAJ21" s="1"/>
      <c r="IAK21" s="1"/>
      <c r="IAL21" s="1"/>
      <c r="IAM21" s="1"/>
      <c r="IAN21" s="1"/>
      <c r="IAO21" s="1"/>
      <c r="IAP21" s="1"/>
      <c r="IAQ21" s="1"/>
      <c r="IAR21" s="1"/>
      <c r="IAS21" s="1"/>
      <c r="IAT21" s="1"/>
      <c r="IAU21" s="1"/>
      <c r="IAV21" s="1"/>
      <c r="IAW21" s="1"/>
      <c r="IAX21" s="1"/>
      <c r="IAY21" s="1"/>
      <c r="IAZ21" s="1"/>
      <c r="IBA21" s="1"/>
      <c r="IBB21" s="1"/>
      <c r="IBC21" s="1"/>
      <c r="IBD21" s="1"/>
      <c r="IBE21" s="1"/>
      <c r="IBF21" s="1"/>
      <c r="IBG21" s="1"/>
      <c r="IBH21" s="1"/>
      <c r="IBI21" s="1"/>
      <c r="IBJ21" s="1"/>
      <c r="IBK21" s="1"/>
      <c r="IBL21" s="1"/>
      <c r="IBM21" s="1"/>
      <c r="IBN21" s="1"/>
      <c r="IBO21" s="1"/>
      <c r="IBP21" s="1"/>
      <c r="IBQ21" s="1"/>
      <c r="IBR21" s="1"/>
      <c r="IBS21" s="1"/>
      <c r="IBT21" s="1"/>
      <c r="IBU21" s="1"/>
      <c r="IBV21" s="1"/>
      <c r="IBW21" s="1"/>
      <c r="IBX21" s="1"/>
      <c r="IBY21" s="1"/>
      <c r="IBZ21" s="1"/>
      <c r="ICA21" s="1"/>
      <c r="ICB21" s="1"/>
      <c r="ICC21" s="1"/>
      <c r="ICD21" s="1"/>
      <c r="ICE21" s="1"/>
      <c r="ICF21" s="1"/>
      <c r="ICG21" s="1"/>
      <c r="ICH21" s="1"/>
      <c r="ICI21" s="1"/>
      <c r="ICJ21" s="1"/>
      <c r="ICK21" s="1"/>
      <c r="ICL21" s="1"/>
      <c r="ICM21" s="1"/>
      <c r="ICN21" s="1"/>
      <c r="ICO21" s="1"/>
      <c r="ICP21" s="1"/>
      <c r="ICQ21" s="1"/>
      <c r="ICR21" s="1"/>
      <c r="ICS21" s="1"/>
      <c r="ICT21" s="1"/>
      <c r="ICU21" s="1"/>
      <c r="ICV21" s="1"/>
      <c r="ICW21" s="1"/>
      <c r="ICX21" s="1"/>
      <c r="ICY21" s="1"/>
      <c r="ICZ21" s="1"/>
      <c r="IDA21" s="1"/>
      <c r="IDB21" s="1"/>
      <c r="IDC21" s="1"/>
      <c r="IDD21" s="1"/>
      <c r="IDE21" s="1"/>
      <c r="IDF21" s="1"/>
      <c r="IDG21" s="1"/>
      <c r="IDH21" s="1"/>
      <c r="IDI21" s="1"/>
      <c r="IDJ21" s="1"/>
      <c r="IDK21" s="1"/>
      <c r="IDL21" s="1"/>
      <c r="IDM21" s="1"/>
      <c r="IDN21" s="1"/>
      <c r="IDO21" s="1"/>
      <c r="IDP21" s="1"/>
      <c r="IDQ21" s="1"/>
      <c r="IDR21" s="1"/>
      <c r="IDS21" s="1"/>
      <c r="IDT21" s="1"/>
      <c r="IDU21" s="1"/>
      <c r="IDV21" s="1"/>
      <c r="IDW21" s="1"/>
      <c r="IDX21" s="1"/>
      <c r="IDY21" s="1"/>
      <c r="IDZ21" s="1"/>
      <c r="IEA21" s="1"/>
      <c r="IEB21" s="1"/>
      <c r="IEC21" s="1"/>
      <c r="IED21" s="1"/>
      <c r="IEE21" s="1"/>
      <c r="IEF21" s="1"/>
      <c r="IEG21" s="1"/>
      <c r="IEH21" s="1"/>
      <c r="IEI21" s="1"/>
      <c r="IEJ21" s="1"/>
      <c r="IEK21" s="1"/>
      <c r="IEL21" s="1"/>
      <c r="IEM21" s="1"/>
      <c r="IEN21" s="1"/>
      <c r="IEO21" s="1"/>
      <c r="IEP21" s="1"/>
      <c r="IEQ21" s="1"/>
      <c r="IER21" s="1"/>
      <c r="IES21" s="1"/>
      <c r="IET21" s="1"/>
      <c r="IEU21" s="1"/>
      <c r="IEV21" s="1"/>
      <c r="IEW21" s="1"/>
      <c r="IEX21" s="1"/>
      <c r="IEY21" s="1"/>
      <c r="IEZ21" s="1"/>
      <c r="IFA21" s="1"/>
      <c r="IFB21" s="1"/>
      <c r="IFC21" s="1"/>
      <c r="IFD21" s="1"/>
      <c r="IFE21" s="1"/>
      <c r="IFF21" s="1"/>
      <c r="IFG21" s="1"/>
      <c r="IFH21" s="1"/>
      <c r="IFI21" s="1"/>
      <c r="IFJ21" s="1"/>
      <c r="IFK21" s="1"/>
      <c r="IFL21" s="1"/>
      <c r="IFM21" s="1"/>
      <c r="IFN21" s="1"/>
      <c r="IFO21" s="1"/>
      <c r="IFP21" s="1"/>
      <c r="IFQ21" s="1"/>
      <c r="IFR21" s="1"/>
      <c r="IFS21" s="1"/>
      <c r="IFT21" s="1"/>
      <c r="IFU21" s="1"/>
      <c r="IFV21" s="1"/>
      <c r="IFW21" s="1"/>
      <c r="IFX21" s="1"/>
      <c r="IFY21" s="1"/>
      <c r="IFZ21" s="1"/>
      <c r="IGA21" s="1"/>
      <c r="IGB21" s="1"/>
      <c r="IGC21" s="1"/>
      <c r="IGD21" s="1"/>
      <c r="IGE21" s="1"/>
      <c r="IGF21" s="1"/>
      <c r="IGG21" s="1"/>
      <c r="IGH21" s="1"/>
      <c r="IGI21" s="1"/>
      <c r="IGJ21" s="1"/>
      <c r="IGK21" s="1"/>
      <c r="IGL21" s="1"/>
      <c r="IGM21" s="1"/>
      <c r="IGN21" s="1"/>
      <c r="IGO21" s="1"/>
      <c r="IGP21" s="1"/>
      <c r="IGQ21" s="1"/>
      <c r="IGR21" s="1"/>
      <c r="IGS21" s="1"/>
      <c r="IGT21" s="1"/>
      <c r="IGU21" s="1"/>
      <c r="IGV21" s="1"/>
      <c r="IGW21" s="1"/>
      <c r="IGX21" s="1"/>
      <c r="IGY21" s="1"/>
      <c r="IGZ21" s="1"/>
      <c r="IHA21" s="1"/>
      <c r="IHB21" s="1"/>
      <c r="IHC21" s="1"/>
      <c r="IHD21" s="1"/>
      <c r="IHE21" s="1"/>
      <c r="IHF21" s="1"/>
      <c r="IHG21" s="1"/>
      <c r="IHH21" s="1"/>
      <c r="IHI21" s="1"/>
      <c r="IHJ21" s="1"/>
      <c r="IHK21" s="1"/>
      <c r="IHL21" s="1"/>
      <c r="IHM21" s="1"/>
      <c r="IHN21" s="1"/>
      <c r="IHO21" s="1"/>
      <c r="IHP21" s="1"/>
      <c r="IHQ21" s="1"/>
      <c r="IHR21" s="1"/>
      <c r="IHS21" s="1"/>
      <c r="IHT21" s="1"/>
      <c r="IHU21" s="1"/>
      <c r="IHV21" s="1"/>
      <c r="IHW21" s="1"/>
      <c r="IHX21" s="1"/>
      <c r="IHY21" s="1"/>
      <c r="IHZ21" s="1"/>
      <c r="IIA21" s="1"/>
      <c r="IIB21" s="1"/>
      <c r="IIC21" s="1"/>
      <c r="IID21" s="1"/>
      <c r="IIE21" s="1"/>
      <c r="IIF21" s="1"/>
      <c r="IIG21" s="1"/>
      <c r="IIH21" s="1"/>
      <c r="III21" s="1"/>
      <c r="IIJ21" s="1"/>
      <c r="IIK21" s="1"/>
      <c r="IIL21" s="1"/>
      <c r="IIM21" s="1"/>
      <c r="IIN21" s="1"/>
      <c r="IIO21" s="1"/>
      <c r="IIP21" s="1"/>
      <c r="IIQ21" s="1"/>
      <c r="IIR21" s="1"/>
      <c r="IIS21" s="1"/>
      <c r="IIT21" s="1"/>
      <c r="IIU21" s="1"/>
      <c r="IIV21" s="1"/>
      <c r="IIW21" s="1"/>
      <c r="IIX21" s="1"/>
      <c r="IIY21" s="1"/>
      <c r="IIZ21" s="1"/>
      <c r="IJA21" s="1"/>
      <c r="IJB21" s="1"/>
      <c r="IJC21" s="1"/>
      <c r="IJD21" s="1"/>
      <c r="IJE21" s="1"/>
      <c r="IJF21" s="1"/>
      <c r="IJG21" s="1"/>
      <c r="IJH21" s="1"/>
      <c r="IJI21" s="1"/>
      <c r="IJJ21" s="1"/>
      <c r="IJK21" s="1"/>
      <c r="IJL21" s="1"/>
      <c r="IJM21" s="1"/>
      <c r="IJN21" s="1"/>
      <c r="IJO21" s="1"/>
      <c r="IJP21" s="1"/>
      <c r="IJQ21" s="1"/>
      <c r="IJR21" s="1"/>
      <c r="IJS21" s="1"/>
      <c r="IJT21" s="1"/>
      <c r="IJU21" s="1"/>
      <c r="IJV21" s="1"/>
      <c r="IJW21" s="1"/>
      <c r="IJX21" s="1"/>
      <c r="IJY21" s="1"/>
      <c r="IJZ21" s="1"/>
      <c r="IKA21" s="1"/>
      <c r="IKB21" s="1"/>
      <c r="IKC21" s="1"/>
      <c r="IKD21" s="1"/>
      <c r="IKE21" s="1"/>
      <c r="IKF21" s="1"/>
      <c r="IKG21" s="1"/>
      <c r="IKH21" s="1"/>
      <c r="IKI21" s="1"/>
      <c r="IKJ21" s="1"/>
      <c r="IKK21" s="1"/>
      <c r="IKL21" s="1"/>
      <c r="IKM21" s="1"/>
      <c r="IKN21" s="1"/>
      <c r="IKO21" s="1"/>
      <c r="IKP21" s="1"/>
      <c r="IKQ21" s="1"/>
      <c r="IKR21" s="1"/>
      <c r="IKS21" s="1"/>
      <c r="IKT21" s="1"/>
      <c r="IKU21" s="1"/>
      <c r="IKV21" s="1"/>
      <c r="IKW21" s="1"/>
      <c r="IKX21" s="1"/>
      <c r="IKY21" s="1"/>
      <c r="IKZ21" s="1"/>
      <c r="ILA21" s="1"/>
      <c r="ILB21" s="1"/>
      <c r="ILC21" s="1"/>
      <c r="ILD21" s="1"/>
      <c r="ILE21" s="1"/>
      <c r="ILF21" s="1"/>
      <c r="ILG21" s="1"/>
      <c r="ILH21" s="1"/>
      <c r="ILI21" s="1"/>
      <c r="ILJ21" s="1"/>
      <c r="ILK21" s="1"/>
      <c r="ILL21" s="1"/>
      <c r="ILM21" s="1"/>
      <c r="ILN21" s="1"/>
      <c r="ILO21" s="1"/>
      <c r="ILP21" s="1"/>
      <c r="ILQ21" s="1"/>
      <c r="ILR21" s="1"/>
      <c r="ILS21" s="1"/>
      <c r="ILT21" s="1"/>
      <c r="ILU21" s="1"/>
      <c r="ILV21" s="1"/>
      <c r="ILW21" s="1"/>
      <c r="ILX21" s="1"/>
      <c r="ILY21" s="1"/>
      <c r="ILZ21" s="1"/>
      <c r="IMA21" s="1"/>
      <c r="IMB21" s="1"/>
      <c r="IMC21" s="1"/>
      <c r="IMD21" s="1"/>
      <c r="IME21" s="1"/>
      <c r="IMF21" s="1"/>
      <c r="IMG21" s="1"/>
      <c r="IMH21" s="1"/>
      <c r="IMI21" s="1"/>
      <c r="IMJ21" s="1"/>
      <c r="IMK21" s="1"/>
      <c r="IML21" s="1"/>
      <c r="IMM21" s="1"/>
      <c r="IMN21" s="1"/>
      <c r="IMO21" s="1"/>
      <c r="IMP21" s="1"/>
      <c r="IMQ21" s="1"/>
      <c r="IMR21" s="1"/>
      <c r="IMS21" s="1"/>
      <c r="IMT21" s="1"/>
      <c r="IMU21" s="1"/>
      <c r="IMV21" s="1"/>
      <c r="IMW21" s="1"/>
      <c r="IMX21" s="1"/>
      <c r="IMY21" s="1"/>
      <c r="IMZ21" s="1"/>
      <c r="INA21" s="1"/>
      <c r="INB21" s="1"/>
      <c r="INC21" s="1"/>
      <c r="IND21" s="1"/>
      <c r="INE21" s="1"/>
      <c r="INF21" s="1"/>
      <c r="ING21" s="1"/>
      <c r="INH21" s="1"/>
      <c r="INI21" s="1"/>
      <c r="INJ21" s="1"/>
      <c r="INK21" s="1"/>
      <c r="INL21" s="1"/>
      <c r="INM21" s="1"/>
      <c r="INN21" s="1"/>
      <c r="INO21" s="1"/>
      <c r="INP21" s="1"/>
      <c r="INQ21" s="1"/>
      <c r="INR21" s="1"/>
      <c r="INS21" s="1"/>
      <c r="INT21" s="1"/>
      <c r="INU21" s="1"/>
      <c r="INV21" s="1"/>
      <c r="INW21" s="1"/>
      <c r="INX21" s="1"/>
      <c r="INY21" s="1"/>
      <c r="INZ21" s="1"/>
      <c r="IOA21" s="1"/>
      <c r="IOB21" s="1"/>
      <c r="IOC21" s="1"/>
      <c r="IOD21" s="1"/>
      <c r="IOE21" s="1"/>
      <c r="IOF21" s="1"/>
      <c r="IOG21" s="1"/>
      <c r="IOH21" s="1"/>
      <c r="IOI21" s="1"/>
      <c r="IOJ21" s="1"/>
      <c r="IOK21" s="1"/>
      <c r="IOL21" s="1"/>
      <c r="IOM21" s="1"/>
      <c r="ION21" s="1"/>
      <c r="IOO21" s="1"/>
      <c r="IOP21" s="1"/>
      <c r="IOQ21" s="1"/>
      <c r="IOR21" s="1"/>
      <c r="IOS21" s="1"/>
      <c r="IOT21" s="1"/>
      <c r="IOU21" s="1"/>
      <c r="IOV21" s="1"/>
      <c r="IOW21" s="1"/>
      <c r="IOX21" s="1"/>
      <c r="IOY21" s="1"/>
      <c r="IOZ21" s="1"/>
      <c r="IPA21" s="1"/>
      <c r="IPB21" s="1"/>
      <c r="IPC21" s="1"/>
      <c r="IPD21" s="1"/>
      <c r="IPE21" s="1"/>
      <c r="IPF21" s="1"/>
      <c r="IPG21" s="1"/>
      <c r="IPH21" s="1"/>
      <c r="IPI21" s="1"/>
      <c r="IPJ21" s="1"/>
      <c r="IPK21" s="1"/>
      <c r="IPL21" s="1"/>
      <c r="IPM21" s="1"/>
      <c r="IPN21" s="1"/>
      <c r="IPO21" s="1"/>
      <c r="IPP21" s="1"/>
      <c r="IPQ21" s="1"/>
      <c r="IPR21" s="1"/>
      <c r="IPS21" s="1"/>
      <c r="IPT21" s="1"/>
      <c r="IPU21" s="1"/>
      <c r="IPV21" s="1"/>
      <c r="IPW21" s="1"/>
      <c r="IPX21" s="1"/>
      <c r="IPY21" s="1"/>
      <c r="IPZ21" s="1"/>
      <c r="IQA21" s="1"/>
      <c r="IQB21" s="1"/>
      <c r="IQC21" s="1"/>
      <c r="IQD21" s="1"/>
      <c r="IQE21" s="1"/>
      <c r="IQF21" s="1"/>
      <c r="IQG21" s="1"/>
      <c r="IQH21" s="1"/>
      <c r="IQI21" s="1"/>
      <c r="IQJ21" s="1"/>
      <c r="IQK21" s="1"/>
      <c r="IQL21" s="1"/>
      <c r="IQM21" s="1"/>
      <c r="IQN21" s="1"/>
      <c r="IQO21" s="1"/>
      <c r="IQP21" s="1"/>
      <c r="IQQ21" s="1"/>
      <c r="IQR21" s="1"/>
      <c r="IQS21" s="1"/>
      <c r="IQT21" s="1"/>
      <c r="IQU21" s="1"/>
      <c r="IQV21" s="1"/>
      <c r="IQW21" s="1"/>
      <c r="IQX21" s="1"/>
      <c r="IQY21" s="1"/>
      <c r="IQZ21" s="1"/>
      <c r="IRA21" s="1"/>
      <c r="IRB21" s="1"/>
      <c r="IRC21" s="1"/>
      <c r="IRD21" s="1"/>
      <c r="IRE21" s="1"/>
      <c r="IRF21" s="1"/>
      <c r="IRG21" s="1"/>
      <c r="IRH21" s="1"/>
      <c r="IRI21" s="1"/>
      <c r="IRJ21" s="1"/>
      <c r="IRK21" s="1"/>
      <c r="IRL21" s="1"/>
      <c r="IRM21" s="1"/>
      <c r="IRN21" s="1"/>
      <c r="IRO21" s="1"/>
      <c r="IRP21" s="1"/>
      <c r="IRQ21" s="1"/>
      <c r="IRR21" s="1"/>
      <c r="IRS21" s="1"/>
      <c r="IRT21" s="1"/>
      <c r="IRU21" s="1"/>
      <c r="IRV21" s="1"/>
      <c r="IRW21" s="1"/>
      <c r="IRX21" s="1"/>
      <c r="IRY21" s="1"/>
      <c r="IRZ21" s="1"/>
      <c r="ISA21" s="1"/>
      <c r="ISB21" s="1"/>
      <c r="ISC21" s="1"/>
      <c r="ISD21" s="1"/>
      <c r="ISE21" s="1"/>
      <c r="ISF21" s="1"/>
      <c r="ISG21" s="1"/>
      <c r="ISH21" s="1"/>
      <c r="ISI21" s="1"/>
      <c r="ISJ21" s="1"/>
      <c r="ISK21" s="1"/>
      <c r="ISL21" s="1"/>
      <c r="ISM21" s="1"/>
      <c r="ISN21" s="1"/>
      <c r="ISO21" s="1"/>
      <c r="ISP21" s="1"/>
      <c r="ISQ21" s="1"/>
      <c r="ISR21" s="1"/>
      <c r="ISS21" s="1"/>
      <c r="IST21" s="1"/>
      <c r="ISU21" s="1"/>
      <c r="ISV21" s="1"/>
      <c r="ISW21" s="1"/>
      <c r="ISX21" s="1"/>
      <c r="ISY21" s="1"/>
      <c r="ISZ21" s="1"/>
      <c r="ITA21" s="1"/>
      <c r="ITB21" s="1"/>
      <c r="ITC21" s="1"/>
      <c r="ITD21" s="1"/>
      <c r="ITE21" s="1"/>
      <c r="ITF21" s="1"/>
      <c r="ITG21" s="1"/>
      <c r="ITH21" s="1"/>
      <c r="ITI21" s="1"/>
      <c r="ITJ21" s="1"/>
      <c r="ITK21" s="1"/>
      <c r="ITL21" s="1"/>
      <c r="ITM21" s="1"/>
      <c r="ITN21" s="1"/>
      <c r="ITO21" s="1"/>
      <c r="ITP21" s="1"/>
      <c r="ITQ21" s="1"/>
      <c r="ITR21" s="1"/>
      <c r="ITS21" s="1"/>
      <c r="ITT21" s="1"/>
      <c r="ITU21" s="1"/>
      <c r="ITV21" s="1"/>
      <c r="ITW21" s="1"/>
      <c r="ITX21" s="1"/>
      <c r="ITY21" s="1"/>
      <c r="ITZ21" s="1"/>
      <c r="IUA21" s="1"/>
      <c r="IUB21" s="1"/>
      <c r="IUC21" s="1"/>
      <c r="IUD21" s="1"/>
      <c r="IUE21" s="1"/>
      <c r="IUF21" s="1"/>
      <c r="IUG21" s="1"/>
      <c r="IUH21" s="1"/>
      <c r="IUI21" s="1"/>
      <c r="IUJ21" s="1"/>
      <c r="IUK21" s="1"/>
      <c r="IUL21" s="1"/>
      <c r="IUM21" s="1"/>
      <c r="IUN21" s="1"/>
      <c r="IUO21" s="1"/>
      <c r="IUP21" s="1"/>
      <c r="IUQ21" s="1"/>
      <c r="IUR21" s="1"/>
      <c r="IUS21" s="1"/>
      <c r="IUT21" s="1"/>
      <c r="IUU21" s="1"/>
      <c r="IUV21" s="1"/>
      <c r="IUW21" s="1"/>
      <c r="IUX21" s="1"/>
      <c r="IUY21" s="1"/>
      <c r="IUZ21" s="1"/>
      <c r="IVA21" s="1"/>
      <c r="IVB21" s="1"/>
      <c r="IVC21" s="1"/>
      <c r="IVD21" s="1"/>
      <c r="IVE21" s="1"/>
      <c r="IVF21" s="1"/>
      <c r="IVG21" s="1"/>
      <c r="IVH21" s="1"/>
      <c r="IVI21" s="1"/>
      <c r="IVJ21" s="1"/>
      <c r="IVK21" s="1"/>
      <c r="IVL21" s="1"/>
      <c r="IVM21" s="1"/>
      <c r="IVN21" s="1"/>
      <c r="IVO21" s="1"/>
      <c r="IVP21" s="1"/>
      <c r="IVQ21" s="1"/>
      <c r="IVR21" s="1"/>
      <c r="IVS21" s="1"/>
      <c r="IVT21" s="1"/>
      <c r="IVU21" s="1"/>
      <c r="IVV21" s="1"/>
      <c r="IVW21" s="1"/>
      <c r="IVX21" s="1"/>
      <c r="IVY21" s="1"/>
      <c r="IVZ21" s="1"/>
      <c r="IWA21" s="1"/>
      <c r="IWB21" s="1"/>
      <c r="IWC21" s="1"/>
      <c r="IWD21" s="1"/>
      <c r="IWE21" s="1"/>
      <c r="IWF21" s="1"/>
      <c r="IWG21" s="1"/>
      <c r="IWH21" s="1"/>
      <c r="IWI21" s="1"/>
      <c r="IWJ21" s="1"/>
      <c r="IWK21" s="1"/>
      <c r="IWL21" s="1"/>
      <c r="IWM21" s="1"/>
      <c r="IWN21" s="1"/>
      <c r="IWO21" s="1"/>
      <c r="IWP21" s="1"/>
      <c r="IWQ21" s="1"/>
      <c r="IWR21" s="1"/>
      <c r="IWS21" s="1"/>
      <c r="IWT21" s="1"/>
      <c r="IWU21" s="1"/>
      <c r="IWV21" s="1"/>
      <c r="IWW21" s="1"/>
      <c r="IWX21" s="1"/>
      <c r="IWY21" s="1"/>
      <c r="IWZ21" s="1"/>
      <c r="IXA21" s="1"/>
      <c r="IXB21" s="1"/>
      <c r="IXC21" s="1"/>
      <c r="IXD21" s="1"/>
      <c r="IXE21" s="1"/>
      <c r="IXF21" s="1"/>
      <c r="IXG21" s="1"/>
      <c r="IXH21" s="1"/>
      <c r="IXI21" s="1"/>
      <c r="IXJ21" s="1"/>
      <c r="IXK21" s="1"/>
      <c r="IXL21" s="1"/>
      <c r="IXM21" s="1"/>
      <c r="IXN21" s="1"/>
      <c r="IXO21" s="1"/>
      <c r="IXP21" s="1"/>
      <c r="IXQ21" s="1"/>
      <c r="IXR21" s="1"/>
      <c r="IXS21" s="1"/>
      <c r="IXT21" s="1"/>
      <c r="IXU21" s="1"/>
      <c r="IXV21" s="1"/>
      <c r="IXW21" s="1"/>
      <c r="IXX21" s="1"/>
      <c r="IXY21" s="1"/>
      <c r="IXZ21" s="1"/>
      <c r="IYA21" s="1"/>
      <c r="IYB21" s="1"/>
      <c r="IYC21" s="1"/>
      <c r="IYD21" s="1"/>
      <c r="IYE21" s="1"/>
      <c r="IYF21" s="1"/>
      <c r="IYG21" s="1"/>
      <c r="IYH21" s="1"/>
      <c r="IYI21" s="1"/>
      <c r="IYJ21" s="1"/>
      <c r="IYK21" s="1"/>
      <c r="IYL21" s="1"/>
      <c r="IYM21" s="1"/>
      <c r="IYN21" s="1"/>
      <c r="IYO21" s="1"/>
      <c r="IYP21" s="1"/>
      <c r="IYQ21" s="1"/>
      <c r="IYR21" s="1"/>
      <c r="IYS21" s="1"/>
      <c r="IYT21" s="1"/>
      <c r="IYU21" s="1"/>
      <c r="IYV21" s="1"/>
      <c r="IYW21" s="1"/>
      <c r="IYX21" s="1"/>
      <c r="IYY21" s="1"/>
      <c r="IYZ21" s="1"/>
      <c r="IZA21" s="1"/>
      <c r="IZB21" s="1"/>
      <c r="IZC21" s="1"/>
      <c r="IZD21" s="1"/>
      <c r="IZE21" s="1"/>
      <c r="IZF21" s="1"/>
      <c r="IZG21" s="1"/>
      <c r="IZH21" s="1"/>
      <c r="IZI21" s="1"/>
      <c r="IZJ21" s="1"/>
      <c r="IZK21" s="1"/>
      <c r="IZL21" s="1"/>
      <c r="IZM21" s="1"/>
      <c r="IZN21" s="1"/>
      <c r="IZO21" s="1"/>
      <c r="IZP21" s="1"/>
      <c r="IZQ21" s="1"/>
      <c r="IZR21" s="1"/>
      <c r="IZS21" s="1"/>
      <c r="IZT21" s="1"/>
      <c r="IZU21" s="1"/>
      <c r="IZV21" s="1"/>
      <c r="IZW21" s="1"/>
      <c r="IZX21" s="1"/>
      <c r="IZY21" s="1"/>
      <c r="IZZ21" s="1"/>
      <c r="JAA21" s="1"/>
      <c r="JAB21" s="1"/>
      <c r="JAC21" s="1"/>
      <c r="JAD21" s="1"/>
      <c r="JAE21" s="1"/>
      <c r="JAF21" s="1"/>
      <c r="JAG21" s="1"/>
      <c r="JAH21" s="1"/>
      <c r="JAI21" s="1"/>
      <c r="JAJ21" s="1"/>
      <c r="JAK21" s="1"/>
      <c r="JAL21" s="1"/>
      <c r="JAM21" s="1"/>
      <c r="JAN21" s="1"/>
      <c r="JAO21" s="1"/>
      <c r="JAP21" s="1"/>
      <c r="JAQ21" s="1"/>
      <c r="JAR21" s="1"/>
      <c r="JAS21" s="1"/>
      <c r="JAT21" s="1"/>
      <c r="JAU21" s="1"/>
      <c r="JAV21" s="1"/>
      <c r="JAW21" s="1"/>
      <c r="JAX21" s="1"/>
      <c r="JAY21" s="1"/>
      <c r="JAZ21" s="1"/>
      <c r="JBA21" s="1"/>
      <c r="JBB21" s="1"/>
      <c r="JBC21" s="1"/>
      <c r="JBD21" s="1"/>
      <c r="JBE21" s="1"/>
      <c r="JBF21" s="1"/>
      <c r="JBG21" s="1"/>
      <c r="JBH21" s="1"/>
      <c r="JBI21" s="1"/>
      <c r="JBJ21" s="1"/>
      <c r="JBK21" s="1"/>
      <c r="JBL21" s="1"/>
      <c r="JBM21" s="1"/>
      <c r="JBN21" s="1"/>
      <c r="JBO21" s="1"/>
      <c r="JBP21" s="1"/>
      <c r="JBQ21" s="1"/>
      <c r="JBR21" s="1"/>
      <c r="JBS21" s="1"/>
      <c r="JBT21" s="1"/>
      <c r="JBU21" s="1"/>
      <c r="JBV21" s="1"/>
      <c r="JBW21" s="1"/>
      <c r="JBX21" s="1"/>
      <c r="JBY21" s="1"/>
      <c r="JBZ21" s="1"/>
      <c r="JCA21" s="1"/>
      <c r="JCB21" s="1"/>
      <c r="JCC21" s="1"/>
      <c r="JCD21" s="1"/>
      <c r="JCE21" s="1"/>
      <c r="JCF21" s="1"/>
      <c r="JCG21" s="1"/>
      <c r="JCH21" s="1"/>
      <c r="JCI21" s="1"/>
      <c r="JCJ21" s="1"/>
      <c r="JCK21" s="1"/>
      <c r="JCL21" s="1"/>
      <c r="JCM21" s="1"/>
      <c r="JCN21" s="1"/>
      <c r="JCO21" s="1"/>
      <c r="JCP21" s="1"/>
      <c r="JCQ21" s="1"/>
      <c r="JCR21" s="1"/>
      <c r="JCS21" s="1"/>
      <c r="JCT21" s="1"/>
      <c r="JCU21" s="1"/>
      <c r="JCV21" s="1"/>
      <c r="JCW21" s="1"/>
      <c r="JCX21" s="1"/>
      <c r="JCY21" s="1"/>
      <c r="JCZ21" s="1"/>
      <c r="JDA21" s="1"/>
      <c r="JDB21" s="1"/>
      <c r="JDC21" s="1"/>
      <c r="JDD21" s="1"/>
      <c r="JDE21" s="1"/>
      <c r="JDF21" s="1"/>
      <c r="JDG21" s="1"/>
      <c r="JDH21" s="1"/>
      <c r="JDI21" s="1"/>
      <c r="JDJ21" s="1"/>
      <c r="JDK21" s="1"/>
      <c r="JDL21" s="1"/>
      <c r="JDM21" s="1"/>
      <c r="JDN21" s="1"/>
      <c r="JDO21" s="1"/>
      <c r="JDP21" s="1"/>
      <c r="JDQ21" s="1"/>
      <c r="JDR21" s="1"/>
      <c r="JDS21" s="1"/>
      <c r="JDT21" s="1"/>
      <c r="JDU21" s="1"/>
      <c r="JDV21" s="1"/>
      <c r="JDW21" s="1"/>
      <c r="JDX21" s="1"/>
      <c r="JDY21" s="1"/>
      <c r="JDZ21" s="1"/>
      <c r="JEA21" s="1"/>
      <c r="JEB21" s="1"/>
      <c r="JEC21" s="1"/>
      <c r="JED21" s="1"/>
      <c r="JEE21" s="1"/>
      <c r="JEF21" s="1"/>
      <c r="JEG21" s="1"/>
      <c r="JEH21" s="1"/>
      <c r="JEI21" s="1"/>
      <c r="JEJ21" s="1"/>
      <c r="JEK21" s="1"/>
      <c r="JEL21" s="1"/>
      <c r="JEM21" s="1"/>
      <c r="JEN21" s="1"/>
      <c r="JEO21" s="1"/>
      <c r="JEP21" s="1"/>
      <c r="JEQ21" s="1"/>
      <c r="JER21" s="1"/>
      <c r="JES21" s="1"/>
      <c r="JET21" s="1"/>
      <c r="JEU21" s="1"/>
      <c r="JEV21" s="1"/>
      <c r="JEW21" s="1"/>
      <c r="JEX21" s="1"/>
      <c r="JEY21" s="1"/>
      <c r="JEZ21" s="1"/>
      <c r="JFA21" s="1"/>
      <c r="JFB21" s="1"/>
      <c r="JFC21" s="1"/>
      <c r="JFD21" s="1"/>
      <c r="JFE21" s="1"/>
      <c r="JFF21" s="1"/>
      <c r="JFG21" s="1"/>
      <c r="JFH21" s="1"/>
      <c r="JFI21" s="1"/>
      <c r="JFJ21" s="1"/>
      <c r="JFK21" s="1"/>
      <c r="JFL21" s="1"/>
      <c r="JFM21" s="1"/>
      <c r="JFN21" s="1"/>
      <c r="JFO21" s="1"/>
      <c r="JFP21" s="1"/>
      <c r="JFQ21" s="1"/>
      <c r="JFR21" s="1"/>
      <c r="JFS21" s="1"/>
      <c r="JFT21" s="1"/>
      <c r="JFU21" s="1"/>
      <c r="JFV21" s="1"/>
      <c r="JFW21" s="1"/>
      <c r="JFX21" s="1"/>
      <c r="JFY21" s="1"/>
      <c r="JFZ21" s="1"/>
      <c r="JGA21" s="1"/>
      <c r="JGB21" s="1"/>
      <c r="JGC21" s="1"/>
      <c r="JGD21" s="1"/>
      <c r="JGE21" s="1"/>
      <c r="JGF21" s="1"/>
      <c r="JGG21" s="1"/>
      <c r="JGH21" s="1"/>
      <c r="JGI21" s="1"/>
      <c r="JGJ21" s="1"/>
      <c r="JGK21" s="1"/>
      <c r="JGL21" s="1"/>
      <c r="JGM21" s="1"/>
      <c r="JGN21" s="1"/>
      <c r="JGO21" s="1"/>
      <c r="JGP21" s="1"/>
      <c r="JGQ21" s="1"/>
      <c r="JGR21" s="1"/>
      <c r="JGS21" s="1"/>
      <c r="JGT21" s="1"/>
      <c r="JGU21" s="1"/>
      <c r="JGV21" s="1"/>
      <c r="JGW21" s="1"/>
      <c r="JGX21" s="1"/>
      <c r="JGY21" s="1"/>
      <c r="JGZ21" s="1"/>
      <c r="JHA21" s="1"/>
      <c r="JHB21" s="1"/>
      <c r="JHC21" s="1"/>
      <c r="JHD21" s="1"/>
      <c r="JHE21" s="1"/>
      <c r="JHF21" s="1"/>
      <c r="JHG21" s="1"/>
      <c r="JHH21" s="1"/>
      <c r="JHI21" s="1"/>
      <c r="JHJ21" s="1"/>
      <c r="JHK21" s="1"/>
      <c r="JHL21" s="1"/>
      <c r="JHM21" s="1"/>
      <c r="JHN21" s="1"/>
      <c r="JHO21" s="1"/>
      <c r="JHP21" s="1"/>
      <c r="JHQ21" s="1"/>
      <c r="JHR21" s="1"/>
      <c r="JHS21" s="1"/>
      <c r="JHT21" s="1"/>
      <c r="JHU21" s="1"/>
      <c r="JHV21" s="1"/>
      <c r="JHW21" s="1"/>
      <c r="JHX21" s="1"/>
      <c r="JHY21" s="1"/>
      <c r="JHZ21" s="1"/>
      <c r="JIA21" s="1"/>
      <c r="JIB21" s="1"/>
      <c r="JIC21" s="1"/>
      <c r="JID21" s="1"/>
      <c r="JIE21" s="1"/>
      <c r="JIF21" s="1"/>
      <c r="JIG21" s="1"/>
      <c r="JIH21" s="1"/>
      <c r="JII21" s="1"/>
      <c r="JIJ21" s="1"/>
      <c r="JIK21" s="1"/>
      <c r="JIL21" s="1"/>
      <c r="JIM21" s="1"/>
      <c r="JIN21" s="1"/>
      <c r="JIO21" s="1"/>
      <c r="JIP21" s="1"/>
      <c r="JIQ21" s="1"/>
      <c r="JIR21" s="1"/>
      <c r="JIS21" s="1"/>
      <c r="JIT21" s="1"/>
      <c r="JIU21" s="1"/>
      <c r="JIV21" s="1"/>
      <c r="JIW21" s="1"/>
      <c r="JIX21" s="1"/>
      <c r="JIY21" s="1"/>
      <c r="JIZ21" s="1"/>
      <c r="JJA21" s="1"/>
      <c r="JJB21" s="1"/>
      <c r="JJC21" s="1"/>
      <c r="JJD21" s="1"/>
      <c r="JJE21" s="1"/>
      <c r="JJF21" s="1"/>
      <c r="JJG21" s="1"/>
      <c r="JJH21" s="1"/>
      <c r="JJI21" s="1"/>
      <c r="JJJ21" s="1"/>
      <c r="JJK21" s="1"/>
      <c r="JJL21" s="1"/>
      <c r="JJM21" s="1"/>
      <c r="JJN21" s="1"/>
      <c r="JJO21" s="1"/>
      <c r="JJP21" s="1"/>
      <c r="JJQ21" s="1"/>
      <c r="JJR21" s="1"/>
      <c r="JJS21" s="1"/>
      <c r="JJT21" s="1"/>
      <c r="JJU21" s="1"/>
      <c r="JJV21" s="1"/>
      <c r="JJW21" s="1"/>
      <c r="JJX21" s="1"/>
      <c r="JJY21" s="1"/>
      <c r="JJZ21" s="1"/>
      <c r="JKA21" s="1"/>
      <c r="JKB21" s="1"/>
      <c r="JKC21" s="1"/>
      <c r="JKD21" s="1"/>
      <c r="JKE21" s="1"/>
      <c r="JKF21" s="1"/>
      <c r="JKG21" s="1"/>
      <c r="JKH21" s="1"/>
      <c r="JKI21" s="1"/>
      <c r="JKJ21" s="1"/>
      <c r="JKK21" s="1"/>
      <c r="JKL21" s="1"/>
      <c r="JKM21" s="1"/>
      <c r="JKN21" s="1"/>
      <c r="JKO21" s="1"/>
      <c r="JKP21" s="1"/>
      <c r="JKQ21" s="1"/>
      <c r="JKR21" s="1"/>
      <c r="JKS21" s="1"/>
      <c r="JKT21" s="1"/>
      <c r="JKU21" s="1"/>
      <c r="JKV21" s="1"/>
      <c r="JKW21" s="1"/>
      <c r="JKX21" s="1"/>
      <c r="JKY21" s="1"/>
      <c r="JKZ21" s="1"/>
      <c r="JLA21" s="1"/>
      <c r="JLB21" s="1"/>
      <c r="JLC21" s="1"/>
      <c r="JLD21" s="1"/>
      <c r="JLE21" s="1"/>
      <c r="JLF21" s="1"/>
      <c r="JLG21" s="1"/>
      <c r="JLH21" s="1"/>
      <c r="JLI21" s="1"/>
      <c r="JLJ21" s="1"/>
      <c r="JLK21" s="1"/>
      <c r="JLL21" s="1"/>
      <c r="JLM21" s="1"/>
      <c r="JLN21" s="1"/>
      <c r="JLO21" s="1"/>
      <c r="JLP21" s="1"/>
      <c r="JLQ21" s="1"/>
      <c r="JLR21" s="1"/>
      <c r="JLS21" s="1"/>
      <c r="JLT21" s="1"/>
      <c r="JLU21" s="1"/>
      <c r="JLV21" s="1"/>
      <c r="JLW21" s="1"/>
      <c r="JLX21" s="1"/>
      <c r="JLY21" s="1"/>
      <c r="JLZ21" s="1"/>
      <c r="JMA21" s="1"/>
      <c r="JMB21" s="1"/>
      <c r="JMC21" s="1"/>
      <c r="JMD21" s="1"/>
      <c r="JME21" s="1"/>
      <c r="JMF21" s="1"/>
      <c r="JMG21" s="1"/>
      <c r="JMH21" s="1"/>
      <c r="JMI21" s="1"/>
      <c r="JMJ21" s="1"/>
      <c r="JMK21" s="1"/>
      <c r="JML21" s="1"/>
      <c r="JMM21" s="1"/>
      <c r="JMN21" s="1"/>
      <c r="JMO21" s="1"/>
      <c r="JMP21" s="1"/>
      <c r="JMQ21" s="1"/>
      <c r="JMR21" s="1"/>
      <c r="JMS21" s="1"/>
      <c r="JMT21" s="1"/>
      <c r="JMU21" s="1"/>
      <c r="JMV21" s="1"/>
      <c r="JMW21" s="1"/>
      <c r="JMX21" s="1"/>
      <c r="JMY21" s="1"/>
      <c r="JMZ21" s="1"/>
      <c r="JNA21" s="1"/>
      <c r="JNB21" s="1"/>
      <c r="JNC21" s="1"/>
      <c r="JND21" s="1"/>
      <c r="JNE21" s="1"/>
      <c r="JNF21" s="1"/>
      <c r="JNG21" s="1"/>
      <c r="JNH21" s="1"/>
      <c r="JNI21" s="1"/>
      <c r="JNJ21" s="1"/>
      <c r="JNK21" s="1"/>
      <c r="JNL21" s="1"/>
      <c r="JNM21" s="1"/>
      <c r="JNN21" s="1"/>
      <c r="JNO21" s="1"/>
      <c r="JNP21" s="1"/>
      <c r="JNQ21" s="1"/>
      <c r="JNR21" s="1"/>
      <c r="JNS21" s="1"/>
      <c r="JNT21" s="1"/>
      <c r="JNU21" s="1"/>
      <c r="JNV21" s="1"/>
      <c r="JNW21" s="1"/>
      <c r="JNX21" s="1"/>
      <c r="JNY21" s="1"/>
      <c r="JNZ21" s="1"/>
      <c r="JOA21" s="1"/>
      <c r="JOB21" s="1"/>
      <c r="JOC21" s="1"/>
      <c r="JOD21" s="1"/>
      <c r="JOE21" s="1"/>
      <c r="JOF21" s="1"/>
      <c r="JOG21" s="1"/>
      <c r="JOH21" s="1"/>
      <c r="JOI21" s="1"/>
      <c r="JOJ21" s="1"/>
      <c r="JOK21" s="1"/>
      <c r="JOL21" s="1"/>
      <c r="JOM21" s="1"/>
      <c r="JON21" s="1"/>
      <c r="JOO21" s="1"/>
      <c r="JOP21" s="1"/>
      <c r="JOQ21" s="1"/>
      <c r="JOR21" s="1"/>
      <c r="JOS21" s="1"/>
      <c r="JOT21" s="1"/>
      <c r="JOU21" s="1"/>
      <c r="JOV21" s="1"/>
      <c r="JOW21" s="1"/>
      <c r="JOX21" s="1"/>
      <c r="JOY21" s="1"/>
      <c r="JOZ21" s="1"/>
      <c r="JPA21" s="1"/>
      <c r="JPB21" s="1"/>
      <c r="JPC21" s="1"/>
      <c r="JPD21" s="1"/>
      <c r="JPE21" s="1"/>
      <c r="JPF21" s="1"/>
      <c r="JPG21" s="1"/>
      <c r="JPH21" s="1"/>
      <c r="JPI21" s="1"/>
      <c r="JPJ21" s="1"/>
      <c r="JPK21" s="1"/>
      <c r="JPL21" s="1"/>
      <c r="JPM21" s="1"/>
      <c r="JPN21" s="1"/>
      <c r="JPO21" s="1"/>
      <c r="JPP21" s="1"/>
      <c r="JPQ21" s="1"/>
      <c r="JPR21" s="1"/>
      <c r="JPS21" s="1"/>
      <c r="JPT21" s="1"/>
      <c r="JPU21" s="1"/>
      <c r="JPV21" s="1"/>
      <c r="JPW21" s="1"/>
      <c r="JPX21" s="1"/>
      <c r="JPY21" s="1"/>
      <c r="JPZ21" s="1"/>
      <c r="JQA21" s="1"/>
      <c r="JQB21" s="1"/>
      <c r="JQC21" s="1"/>
      <c r="JQD21" s="1"/>
      <c r="JQE21" s="1"/>
      <c r="JQF21" s="1"/>
      <c r="JQG21" s="1"/>
      <c r="JQH21" s="1"/>
      <c r="JQI21" s="1"/>
      <c r="JQJ21" s="1"/>
      <c r="JQK21" s="1"/>
      <c r="JQL21" s="1"/>
      <c r="JQM21" s="1"/>
      <c r="JQN21" s="1"/>
      <c r="JQO21" s="1"/>
      <c r="JQP21" s="1"/>
      <c r="JQQ21" s="1"/>
      <c r="JQR21" s="1"/>
      <c r="JQS21" s="1"/>
      <c r="JQT21" s="1"/>
      <c r="JQU21" s="1"/>
      <c r="JQV21" s="1"/>
      <c r="JQW21" s="1"/>
      <c r="JQX21" s="1"/>
      <c r="JQY21" s="1"/>
      <c r="JQZ21" s="1"/>
      <c r="JRA21" s="1"/>
      <c r="JRB21" s="1"/>
      <c r="JRC21" s="1"/>
      <c r="JRD21" s="1"/>
      <c r="JRE21" s="1"/>
      <c r="JRF21" s="1"/>
      <c r="JRG21" s="1"/>
      <c r="JRH21" s="1"/>
      <c r="JRI21" s="1"/>
      <c r="JRJ21" s="1"/>
      <c r="JRK21" s="1"/>
      <c r="JRL21" s="1"/>
      <c r="JRM21" s="1"/>
      <c r="JRN21" s="1"/>
      <c r="JRO21" s="1"/>
      <c r="JRP21" s="1"/>
      <c r="JRQ21" s="1"/>
      <c r="JRR21" s="1"/>
      <c r="JRS21" s="1"/>
      <c r="JRT21" s="1"/>
      <c r="JRU21" s="1"/>
      <c r="JRV21" s="1"/>
      <c r="JRW21" s="1"/>
      <c r="JRX21" s="1"/>
      <c r="JRY21" s="1"/>
      <c r="JRZ21" s="1"/>
      <c r="JSA21" s="1"/>
      <c r="JSB21" s="1"/>
      <c r="JSC21" s="1"/>
      <c r="JSD21" s="1"/>
      <c r="JSE21" s="1"/>
      <c r="JSF21" s="1"/>
      <c r="JSG21" s="1"/>
      <c r="JSH21" s="1"/>
      <c r="JSI21" s="1"/>
      <c r="JSJ21" s="1"/>
      <c r="JSK21" s="1"/>
      <c r="JSL21" s="1"/>
      <c r="JSM21" s="1"/>
      <c r="JSN21" s="1"/>
      <c r="JSO21" s="1"/>
      <c r="JSP21" s="1"/>
      <c r="JSQ21" s="1"/>
      <c r="JSR21" s="1"/>
      <c r="JSS21" s="1"/>
      <c r="JST21" s="1"/>
      <c r="JSU21" s="1"/>
      <c r="JSV21" s="1"/>
      <c r="JSW21" s="1"/>
      <c r="JSX21" s="1"/>
      <c r="JSY21" s="1"/>
      <c r="JSZ21" s="1"/>
      <c r="JTA21" s="1"/>
      <c r="JTB21" s="1"/>
      <c r="JTC21" s="1"/>
      <c r="JTD21" s="1"/>
      <c r="JTE21" s="1"/>
      <c r="JTF21" s="1"/>
      <c r="JTG21" s="1"/>
      <c r="JTH21" s="1"/>
      <c r="JTI21" s="1"/>
      <c r="JTJ21" s="1"/>
      <c r="JTK21" s="1"/>
      <c r="JTL21" s="1"/>
      <c r="JTM21" s="1"/>
      <c r="JTN21" s="1"/>
      <c r="JTO21" s="1"/>
      <c r="JTP21" s="1"/>
      <c r="JTQ21" s="1"/>
      <c r="JTR21" s="1"/>
      <c r="JTS21" s="1"/>
      <c r="JTT21" s="1"/>
      <c r="JTU21" s="1"/>
      <c r="JTV21" s="1"/>
      <c r="JTW21" s="1"/>
      <c r="JTX21" s="1"/>
      <c r="JTY21" s="1"/>
      <c r="JTZ21" s="1"/>
      <c r="JUA21" s="1"/>
      <c r="JUB21" s="1"/>
      <c r="JUC21" s="1"/>
      <c r="JUD21" s="1"/>
      <c r="JUE21" s="1"/>
      <c r="JUF21" s="1"/>
      <c r="JUG21" s="1"/>
      <c r="JUH21" s="1"/>
      <c r="JUI21" s="1"/>
      <c r="JUJ21" s="1"/>
      <c r="JUK21" s="1"/>
      <c r="JUL21" s="1"/>
      <c r="JUM21" s="1"/>
      <c r="JUN21" s="1"/>
      <c r="JUO21" s="1"/>
      <c r="JUP21" s="1"/>
      <c r="JUQ21" s="1"/>
      <c r="JUR21" s="1"/>
      <c r="JUS21" s="1"/>
      <c r="JUT21" s="1"/>
      <c r="JUU21" s="1"/>
      <c r="JUV21" s="1"/>
      <c r="JUW21" s="1"/>
      <c r="JUX21" s="1"/>
      <c r="JUY21" s="1"/>
      <c r="JUZ21" s="1"/>
      <c r="JVA21" s="1"/>
      <c r="JVB21" s="1"/>
      <c r="JVC21" s="1"/>
      <c r="JVD21" s="1"/>
      <c r="JVE21" s="1"/>
      <c r="JVF21" s="1"/>
      <c r="JVG21" s="1"/>
      <c r="JVH21" s="1"/>
      <c r="JVI21" s="1"/>
      <c r="JVJ21" s="1"/>
      <c r="JVK21" s="1"/>
      <c r="JVL21" s="1"/>
      <c r="JVM21" s="1"/>
      <c r="JVN21" s="1"/>
      <c r="JVO21" s="1"/>
      <c r="JVP21" s="1"/>
      <c r="JVQ21" s="1"/>
      <c r="JVR21" s="1"/>
      <c r="JVS21" s="1"/>
      <c r="JVT21" s="1"/>
      <c r="JVU21" s="1"/>
      <c r="JVV21" s="1"/>
      <c r="JVW21" s="1"/>
      <c r="JVX21" s="1"/>
      <c r="JVY21" s="1"/>
      <c r="JVZ21" s="1"/>
      <c r="JWA21" s="1"/>
      <c r="JWB21" s="1"/>
      <c r="JWC21" s="1"/>
      <c r="JWD21" s="1"/>
      <c r="JWE21" s="1"/>
      <c r="JWF21" s="1"/>
      <c r="JWG21" s="1"/>
      <c r="JWH21" s="1"/>
      <c r="JWI21" s="1"/>
      <c r="JWJ21" s="1"/>
      <c r="JWK21" s="1"/>
      <c r="JWL21" s="1"/>
      <c r="JWM21" s="1"/>
      <c r="JWN21" s="1"/>
      <c r="JWO21" s="1"/>
      <c r="JWP21" s="1"/>
      <c r="JWQ21" s="1"/>
      <c r="JWR21" s="1"/>
      <c r="JWS21" s="1"/>
      <c r="JWT21" s="1"/>
      <c r="JWU21" s="1"/>
      <c r="JWV21" s="1"/>
      <c r="JWW21" s="1"/>
      <c r="JWX21" s="1"/>
      <c r="JWY21" s="1"/>
      <c r="JWZ21" s="1"/>
      <c r="JXA21" s="1"/>
      <c r="JXB21" s="1"/>
      <c r="JXC21" s="1"/>
      <c r="JXD21" s="1"/>
      <c r="JXE21" s="1"/>
      <c r="JXF21" s="1"/>
      <c r="JXG21" s="1"/>
      <c r="JXH21" s="1"/>
      <c r="JXI21" s="1"/>
      <c r="JXJ21" s="1"/>
      <c r="JXK21" s="1"/>
      <c r="JXL21" s="1"/>
      <c r="JXM21" s="1"/>
      <c r="JXN21" s="1"/>
      <c r="JXO21" s="1"/>
      <c r="JXP21" s="1"/>
      <c r="JXQ21" s="1"/>
      <c r="JXR21" s="1"/>
      <c r="JXS21" s="1"/>
      <c r="JXT21" s="1"/>
      <c r="JXU21" s="1"/>
      <c r="JXV21" s="1"/>
      <c r="JXW21" s="1"/>
      <c r="JXX21" s="1"/>
      <c r="JXY21" s="1"/>
      <c r="JXZ21" s="1"/>
      <c r="JYA21" s="1"/>
      <c r="JYB21" s="1"/>
      <c r="JYC21" s="1"/>
      <c r="JYD21" s="1"/>
      <c r="JYE21" s="1"/>
      <c r="JYF21" s="1"/>
      <c r="JYG21" s="1"/>
      <c r="JYH21" s="1"/>
      <c r="JYI21" s="1"/>
      <c r="JYJ21" s="1"/>
      <c r="JYK21" s="1"/>
      <c r="JYL21" s="1"/>
      <c r="JYM21" s="1"/>
      <c r="JYN21" s="1"/>
      <c r="JYO21" s="1"/>
      <c r="JYP21" s="1"/>
      <c r="JYQ21" s="1"/>
      <c r="JYR21" s="1"/>
      <c r="JYS21" s="1"/>
      <c r="JYT21" s="1"/>
      <c r="JYU21" s="1"/>
      <c r="JYV21" s="1"/>
      <c r="JYW21" s="1"/>
      <c r="JYX21" s="1"/>
      <c r="JYY21" s="1"/>
      <c r="JYZ21" s="1"/>
      <c r="JZA21" s="1"/>
      <c r="JZB21" s="1"/>
      <c r="JZC21" s="1"/>
      <c r="JZD21" s="1"/>
      <c r="JZE21" s="1"/>
      <c r="JZF21" s="1"/>
      <c r="JZG21" s="1"/>
      <c r="JZH21" s="1"/>
      <c r="JZI21" s="1"/>
      <c r="JZJ21" s="1"/>
      <c r="JZK21" s="1"/>
      <c r="JZL21" s="1"/>
      <c r="JZM21" s="1"/>
      <c r="JZN21" s="1"/>
      <c r="JZO21" s="1"/>
      <c r="JZP21" s="1"/>
      <c r="JZQ21" s="1"/>
      <c r="JZR21" s="1"/>
      <c r="JZS21" s="1"/>
      <c r="JZT21" s="1"/>
      <c r="JZU21" s="1"/>
      <c r="JZV21" s="1"/>
      <c r="JZW21" s="1"/>
      <c r="JZX21" s="1"/>
      <c r="JZY21" s="1"/>
      <c r="JZZ21" s="1"/>
      <c r="KAA21" s="1"/>
      <c r="KAB21" s="1"/>
      <c r="KAC21" s="1"/>
      <c r="KAD21" s="1"/>
      <c r="KAE21" s="1"/>
      <c r="KAF21" s="1"/>
      <c r="KAG21" s="1"/>
      <c r="KAH21" s="1"/>
      <c r="KAI21" s="1"/>
      <c r="KAJ21" s="1"/>
      <c r="KAK21" s="1"/>
      <c r="KAL21" s="1"/>
      <c r="KAM21" s="1"/>
      <c r="KAN21" s="1"/>
      <c r="KAO21" s="1"/>
      <c r="KAP21" s="1"/>
      <c r="KAQ21" s="1"/>
      <c r="KAR21" s="1"/>
      <c r="KAS21" s="1"/>
      <c r="KAT21" s="1"/>
      <c r="KAU21" s="1"/>
      <c r="KAV21" s="1"/>
      <c r="KAW21" s="1"/>
      <c r="KAX21" s="1"/>
      <c r="KAY21" s="1"/>
      <c r="KAZ21" s="1"/>
      <c r="KBA21" s="1"/>
      <c r="KBB21" s="1"/>
      <c r="KBC21" s="1"/>
      <c r="KBD21" s="1"/>
      <c r="KBE21" s="1"/>
      <c r="KBF21" s="1"/>
      <c r="KBG21" s="1"/>
      <c r="KBH21" s="1"/>
      <c r="KBI21" s="1"/>
      <c r="KBJ21" s="1"/>
      <c r="KBK21" s="1"/>
      <c r="KBL21" s="1"/>
      <c r="KBM21" s="1"/>
      <c r="KBN21" s="1"/>
      <c r="KBO21" s="1"/>
      <c r="KBP21" s="1"/>
      <c r="KBQ21" s="1"/>
      <c r="KBR21" s="1"/>
      <c r="KBS21" s="1"/>
      <c r="KBT21" s="1"/>
      <c r="KBU21" s="1"/>
      <c r="KBV21" s="1"/>
      <c r="KBW21" s="1"/>
      <c r="KBX21" s="1"/>
      <c r="KBY21" s="1"/>
      <c r="KBZ21" s="1"/>
      <c r="KCA21" s="1"/>
      <c r="KCB21" s="1"/>
      <c r="KCC21" s="1"/>
      <c r="KCD21" s="1"/>
      <c r="KCE21" s="1"/>
      <c r="KCF21" s="1"/>
      <c r="KCG21" s="1"/>
      <c r="KCH21" s="1"/>
      <c r="KCI21" s="1"/>
      <c r="KCJ21" s="1"/>
      <c r="KCK21" s="1"/>
      <c r="KCL21" s="1"/>
      <c r="KCM21" s="1"/>
      <c r="KCN21" s="1"/>
      <c r="KCO21" s="1"/>
      <c r="KCP21" s="1"/>
      <c r="KCQ21" s="1"/>
      <c r="KCR21" s="1"/>
      <c r="KCS21" s="1"/>
      <c r="KCT21" s="1"/>
      <c r="KCU21" s="1"/>
      <c r="KCV21" s="1"/>
      <c r="KCW21" s="1"/>
      <c r="KCX21" s="1"/>
      <c r="KCY21" s="1"/>
      <c r="KCZ21" s="1"/>
      <c r="KDA21" s="1"/>
      <c r="KDB21" s="1"/>
      <c r="KDC21" s="1"/>
      <c r="KDD21" s="1"/>
      <c r="KDE21" s="1"/>
      <c r="KDF21" s="1"/>
      <c r="KDG21" s="1"/>
      <c r="KDH21" s="1"/>
      <c r="KDI21" s="1"/>
      <c r="KDJ21" s="1"/>
      <c r="KDK21" s="1"/>
      <c r="KDL21" s="1"/>
      <c r="KDM21" s="1"/>
      <c r="KDN21" s="1"/>
      <c r="KDO21" s="1"/>
      <c r="KDP21" s="1"/>
      <c r="KDQ21" s="1"/>
      <c r="KDR21" s="1"/>
      <c r="KDS21" s="1"/>
      <c r="KDT21" s="1"/>
      <c r="KDU21" s="1"/>
      <c r="KDV21" s="1"/>
      <c r="KDW21" s="1"/>
      <c r="KDX21" s="1"/>
      <c r="KDY21" s="1"/>
      <c r="KDZ21" s="1"/>
      <c r="KEA21" s="1"/>
      <c r="KEB21" s="1"/>
      <c r="KEC21" s="1"/>
      <c r="KED21" s="1"/>
      <c r="KEE21" s="1"/>
      <c r="KEF21" s="1"/>
      <c r="KEG21" s="1"/>
      <c r="KEH21" s="1"/>
      <c r="KEI21" s="1"/>
      <c r="KEJ21" s="1"/>
      <c r="KEK21" s="1"/>
      <c r="KEL21" s="1"/>
      <c r="KEM21" s="1"/>
      <c r="KEN21" s="1"/>
      <c r="KEO21" s="1"/>
      <c r="KEP21" s="1"/>
      <c r="KEQ21" s="1"/>
      <c r="KER21" s="1"/>
      <c r="KES21" s="1"/>
      <c r="KET21" s="1"/>
      <c r="KEU21" s="1"/>
      <c r="KEV21" s="1"/>
      <c r="KEW21" s="1"/>
      <c r="KEX21" s="1"/>
      <c r="KEY21" s="1"/>
      <c r="KEZ21" s="1"/>
      <c r="KFA21" s="1"/>
      <c r="KFB21" s="1"/>
      <c r="KFC21" s="1"/>
      <c r="KFD21" s="1"/>
      <c r="KFE21" s="1"/>
      <c r="KFF21" s="1"/>
      <c r="KFG21" s="1"/>
      <c r="KFH21" s="1"/>
      <c r="KFI21" s="1"/>
      <c r="KFJ21" s="1"/>
      <c r="KFK21" s="1"/>
      <c r="KFL21" s="1"/>
      <c r="KFM21" s="1"/>
      <c r="KFN21" s="1"/>
      <c r="KFO21" s="1"/>
      <c r="KFP21" s="1"/>
      <c r="KFQ21" s="1"/>
      <c r="KFR21" s="1"/>
      <c r="KFS21" s="1"/>
      <c r="KFT21" s="1"/>
      <c r="KFU21" s="1"/>
      <c r="KFV21" s="1"/>
      <c r="KFW21" s="1"/>
      <c r="KFX21" s="1"/>
      <c r="KFY21" s="1"/>
      <c r="KFZ21" s="1"/>
      <c r="KGA21" s="1"/>
      <c r="KGB21" s="1"/>
      <c r="KGC21" s="1"/>
      <c r="KGD21" s="1"/>
      <c r="KGE21" s="1"/>
      <c r="KGF21" s="1"/>
      <c r="KGG21" s="1"/>
      <c r="KGH21" s="1"/>
      <c r="KGI21" s="1"/>
      <c r="KGJ21" s="1"/>
      <c r="KGK21" s="1"/>
      <c r="KGL21" s="1"/>
      <c r="KGM21" s="1"/>
      <c r="KGN21" s="1"/>
      <c r="KGO21" s="1"/>
      <c r="KGP21" s="1"/>
      <c r="KGQ21" s="1"/>
      <c r="KGR21" s="1"/>
      <c r="KGS21" s="1"/>
      <c r="KGT21" s="1"/>
      <c r="KGU21" s="1"/>
      <c r="KGV21" s="1"/>
      <c r="KGW21" s="1"/>
      <c r="KGX21" s="1"/>
      <c r="KGY21" s="1"/>
      <c r="KGZ21" s="1"/>
      <c r="KHA21" s="1"/>
      <c r="KHB21" s="1"/>
      <c r="KHC21" s="1"/>
      <c r="KHD21" s="1"/>
      <c r="KHE21" s="1"/>
      <c r="KHF21" s="1"/>
      <c r="KHG21" s="1"/>
      <c r="KHH21" s="1"/>
      <c r="KHI21" s="1"/>
      <c r="KHJ21" s="1"/>
      <c r="KHK21" s="1"/>
      <c r="KHL21" s="1"/>
      <c r="KHM21" s="1"/>
      <c r="KHN21" s="1"/>
      <c r="KHO21" s="1"/>
      <c r="KHP21" s="1"/>
      <c r="KHQ21" s="1"/>
      <c r="KHR21" s="1"/>
      <c r="KHS21" s="1"/>
      <c r="KHT21" s="1"/>
      <c r="KHU21" s="1"/>
      <c r="KHV21" s="1"/>
      <c r="KHW21" s="1"/>
      <c r="KHX21" s="1"/>
      <c r="KHY21" s="1"/>
      <c r="KHZ21" s="1"/>
      <c r="KIA21" s="1"/>
      <c r="KIB21" s="1"/>
      <c r="KIC21" s="1"/>
      <c r="KID21" s="1"/>
      <c r="KIE21" s="1"/>
      <c r="KIF21" s="1"/>
      <c r="KIG21" s="1"/>
      <c r="KIH21" s="1"/>
      <c r="KII21" s="1"/>
      <c r="KIJ21" s="1"/>
      <c r="KIK21" s="1"/>
      <c r="KIL21" s="1"/>
      <c r="KIM21" s="1"/>
      <c r="KIN21" s="1"/>
      <c r="KIO21" s="1"/>
      <c r="KIP21" s="1"/>
      <c r="KIQ21" s="1"/>
      <c r="KIR21" s="1"/>
      <c r="KIS21" s="1"/>
      <c r="KIT21" s="1"/>
      <c r="KIU21" s="1"/>
      <c r="KIV21" s="1"/>
      <c r="KIW21" s="1"/>
      <c r="KIX21" s="1"/>
      <c r="KIY21" s="1"/>
      <c r="KIZ21" s="1"/>
      <c r="KJA21" s="1"/>
      <c r="KJB21" s="1"/>
      <c r="KJC21" s="1"/>
      <c r="KJD21" s="1"/>
      <c r="KJE21" s="1"/>
      <c r="KJF21" s="1"/>
      <c r="KJG21" s="1"/>
      <c r="KJH21" s="1"/>
      <c r="KJI21" s="1"/>
      <c r="KJJ21" s="1"/>
      <c r="KJK21" s="1"/>
      <c r="KJL21" s="1"/>
      <c r="KJM21" s="1"/>
      <c r="KJN21" s="1"/>
      <c r="KJO21" s="1"/>
      <c r="KJP21" s="1"/>
      <c r="KJQ21" s="1"/>
      <c r="KJR21" s="1"/>
      <c r="KJS21" s="1"/>
      <c r="KJT21" s="1"/>
      <c r="KJU21" s="1"/>
      <c r="KJV21" s="1"/>
      <c r="KJW21" s="1"/>
      <c r="KJX21" s="1"/>
      <c r="KJY21" s="1"/>
      <c r="KJZ21" s="1"/>
      <c r="KKA21" s="1"/>
      <c r="KKB21" s="1"/>
      <c r="KKC21" s="1"/>
      <c r="KKD21" s="1"/>
      <c r="KKE21" s="1"/>
      <c r="KKF21" s="1"/>
      <c r="KKG21" s="1"/>
      <c r="KKH21" s="1"/>
      <c r="KKI21" s="1"/>
      <c r="KKJ21" s="1"/>
      <c r="KKK21" s="1"/>
      <c r="KKL21" s="1"/>
      <c r="KKM21" s="1"/>
      <c r="KKN21" s="1"/>
      <c r="KKO21" s="1"/>
      <c r="KKP21" s="1"/>
      <c r="KKQ21" s="1"/>
      <c r="KKR21" s="1"/>
      <c r="KKS21" s="1"/>
      <c r="KKT21" s="1"/>
      <c r="KKU21" s="1"/>
      <c r="KKV21" s="1"/>
      <c r="KKW21" s="1"/>
      <c r="KKX21" s="1"/>
      <c r="KKY21" s="1"/>
      <c r="KKZ21" s="1"/>
      <c r="KLA21" s="1"/>
      <c r="KLB21" s="1"/>
      <c r="KLC21" s="1"/>
      <c r="KLD21" s="1"/>
      <c r="KLE21" s="1"/>
      <c r="KLF21" s="1"/>
      <c r="KLG21" s="1"/>
      <c r="KLH21" s="1"/>
      <c r="KLI21" s="1"/>
      <c r="KLJ21" s="1"/>
      <c r="KLK21" s="1"/>
      <c r="KLL21" s="1"/>
      <c r="KLM21" s="1"/>
      <c r="KLN21" s="1"/>
      <c r="KLO21" s="1"/>
      <c r="KLP21" s="1"/>
      <c r="KLQ21" s="1"/>
      <c r="KLR21" s="1"/>
      <c r="KLS21" s="1"/>
      <c r="KLT21" s="1"/>
      <c r="KLU21" s="1"/>
      <c r="KLV21" s="1"/>
      <c r="KLW21" s="1"/>
      <c r="KLX21" s="1"/>
      <c r="KLY21" s="1"/>
      <c r="KLZ21" s="1"/>
      <c r="KMA21" s="1"/>
      <c r="KMB21" s="1"/>
      <c r="KMC21" s="1"/>
      <c r="KMD21" s="1"/>
      <c r="KME21" s="1"/>
      <c r="KMF21" s="1"/>
      <c r="KMG21" s="1"/>
      <c r="KMH21" s="1"/>
      <c r="KMI21" s="1"/>
      <c r="KMJ21" s="1"/>
      <c r="KMK21" s="1"/>
      <c r="KML21" s="1"/>
      <c r="KMM21" s="1"/>
      <c r="KMN21" s="1"/>
      <c r="KMO21" s="1"/>
      <c r="KMP21" s="1"/>
      <c r="KMQ21" s="1"/>
      <c r="KMR21" s="1"/>
      <c r="KMS21" s="1"/>
      <c r="KMT21" s="1"/>
      <c r="KMU21" s="1"/>
      <c r="KMV21" s="1"/>
      <c r="KMW21" s="1"/>
      <c r="KMX21" s="1"/>
      <c r="KMY21" s="1"/>
      <c r="KMZ21" s="1"/>
      <c r="KNA21" s="1"/>
      <c r="KNB21" s="1"/>
      <c r="KNC21" s="1"/>
      <c r="KND21" s="1"/>
      <c r="KNE21" s="1"/>
      <c r="KNF21" s="1"/>
      <c r="KNG21" s="1"/>
      <c r="KNH21" s="1"/>
      <c r="KNI21" s="1"/>
      <c r="KNJ21" s="1"/>
      <c r="KNK21" s="1"/>
      <c r="KNL21" s="1"/>
      <c r="KNM21" s="1"/>
      <c r="KNN21" s="1"/>
      <c r="KNO21" s="1"/>
      <c r="KNP21" s="1"/>
      <c r="KNQ21" s="1"/>
      <c r="KNR21" s="1"/>
      <c r="KNS21" s="1"/>
      <c r="KNT21" s="1"/>
      <c r="KNU21" s="1"/>
      <c r="KNV21" s="1"/>
      <c r="KNW21" s="1"/>
      <c r="KNX21" s="1"/>
      <c r="KNY21" s="1"/>
      <c r="KNZ21" s="1"/>
      <c r="KOA21" s="1"/>
      <c r="KOB21" s="1"/>
      <c r="KOC21" s="1"/>
      <c r="KOD21" s="1"/>
      <c r="KOE21" s="1"/>
      <c r="KOF21" s="1"/>
      <c r="KOG21" s="1"/>
      <c r="KOH21" s="1"/>
      <c r="KOI21" s="1"/>
      <c r="KOJ21" s="1"/>
      <c r="KOK21" s="1"/>
      <c r="KOL21" s="1"/>
      <c r="KOM21" s="1"/>
      <c r="KON21" s="1"/>
      <c r="KOO21" s="1"/>
      <c r="KOP21" s="1"/>
      <c r="KOQ21" s="1"/>
      <c r="KOR21" s="1"/>
      <c r="KOS21" s="1"/>
      <c r="KOT21" s="1"/>
      <c r="KOU21" s="1"/>
      <c r="KOV21" s="1"/>
      <c r="KOW21" s="1"/>
      <c r="KOX21" s="1"/>
      <c r="KOY21" s="1"/>
      <c r="KOZ21" s="1"/>
      <c r="KPA21" s="1"/>
      <c r="KPB21" s="1"/>
      <c r="KPC21" s="1"/>
      <c r="KPD21" s="1"/>
      <c r="KPE21" s="1"/>
      <c r="KPF21" s="1"/>
      <c r="KPG21" s="1"/>
      <c r="KPH21" s="1"/>
      <c r="KPI21" s="1"/>
      <c r="KPJ21" s="1"/>
      <c r="KPK21" s="1"/>
      <c r="KPL21" s="1"/>
      <c r="KPM21" s="1"/>
      <c r="KPN21" s="1"/>
      <c r="KPO21" s="1"/>
      <c r="KPP21" s="1"/>
      <c r="KPQ21" s="1"/>
      <c r="KPR21" s="1"/>
      <c r="KPS21" s="1"/>
      <c r="KPT21" s="1"/>
      <c r="KPU21" s="1"/>
      <c r="KPV21" s="1"/>
      <c r="KPW21" s="1"/>
      <c r="KPX21" s="1"/>
      <c r="KPY21" s="1"/>
      <c r="KPZ21" s="1"/>
      <c r="KQA21" s="1"/>
      <c r="KQB21" s="1"/>
      <c r="KQC21" s="1"/>
      <c r="KQD21" s="1"/>
      <c r="KQE21" s="1"/>
      <c r="KQF21" s="1"/>
      <c r="KQG21" s="1"/>
      <c r="KQH21" s="1"/>
      <c r="KQI21" s="1"/>
      <c r="KQJ21" s="1"/>
      <c r="KQK21" s="1"/>
      <c r="KQL21" s="1"/>
      <c r="KQM21" s="1"/>
      <c r="KQN21" s="1"/>
      <c r="KQO21" s="1"/>
      <c r="KQP21" s="1"/>
      <c r="KQQ21" s="1"/>
      <c r="KQR21" s="1"/>
      <c r="KQS21" s="1"/>
      <c r="KQT21" s="1"/>
      <c r="KQU21" s="1"/>
      <c r="KQV21" s="1"/>
      <c r="KQW21" s="1"/>
      <c r="KQX21" s="1"/>
      <c r="KQY21" s="1"/>
      <c r="KQZ21" s="1"/>
      <c r="KRA21" s="1"/>
      <c r="KRB21" s="1"/>
      <c r="KRC21" s="1"/>
      <c r="KRD21" s="1"/>
      <c r="KRE21" s="1"/>
      <c r="KRF21" s="1"/>
      <c r="KRG21" s="1"/>
      <c r="KRH21" s="1"/>
      <c r="KRI21" s="1"/>
      <c r="KRJ21" s="1"/>
      <c r="KRK21" s="1"/>
      <c r="KRL21" s="1"/>
      <c r="KRM21" s="1"/>
      <c r="KRN21" s="1"/>
      <c r="KRO21" s="1"/>
      <c r="KRP21" s="1"/>
      <c r="KRQ21" s="1"/>
      <c r="KRR21" s="1"/>
      <c r="KRS21" s="1"/>
      <c r="KRT21" s="1"/>
      <c r="KRU21" s="1"/>
      <c r="KRV21" s="1"/>
      <c r="KRW21" s="1"/>
      <c r="KRX21" s="1"/>
      <c r="KRY21" s="1"/>
      <c r="KRZ21" s="1"/>
      <c r="KSA21" s="1"/>
      <c r="KSB21" s="1"/>
      <c r="KSC21" s="1"/>
      <c r="KSD21" s="1"/>
      <c r="KSE21" s="1"/>
      <c r="KSF21" s="1"/>
      <c r="KSG21" s="1"/>
      <c r="KSH21" s="1"/>
      <c r="KSI21" s="1"/>
      <c r="KSJ21" s="1"/>
      <c r="KSK21" s="1"/>
      <c r="KSL21" s="1"/>
      <c r="KSM21" s="1"/>
      <c r="KSN21" s="1"/>
      <c r="KSO21" s="1"/>
      <c r="KSP21" s="1"/>
      <c r="KSQ21" s="1"/>
      <c r="KSR21" s="1"/>
      <c r="KSS21" s="1"/>
      <c r="KST21" s="1"/>
      <c r="KSU21" s="1"/>
      <c r="KSV21" s="1"/>
      <c r="KSW21" s="1"/>
      <c r="KSX21" s="1"/>
      <c r="KSY21" s="1"/>
      <c r="KSZ21" s="1"/>
      <c r="KTA21" s="1"/>
      <c r="KTB21" s="1"/>
      <c r="KTC21" s="1"/>
      <c r="KTD21" s="1"/>
      <c r="KTE21" s="1"/>
      <c r="KTF21" s="1"/>
      <c r="KTG21" s="1"/>
      <c r="KTH21" s="1"/>
      <c r="KTI21" s="1"/>
      <c r="KTJ21" s="1"/>
      <c r="KTK21" s="1"/>
      <c r="KTL21" s="1"/>
      <c r="KTM21" s="1"/>
      <c r="KTN21" s="1"/>
      <c r="KTO21" s="1"/>
      <c r="KTP21" s="1"/>
      <c r="KTQ21" s="1"/>
      <c r="KTR21" s="1"/>
      <c r="KTS21" s="1"/>
      <c r="KTT21" s="1"/>
      <c r="KTU21" s="1"/>
      <c r="KTV21" s="1"/>
      <c r="KTW21" s="1"/>
      <c r="KTX21" s="1"/>
      <c r="KTY21" s="1"/>
      <c r="KTZ21" s="1"/>
      <c r="KUA21" s="1"/>
      <c r="KUB21" s="1"/>
      <c r="KUC21" s="1"/>
      <c r="KUD21" s="1"/>
      <c r="KUE21" s="1"/>
      <c r="KUF21" s="1"/>
      <c r="KUG21" s="1"/>
      <c r="KUH21" s="1"/>
      <c r="KUI21" s="1"/>
      <c r="KUJ21" s="1"/>
      <c r="KUK21" s="1"/>
      <c r="KUL21" s="1"/>
      <c r="KUM21" s="1"/>
      <c r="KUN21" s="1"/>
      <c r="KUO21" s="1"/>
      <c r="KUP21" s="1"/>
      <c r="KUQ21" s="1"/>
      <c r="KUR21" s="1"/>
      <c r="KUS21" s="1"/>
      <c r="KUT21" s="1"/>
      <c r="KUU21" s="1"/>
      <c r="KUV21" s="1"/>
      <c r="KUW21" s="1"/>
      <c r="KUX21" s="1"/>
      <c r="KUY21" s="1"/>
      <c r="KUZ21" s="1"/>
      <c r="KVA21" s="1"/>
      <c r="KVB21" s="1"/>
      <c r="KVC21" s="1"/>
      <c r="KVD21" s="1"/>
      <c r="KVE21" s="1"/>
      <c r="KVF21" s="1"/>
      <c r="KVG21" s="1"/>
      <c r="KVH21" s="1"/>
      <c r="KVI21" s="1"/>
      <c r="KVJ21" s="1"/>
      <c r="KVK21" s="1"/>
      <c r="KVL21" s="1"/>
      <c r="KVM21" s="1"/>
      <c r="KVN21" s="1"/>
      <c r="KVO21" s="1"/>
      <c r="KVP21" s="1"/>
      <c r="KVQ21" s="1"/>
      <c r="KVR21" s="1"/>
      <c r="KVS21" s="1"/>
      <c r="KVT21" s="1"/>
      <c r="KVU21" s="1"/>
      <c r="KVV21" s="1"/>
      <c r="KVW21" s="1"/>
      <c r="KVX21" s="1"/>
      <c r="KVY21" s="1"/>
      <c r="KVZ21" s="1"/>
      <c r="KWA21" s="1"/>
      <c r="KWB21" s="1"/>
      <c r="KWC21" s="1"/>
      <c r="KWD21" s="1"/>
      <c r="KWE21" s="1"/>
      <c r="KWF21" s="1"/>
      <c r="KWG21" s="1"/>
      <c r="KWH21" s="1"/>
      <c r="KWI21" s="1"/>
      <c r="KWJ21" s="1"/>
      <c r="KWK21" s="1"/>
      <c r="KWL21" s="1"/>
      <c r="KWM21" s="1"/>
      <c r="KWN21" s="1"/>
      <c r="KWO21" s="1"/>
      <c r="KWP21" s="1"/>
      <c r="KWQ21" s="1"/>
      <c r="KWR21" s="1"/>
      <c r="KWS21" s="1"/>
      <c r="KWT21" s="1"/>
      <c r="KWU21" s="1"/>
      <c r="KWV21" s="1"/>
      <c r="KWW21" s="1"/>
      <c r="KWX21" s="1"/>
      <c r="KWY21" s="1"/>
      <c r="KWZ21" s="1"/>
      <c r="KXA21" s="1"/>
      <c r="KXB21" s="1"/>
      <c r="KXC21" s="1"/>
      <c r="KXD21" s="1"/>
      <c r="KXE21" s="1"/>
      <c r="KXF21" s="1"/>
      <c r="KXG21" s="1"/>
      <c r="KXH21" s="1"/>
      <c r="KXI21" s="1"/>
      <c r="KXJ21" s="1"/>
      <c r="KXK21" s="1"/>
      <c r="KXL21" s="1"/>
      <c r="KXM21" s="1"/>
      <c r="KXN21" s="1"/>
      <c r="KXO21" s="1"/>
      <c r="KXP21" s="1"/>
      <c r="KXQ21" s="1"/>
      <c r="KXR21" s="1"/>
      <c r="KXS21" s="1"/>
      <c r="KXT21" s="1"/>
      <c r="KXU21" s="1"/>
      <c r="KXV21" s="1"/>
      <c r="KXW21" s="1"/>
      <c r="KXX21" s="1"/>
      <c r="KXY21" s="1"/>
      <c r="KXZ21" s="1"/>
      <c r="KYA21" s="1"/>
      <c r="KYB21" s="1"/>
      <c r="KYC21" s="1"/>
      <c r="KYD21" s="1"/>
      <c r="KYE21" s="1"/>
      <c r="KYF21" s="1"/>
      <c r="KYG21" s="1"/>
      <c r="KYH21" s="1"/>
      <c r="KYI21" s="1"/>
      <c r="KYJ21" s="1"/>
      <c r="KYK21" s="1"/>
      <c r="KYL21" s="1"/>
      <c r="KYM21" s="1"/>
      <c r="KYN21" s="1"/>
      <c r="KYO21" s="1"/>
      <c r="KYP21" s="1"/>
      <c r="KYQ21" s="1"/>
      <c r="KYR21" s="1"/>
      <c r="KYS21" s="1"/>
      <c r="KYT21" s="1"/>
      <c r="KYU21" s="1"/>
      <c r="KYV21" s="1"/>
      <c r="KYW21" s="1"/>
      <c r="KYX21" s="1"/>
      <c r="KYY21" s="1"/>
      <c r="KYZ21" s="1"/>
      <c r="KZA21" s="1"/>
      <c r="KZB21" s="1"/>
      <c r="KZC21" s="1"/>
      <c r="KZD21" s="1"/>
      <c r="KZE21" s="1"/>
      <c r="KZF21" s="1"/>
      <c r="KZG21" s="1"/>
      <c r="KZH21" s="1"/>
      <c r="KZI21" s="1"/>
      <c r="KZJ21" s="1"/>
      <c r="KZK21" s="1"/>
      <c r="KZL21" s="1"/>
      <c r="KZM21" s="1"/>
      <c r="KZN21" s="1"/>
      <c r="KZO21" s="1"/>
      <c r="KZP21" s="1"/>
      <c r="KZQ21" s="1"/>
      <c r="KZR21" s="1"/>
      <c r="KZS21" s="1"/>
      <c r="KZT21" s="1"/>
      <c r="KZU21" s="1"/>
      <c r="KZV21" s="1"/>
      <c r="KZW21" s="1"/>
      <c r="KZX21" s="1"/>
      <c r="KZY21" s="1"/>
      <c r="KZZ21" s="1"/>
      <c r="LAA21" s="1"/>
      <c r="LAB21" s="1"/>
      <c r="LAC21" s="1"/>
      <c r="LAD21" s="1"/>
      <c r="LAE21" s="1"/>
      <c r="LAF21" s="1"/>
      <c r="LAG21" s="1"/>
      <c r="LAH21" s="1"/>
      <c r="LAI21" s="1"/>
      <c r="LAJ21" s="1"/>
      <c r="LAK21" s="1"/>
      <c r="LAL21" s="1"/>
      <c r="LAM21" s="1"/>
      <c r="LAN21" s="1"/>
      <c r="LAO21" s="1"/>
      <c r="LAP21" s="1"/>
      <c r="LAQ21" s="1"/>
      <c r="LAR21" s="1"/>
      <c r="LAS21" s="1"/>
      <c r="LAT21" s="1"/>
      <c r="LAU21" s="1"/>
      <c r="LAV21" s="1"/>
      <c r="LAW21" s="1"/>
      <c r="LAX21" s="1"/>
      <c r="LAY21" s="1"/>
      <c r="LAZ21" s="1"/>
      <c r="LBA21" s="1"/>
      <c r="LBB21" s="1"/>
      <c r="LBC21" s="1"/>
      <c r="LBD21" s="1"/>
      <c r="LBE21" s="1"/>
      <c r="LBF21" s="1"/>
      <c r="LBG21" s="1"/>
      <c r="LBH21" s="1"/>
      <c r="LBI21" s="1"/>
      <c r="LBJ21" s="1"/>
      <c r="LBK21" s="1"/>
      <c r="LBL21" s="1"/>
      <c r="LBM21" s="1"/>
      <c r="LBN21" s="1"/>
      <c r="LBO21" s="1"/>
      <c r="LBP21" s="1"/>
      <c r="LBQ21" s="1"/>
      <c r="LBR21" s="1"/>
      <c r="LBS21" s="1"/>
      <c r="LBT21" s="1"/>
      <c r="LBU21" s="1"/>
      <c r="LBV21" s="1"/>
      <c r="LBW21" s="1"/>
      <c r="LBX21" s="1"/>
      <c r="LBY21" s="1"/>
      <c r="LBZ21" s="1"/>
      <c r="LCA21" s="1"/>
      <c r="LCB21" s="1"/>
      <c r="LCC21" s="1"/>
      <c r="LCD21" s="1"/>
      <c r="LCE21" s="1"/>
      <c r="LCF21" s="1"/>
      <c r="LCG21" s="1"/>
      <c r="LCH21" s="1"/>
      <c r="LCI21" s="1"/>
      <c r="LCJ21" s="1"/>
      <c r="LCK21" s="1"/>
      <c r="LCL21" s="1"/>
      <c r="LCM21" s="1"/>
      <c r="LCN21" s="1"/>
      <c r="LCO21" s="1"/>
      <c r="LCP21" s="1"/>
      <c r="LCQ21" s="1"/>
      <c r="LCR21" s="1"/>
      <c r="LCS21" s="1"/>
      <c r="LCT21" s="1"/>
      <c r="LCU21" s="1"/>
      <c r="LCV21" s="1"/>
      <c r="LCW21" s="1"/>
      <c r="LCX21" s="1"/>
      <c r="LCY21" s="1"/>
      <c r="LCZ21" s="1"/>
      <c r="LDA21" s="1"/>
      <c r="LDB21" s="1"/>
      <c r="LDC21" s="1"/>
      <c r="LDD21" s="1"/>
      <c r="LDE21" s="1"/>
      <c r="LDF21" s="1"/>
      <c r="LDG21" s="1"/>
      <c r="LDH21" s="1"/>
      <c r="LDI21" s="1"/>
      <c r="LDJ21" s="1"/>
      <c r="LDK21" s="1"/>
      <c r="LDL21" s="1"/>
      <c r="LDM21" s="1"/>
      <c r="LDN21" s="1"/>
      <c r="LDO21" s="1"/>
      <c r="LDP21" s="1"/>
      <c r="LDQ21" s="1"/>
      <c r="LDR21" s="1"/>
      <c r="LDS21" s="1"/>
      <c r="LDT21" s="1"/>
      <c r="LDU21" s="1"/>
      <c r="LDV21" s="1"/>
      <c r="LDW21" s="1"/>
      <c r="LDX21" s="1"/>
      <c r="LDY21" s="1"/>
      <c r="LDZ21" s="1"/>
      <c r="LEA21" s="1"/>
      <c r="LEB21" s="1"/>
      <c r="LEC21" s="1"/>
      <c r="LED21" s="1"/>
      <c r="LEE21" s="1"/>
      <c r="LEF21" s="1"/>
      <c r="LEG21" s="1"/>
      <c r="LEH21" s="1"/>
      <c r="LEI21" s="1"/>
      <c r="LEJ21" s="1"/>
      <c r="LEK21" s="1"/>
      <c r="LEL21" s="1"/>
      <c r="LEM21" s="1"/>
      <c r="LEN21" s="1"/>
      <c r="LEO21" s="1"/>
      <c r="LEP21" s="1"/>
      <c r="LEQ21" s="1"/>
      <c r="LER21" s="1"/>
      <c r="LES21" s="1"/>
      <c r="LET21" s="1"/>
      <c r="LEU21" s="1"/>
      <c r="LEV21" s="1"/>
      <c r="LEW21" s="1"/>
      <c r="LEX21" s="1"/>
      <c r="LEY21" s="1"/>
      <c r="LEZ21" s="1"/>
      <c r="LFA21" s="1"/>
      <c r="LFB21" s="1"/>
      <c r="LFC21" s="1"/>
      <c r="LFD21" s="1"/>
      <c r="LFE21" s="1"/>
      <c r="LFF21" s="1"/>
      <c r="LFG21" s="1"/>
      <c r="LFH21" s="1"/>
      <c r="LFI21" s="1"/>
      <c r="LFJ21" s="1"/>
      <c r="LFK21" s="1"/>
      <c r="LFL21" s="1"/>
      <c r="LFM21" s="1"/>
      <c r="LFN21" s="1"/>
      <c r="LFO21" s="1"/>
      <c r="LFP21" s="1"/>
      <c r="LFQ21" s="1"/>
      <c r="LFR21" s="1"/>
      <c r="LFS21" s="1"/>
      <c r="LFT21" s="1"/>
      <c r="LFU21" s="1"/>
      <c r="LFV21" s="1"/>
      <c r="LFW21" s="1"/>
      <c r="LFX21" s="1"/>
      <c r="LFY21" s="1"/>
      <c r="LFZ21" s="1"/>
      <c r="LGA21" s="1"/>
      <c r="LGB21" s="1"/>
      <c r="LGC21" s="1"/>
      <c r="LGD21" s="1"/>
      <c r="LGE21" s="1"/>
      <c r="LGF21" s="1"/>
      <c r="LGG21" s="1"/>
      <c r="LGH21" s="1"/>
      <c r="LGI21" s="1"/>
      <c r="LGJ21" s="1"/>
      <c r="LGK21" s="1"/>
      <c r="LGL21" s="1"/>
      <c r="LGM21" s="1"/>
      <c r="LGN21" s="1"/>
      <c r="LGO21" s="1"/>
      <c r="LGP21" s="1"/>
      <c r="LGQ21" s="1"/>
      <c r="LGR21" s="1"/>
      <c r="LGS21" s="1"/>
      <c r="LGT21" s="1"/>
      <c r="LGU21" s="1"/>
      <c r="LGV21" s="1"/>
      <c r="LGW21" s="1"/>
      <c r="LGX21" s="1"/>
      <c r="LGY21" s="1"/>
      <c r="LGZ21" s="1"/>
      <c r="LHA21" s="1"/>
      <c r="LHB21" s="1"/>
      <c r="LHC21" s="1"/>
      <c r="LHD21" s="1"/>
      <c r="LHE21" s="1"/>
      <c r="LHF21" s="1"/>
      <c r="LHG21" s="1"/>
      <c r="LHH21" s="1"/>
      <c r="LHI21" s="1"/>
      <c r="LHJ21" s="1"/>
      <c r="LHK21" s="1"/>
      <c r="LHL21" s="1"/>
      <c r="LHM21" s="1"/>
      <c r="LHN21" s="1"/>
      <c r="LHO21" s="1"/>
      <c r="LHP21" s="1"/>
      <c r="LHQ21" s="1"/>
      <c r="LHR21" s="1"/>
      <c r="LHS21" s="1"/>
      <c r="LHT21" s="1"/>
      <c r="LHU21" s="1"/>
      <c r="LHV21" s="1"/>
      <c r="LHW21" s="1"/>
      <c r="LHX21" s="1"/>
      <c r="LHY21" s="1"/>
      <c r="LHZ21" s="1"/>
      <c r="LIA21" s="1"/>
      <c r="LIB21" s="1"/>
      <c r="LIC21" s="1"/>
      <c r="LID21" s="1"/>
      <c r="LIE21" s="1"/>
      <c r="LIF21" s="1"/>
      <c r="LIG21" s="1"/>
      <c r="LIH21" s="1"/>
      <c r="LII21" s="1"/>
      <c r="LIJ21" s="1"/>
      <c r="LIK21" s="1"/>
      <c r="LIL21" s="1"/>
      <c r="LIM21" s="1"/>
      <c r="LIN21" s="1"/>
      <c r="LIO21" s="1"/>
      <c r="LIP21" s="1"/>
      <c r="LIQ21" s="1"/>
      <c r="LIR21" s="1"/>
      <c r="LIS21" s="1"/>
      <c r="LIT21" s="1"/>
      <c r="LIU21" s="1"/>
      <c r="LIV21" s="1"/>
      <c r="LIW21" s="1"/>
      <c r="LIX21" s="1"/>
      <c r="LIY21" s="1"/>
      <c r="LIZ21" s="1"/>
      <c r="LJA21" s="1"/>
      <c r="LJB21" s="1"/>
      <c r="LJC21" s="1"/>
      <c r="LJD21" s="1"/>
      <c r="LJE21" s="1"/>
      <c r="LJF21" s="1"/>
      <c r="LJG21" s="1"/>
      <c r="LJH21" s="1"/>
      <c r="LJI21" s="1"/>
      <c r="LJJ21" s="1"/>
      <c r="LJK21" s="1"/>
      <c r="LJL21" s="1"/>
      <c r="LJM21" s="1"/>
      <c r="LJN21" s="1"/>
      <c r="LJO21" s="1"/>
      <c r="LJP21" s="1"/>
      <c r="LJQ21" s="1"/>
      <c r="LJR21" s="1"/>
      <c r="LJS21" s="1"/>
      <c r="LJT21" s="1"/>
      <c r="LJU21" s="1"/>
      <c r="LJV21" s="1"/>
      <c r="LJW21" s="1"/>
      <c r="LJX21" s="1"/>
      <c r="LJY21" s="1"/>
      <c r="LJZ21" s="1"/>
      <c r="LKA21" s="1"/>
      <c r="LKB21" s="1"/>
      <c r="LKC21" s="1"/>
      <c r="LKD21" s="1"/>
      <c r="LKE21" s="1"/>
      <c r="LKF21" s="1"/>
      <c r="LKG21" s="1"/>
      <c r="LKH21" s="1"/>
      <c r="LKI21" s="1"/>
      <c r="LKJ21" s="1"/>
      <c r="LKK21" s="1"/>
      <c r="LKL21" s="1"/>
      <c r="LKM21" s="1"/>
      <c r="LKN21" s="1"/>
      <c r="LKO21" s="1"/>
      <c r="LKP21" s="1"/>
      <c r="LKQ21" s="1"/>
      <c r="LKR21" s="1"/>
      <c r="LKS21" s="1"/>
      <c r="LKT21" s="1"/>
      <c r="LKU21" s="1"/>
      <c r="LKV21" s="1"/>
      <c r="LKW21" s="1"/>
      <c r="LKX21" s="1"/>
      <c r="LKY21" s="1"/>
      <c r="LKZ21" s="1"/>
      <c r="LLA21" s="1"/>
      <c r="LLB21" s="1"/>
      <c r="LLC21" s="1"/>
      <c r="LLD21" s="1"/>
      <c r="LLE21" s="1"/>
      <c r="LLF21" s="1"/>
      <c r="LLG21" s="1"/>
      <c r="LLH21" s="1"/>
      <c r="LLI21" s="1"/>
      <c r="LLJ21" s="1"/>
      <c r="LLK21" s="1"/>
      <c r="LLL21" s="1"/>
      <c r="LLM21" s="1"/>
      <c r="LLN21" s="1"/>
      <c r="LLO21" s="1"/>
      <c r="LLP21" s="1"/>
      <c r="LLQ21" s="1"/>
      <c r="LLR21" s="1"/>
      <c r="LLS21" s="1"/>
      <c r="LLT21" s="1"/>
      <c r="LLU21" s="1"/>
      <c r="LLV21" s="1"/>
      <c r="LLW21" s="1"/>
      <c r="LLX21" s="1"/>
      <c r="LLY21" s="1"/>
      <c r="LLZ21" s="1"/>
      <c r="LMA21" s="1"/>
      <c r="LMB21" s="1"/>
      <c r="LMC21" s="1"/>
      <c r="LMD21" s="1"/>
      <c r="LME21" s="1"/>
      <c r="LMF21" s="1"/>
      <c r="LMG21" s="1"/>
      <c r="LMH21" s="1"/>
      <c r="LMI21" s="1"/>
      <c r="LMJ21" s="1"/>
      <c r="LMK21" s="1"/>
      <c r="LML21" s="1"/>
      <c r="LMM21" s="1"/>
      <c r="LMN21" s="1"/>
      <c r="LMO21" s="1"/>
      <c r="LMP21" s="1"/>
      <c r="LMQ21" s="1"/>
      <c r="LMR21" s="1"/>
      <c r="LMS21" s="1"/>
      <c r="LMT21" s="1"/>
      <c r="LMU21" s="1"/>
      <c r="LMV21" s="1"/>
      <c r="LMW21" s="1"/>
      <c r="LMX21" s="1"/>
      <c r="LMY21" s="1"/>
      <c r="LMZ21" s="1"/>
      <c r="LNA21" s="1"/>
      <c r="LNB21" s="1"/>
      <c r="LNC21" s="1"/>
      <c r="LND21" s="1"/>
      <c r="LNE21" s="1"/>
      <c r="LNF21" s="1"/>
      <c r="LNG21" s="1"/>
      <c r="LNH21" s="1"/>
      <c r="LNI21" s="1"/>
      <c r="LNJ21" s="1"/>
      <c r="LNK21" s="1"/>
      <c r="LNL21" s="1"/>
      <c r="LNM21" s="1"/>
      <c r="LNN21" s="1"/>
      <c r="LNO21" s="1"/>
      <c r="LNP21" s="1"/>
      <c r="LNQ21" s="1"/>
      <c r="LNR21" s="1"/>
      <c r="LNS21" s="1"/>
      <c r="LNT21" s="1"/>
      <c r="LNU21" s="1"/>
      <c r="LNV21" s="1"/>
      <c r="LNW21" s="1"/>
      <c r="LNX21" s="1"/>
      <c r="LNY21" s="1"/>
      <c r="LNZ21" s="1"/>
      <c r="LOA21" s="1"/>
      <c r="LOB21" s="1"/>
      <c r="LOC21" s="1"/>
      <c r="LOD21" s="1"/>
      <c r="LOE21" s="1"/>
      <c r="LOF21" s="1"/>
      <c r="LOG21" s="1"/>
      <c r="LOH21" s="1"/>
      <c r="LOI21" s="1"/>
      <c r="LOJ21" s="1"/>
      <c r="LOK21" s="1"/>
      <c r="LOL21" s="1"/>
      <c r="LOM21" s="1"/>
      <c r="LON21" s="1"/>
      <c r="LOO21" s="1"/>
      <c r="LOP21" s="1"/>
      <c r="LOQ21" s="1"/>
      <c r="LOR21" s="1"/>
      <c r="LOS21" s="1"/>
      <c r="LOT21" s="1"/>
      <c r="LOU21" s="1"/>
      <c r="LOV21" s="1"/>
      <c r="LOW21" s="1"/>
      <c r="LOX21" s="1"/>
      <c r="LOY21" s="1"/>
      <c r="LOZ21" s="1"/>
      <c r="LPA21" s="1"/>
      <c r="LPB21" s="1"/>
      <c r="LPC21" s="1"/>
      <c r="LPD21" s="1"/>
      <c r="LPE21" s="1"/>
      <c r="LPF21" s="1"/>
      <c r="LPG21" s="1"/>
      <c r="LPH21" s="1"/>
      <c r="LPI21" s="1"/>
      <c r="LPJ21" s="1"/>
      <c r="LPK21" s="1"/>
      <c r="LPL21" s="1"/>
      <c r="LPM21" s="1"/>
      <c r="LPN21" s="1"/>
      <c r="LPO21" s="1"/>
      <c r="LPP21" s="1"/>
      <c r="LPQ21" s="1"/>
      <c r="LPR21" s="1"/>
      <c r="LPS21" s="1"/>
      <c r="LPT21" s="1"/>
      <c r="LPU21" s="1"/>
      <c r="LPV21" s="1"/>
      <c r="LPW21" s="1"/>
      <c r="LPX21" s="1"/>
      <c r="LPY21" s="1"/>
      <c r="LPZ21" s="1"/>
      <c r="LQA21" s="1"/>
      <c r="LQB21" s="1"/>
      <c r="LQC21" s="1"/>
      <c r="LQD21" s="1"/>
      <c r="LQE21" s="1"/>
      <c r="LQF21" s="1"/>
      <c r="LQG21" s="1"/>
      <c r="LQH21" s="1"/>
      <c r="LQI21" s="1"/>
      <c r="LQJ21" s="1"/>
      <c r="LQK21" s="1"/>
      <c r="LQL21" s="1"/>
      <c r="LQM21" s="1"/>
      <c r="LQN21" s="1"/>
      <c r="LQO21" s="1"/>
      <c r="LQP21" s="1"/>
      <c r="LQQ21" s="1"/>
      <c r="LQR21" s="1"/>
      <c r="LQS21" s="1"/>
      <c r="LQT21" s="1"/>
      <c r="LQU21" s="1"/>
      <c r="LQV21" s="1"/>
      <c r="LQW21" s="1"/>
      <c r="LQX21" s="1"/>
      <c r="LQY21" s="1"/>
      <c r="LQZ21" s="1"/>
      <c r="LRA21" s="1"/>
      <c r="LRB21" s="1"/>
      <c r="LRC21" s="1"/>
      <c r="LRD21" s="1"/>
      <c r="LRE21" s="1"/>
      <c r="LRF21" s="1"/>
      <c r="LRG21" s="1"/>
      <c r="LRH21" s="1"/>
      <c r="LRI21" s="1"/>
      <c r="LRJ21" s="1"/>
      <c r="LRK21" s="1"/>
      <c r="LRL21" s="1"/>
      <c r="LRM21" s="1"/>
      <c r="LRN21" s="1"/>
      <c r="LRO21" s="1"/>
      <c r="LRP21" s="1"/>
      <c r="LRQ21" s="1"/>
      <c r="LRR21" s="1"/>
      <c r="LRS21" s="1"/>
      <c r="LRT21" s="1"/>
      <c r="LRU21" s="1"/>
      <c r="LRV21" s="1"/>
      <c r="LRW21" s="1"/>
      <c r="LRX21" s="1"/>
      <c r="LRY21" s="1"/>
      <c r="LRZ21" s="1"/>
      <c r="LSA21" s="1"/>
      <c r="LSB21" s="1"/>
      <c r="LSC21" s="1"/>
      <c r="LSD21" s="1"/>
      <c r="LSE21" s="1"/>
      <c r="LSF21" s="1"/>
      <c r="LSG21" s="1"/>
      <c r="LSH21" s="1"/>
      <c r="LSI21" s="1"/>
      <c r="LSJ21" s="1"/>
      <c r="LSK21" s="1"/>
      <c r="LSL21" s="1"/>
      <c r="LSM21" s="1"/>
      <c r="LSN21" s="1"/>
      <c r="LSO21" s="1"/>
      <c r="LSP21" s="1"/>
      <c r="LSQ21" s="1"/>
      <c r="LSR21" s="1"/>
      <c r="LSS21" s="1"/>
      <c r="LST21" s="1"/>
      <c r="LSU21" s="1"/>
      <c r="LSV21" s="1"/>
      <c r="LSW21" s="1"/>
      <c r="LSX21" s="1"/>
      <c r="LSY21" s="1"/>
      <c r="LSZ21" s="1"/>
      <c r="LTA21" s="1"/>
      <c r="LTB21" s="1"/>
      <c r="LTC21" s="1"/>
      <c r="LTD21" s="1"/>
      <c r="LTE21" s="1"/>
      <c r="LTF21" s="1"/>
      <c r="LTG21" s="1"/>
      <c r="LTH21" s="1"/>
      <c r="LTI21" s="1"/>
      <c r="LTJ21" s="1"/>
      <c r="LTK21" s="1"/>
      <c r="LTL21" s="1"/>
      <c r="LTM21" s="1"/>
      <c r="LTN21" s="1"/>
      <c r="LTO21" s="1"/>
      <c r="LTP21" s="1"/>
      <c r="LTQ21" s="1"/>
      <c r="LTR21" s="1"/>
      <c r="LTS21" s="1"/>
      <c r="LTT21" s="1"/>
      <c r="LTU21" s="1"/>
      <c r="LTV21" s="1"/>
      <c r="LTW21" s="1"/>
      <c r="LTX21" s="1"/>
      <c r="LTY21" s="1"/>
      <c r="LTZ21" s="1"/>
      <c r="LUA21" s="1"/>
      <c r="LUB21" s="1"/>
      <c r="LUC21" s="1"/>
      <c r="LUD21" s="1"/>
      <c r="LUE21" s="1"/>
      <c r="LUF21" s="1"/>
      <c r="LUG21" s="1"/>
      <c r="LUH21" s="1"/>
      <c r="LUI21" s="1"/>
      <c r="LUJ21" s="1"/>
      <c r="LUK21" s="1"/>
      <c r="LUL21" s="1"/>
      <c r="LUM21" s="1"/>
      <c r="LUN21" s="1"/>
      <c r="LUO21" s="1"/>
      <c r="LUP21" s="1"/>
      <c r="LUQ21" s="1"/>
      <c r="LUR21" s="1"/>
      <c r="LUS21" s="1"/>
      <c r="LUT21" s="1"/>
      <c r="LUU21" s="1"/>
      <c r="LUV21" s="1"/>
      <c r="LUW21" s="1"/>
      <c r="LUX21" s="1"/>
      <c r="LUY21" s="1"/>
      <c r="LUZ21" s="1"/>
      <c r="LVA21" s="1"/>
      <c r="LVB21" s="1"/>
      <c r="LVC21" s="1"/>
      <c r="LVD21" s="1"/>
      <c r="LVE21" s="1"/>
      <c r="LVF21" s="1"/>
      <c r="LVG21" s="1"/>
      <c r="LVH21" s="1"/>
      <c r="LVI21" s="1"/>
      <c r="LVJ21" s="1"/>
      <c r="LVK21" s="1"/>
      <c r="LVL21" s="1"/>
      <c r="LVM21" s="1"/>
      <c r="LVN21" s="1"/>
      <c r="LVO21" s="1"/>
      <c r="LVP21" s="1"/>
      <c r="LVQ21" s="1"/>
      <c r="LVR21" s="1"/>
      <c r="LVS21" s="1"/>
      <c r="LVT21" s="1"/>
      <c r="LVU21" s="1"/>
      <c r="LVV21" s="1"/>
      <c r="LVW21" s="1"/>
      <c r="LVX21" s="1"/>
      <c r="LVY21" s="1"/>
      <c r="LVZ21" s="1"/>
      <c r="LWA21" s="1"/>
      <c r="LWB21" s="1"/>
      <c r="LWC21" s="1"/>
      <c r="LWD21" s="1"/>
      <c r="LWE21" s="1"/>
      <c r="LWF21" s="1"/>
      <c r="LWG21" s="1"/>
      <c r="LWH21" s="1"/>
      <c r="LWI21" s="1"/>
      <c r="LWJ21" s="1"/>
      <c r="LWK21" s="1"/>
      <c r="LWL21" s="1"/>
      <c r="LWM21" s="1"/>
      <c r="LWN21" s="1"/>
      <c r="LWO21" s="1"/>
      <c r="LWP21" s="1"/>
      <c r="LWQ21" s="1"/>
      <c r="LWR21" s="1"/>
      <c r="LWS21" s="1"/>
      <c r="LWT21" s="1"/>
      <c r="LWU21" s="1"/>
      <c r="LWV21" s="1"/>
      <c r="LWW21" s="1"/>
      <c r="LWX21" s="1"/>
      <c r="LWY21" s="1"/>
      <c r="LWZ21" s="1"/>
      <c r="LXA21" s="1"/>
      <c r="LXB21" s="1"/>
      <c r="LXC21" s="1"/>
      <c r="LXD21" s="1"/>
      <c r="LXE21" s="1"/>
      <c r="LXF21" s="1"/>
      <c r="LXG21" s="1"/>
      <c r="LXH21" s="1"/>
      <c r="LXI21" s="1"/>
      <c r="LXJ21" s="1"/>
      <c r="LXK21" s="1"/>
      <c r="LXL21" s="1"/>
      <c r="LXM21" s="1"/>
      <c r="LXN21" s="1"/>
      <c r="LXO21" s="1"/>
      <c r="LXP21" s="1"/>
      <c r="LXQ21" s="1"/>
      <c r="LXR21" s="1"/>
      <c r="LXS21" s="1"/>
      <c r="LXT21" s="1"/>
      <c r="LXU21" s="1"/>
      <c r="LXV21" s="1"/>
      <c r="LXW21" s="1"/>
      <c r="LXX21" s="1"/>
      <c r="LXY21" s="1"/>
      <c r="LXZ21" s="1"/>
      <c r="LYA21" s="1"/>
      <c r="LYB21" s="1"/>
      <c r="LYC21" s="1"/>
      <c r="LYD21" s="1"/>
      <c r="LYE21" s="1"/>
      <c r="LYF21" s="1"/>
      <c r="LYG21" s="1"/>
      <c r="LYH21" s="1"/>
      <c r="LYI21" s="1"/>
      <c r="LYJ21" s="1"/>
      <c r="LYK21" s="1"/>
      <c r="LYL21" s="1"/>
      <c r="LYM21" s="1"/>
      <c r="LYN21" s="1"/>
      <c r="LYO21" s="1"/>
      <c r="LYP21" s="1"/>
      <c r="LYQ21" s="1"/>
      <c r="LYR21" s="1"/>
      <c r="LYS21" s="1"/>
      <c r="LYT21" s="1"/>
      <c r="LYU21" s="1"/>
      <c r="LYV21" s="1"/>
      <c r="LYW21" s="1"/>
      <c r="LYX21" s="1"/>
      <c r="LYY21" s="1"/>
      <c r="LYZ21" s="1"/>
      <c r="LZA21" s="1"/>
      <c r="LZB21" s="1"/>
      <c r="LZC21" s="1"/>
      <c r="LZD21" s="1"/>
      <c r="LZE21" s="1"/>
      <c r="LZF21" s="1"/>
      <c r="LZG21" s="1"/>
      <c r="LZH21" s="1"/>
      <c r="LZI21" s="1"/>
      <c r="LZJ21" s="1"/>
      <c r="LZK21" s="1"/>
      <c r="LZL21" s="1"/>
      <c r="LZM21" s="1"/>
      <c r="LZN21" s="1"/>
      <c r="LZO21" s="1"/>
      <c r="LZP21" s="1"/>
      <c r="LZQ21" s="1"/>
      <c r="LZR21" s="1"/>
      <c r="LZS21" s="1"/>
      <c r="LZT21" s="1"/>
      <c r="LZU21" s="1"/>
      <c r="LZV21" s="1"/>
      <c r="LZW21" s="1"/>
      <c r="LZX21" s="1"/>
      <c r="LZY21" s="1"/>
      <c r="LZZ21" s="1"/>
      <c r="MAA21" s="1"/>
      <c r="MAB21" s="1"/>
      <c r="MAC21" s="1"/>
      <c r="MAD21" s="1"/>
      <c r="MAE21" s="1"/>
      <c r="MAF21" s="1"/>
      <c r="MAG21" s="1"/>
      <c r="MAH21" s="1"/>
      <c r="MAI21" s="1"/>
      <c r="MAJ21" s="1"/>
      <c r="MAK21" s="1"/>
      <c r="MAL21" s="1"/>
      <c r="MAM21" s="1"/>
      <c r="MAN21" s="1"/>
      <c r="MAO21" s="1"/>
      <c r="MAP21" s="1"/>
      <c r="MAQ21" s="1"/>
      <c r="MAR21" s="1"/>
      <c r="MAS21" s="1"/>
      <c r="MAT21" s="1"/>
      <c r="MAU21" s="1"/>
      <c r="MAV21" s="1"/>
      <c r="MAW21" s="1"/>
      <c r="MAX21" s="1"/>
      <c r="MAY21" s="1"/>
      <c r="MAZ21" s="1"/>
      <c r="MBA21" s="1"/>
      <c r="MBB21" s="1"/>
      <c r="MBC21" s="1"/>
      <c r="MBD21" s="1"/>
      <c r="MBE21" s="1"/>
      <c r="MBF21" s="1"/>
      <c r="MBG21" s="1"/>
      <c r="MBH21" s="1"/>
      <c r="MBI21" s="1"/>
      <c r="MBJ21" s="1"/>
      <c r="MBK21" s="1"/>
      <c r="MBL21" s="1"/>
      <c r="MBM21" s="1"/>
      <c r="MBN21" s="1"/>
      <c r="MBO21" s="1"/>
      <c r="MBP21" s="1"/>
      <c r="MBQ21" s="1"/>
      <c r="MBR21" s="1"/>
      <c r="MBS21" s="1"/>
      <c r="MBT21" s="1"/>
      <c r="MBU21" s="1"/>
      <c r="MBV21" s="1"/>
      <c r="MBW21" s="1"/>
      <c r="MBX21" s="1"/>
      <c r="MBY21" s="1"/>
      <c r="MBZ21" s="1"/>
      <c r="MCA21" s="1"/>
      <c r="MCB21" s="1"/>
      <c r="MCC21" s="1"/>
      <c r="MCD21" s="1"/>
      <c r="MCE21" s="1"/>
      <c r="MCF21" s="1"/>
      <c r="MCG21" s="1"/>
      <c r="MCH21" s="1"/>
      <c r="MCI21" s="1"/>
      <c r="MCJ21" s="1"/>
      <c r="MCK21" s="1"/>
      <c r="MCL21" s="1"/>
      <c r="MCM21" s="1"/>
      <c r="MCN21" s="1"/>
      <c r="MCO21" s="1"/>
      <c r="MCP21" s="1"/>
      <c r="MCQ21" s="1"/>
      <c r="MCR21" s="1"/>
      <c r="MCS21" s="1"/>
      <c r="MCT21" s="1"/>
      <c r="MCU21" s="1"/>
      <c r="MCV21" s="1"/>
      <c r="MCW21" s="1"/>
      <c r="MCX21" s="1"/>
      <c r="MCY21" s="1"/>
      <c r="MCZ21" s="1"/>
      <c r="MDA21" s="1"/>
      <c r="MDB21" s="1"/>
      <c r="MDC21" s="1"/>
      <c r="MDD21" s="1"/>
      <c r="MDE21" s="1"/>
      <c r="MDF21" s="1"/>
      <c r="MDG21" s="1"/>
      <c r="MDH21" s="1"/>
      <c r="MDI21" s="1"/>
      <c r="MDJ21" s="1"/>
      <c r="MDK21" s="1"/>
      <c r="MDL21" s="1"/>
      <c r="MDM21" s="1"/>
      <c r="MDN21" s="1"/>
      <c r="MDO21" s="1"/>
      <c r="MDP21" s="1"/>
      <c r="MDQ21" s="1"/>
      <c r="MDR21" s="1"/>
      <c r="MDS21" s="1"/>
      <c r="MDT21" s="1"/>
      <c r="MDU21" s="1"/>
      <c r="MDV21" s="1"/>
      <c r="MDW21" s="1"/>
      <c r="MDX21" s="1"/>
      <c r="MDY21" s="1"/>
      <c r="MDZ21" s="1"/>
      <c r="MEA21" s="1"/>
      <c r="MEB21" s="1"/>
      <c r="MEC21" s="1"/>
      <c r="MED21" s="1"/>
      <c r="MEE21" s="1"/>
      <c r="MEF21" s="1"/>
      <c r="MEG21" s="1"/>
      <c r="MEH21" s="1"/>
      <c r="MEI21" s="1"/>
      <c r="MEJ21" s="1"/>
      <c r="MEK21" s="1"/>
      <c r="MEL21" s="1"/>
      <c r="MEM21" s="1"/>
      <c r="MEN21" s="1"/>
      <c r="MEO21" s="1"/>
      <c r="MEP21" s="1"/>
      <c r="MEQ21" s="1"/>
      <c r="MER21" s="1"/>
      <c r="MES21" s="1"/>
      <c r="MET21" s="1"/>
      <c r="MEU21" s="1"/>
      <c r="MEV21" s="1"/>
      <c r="MEW21" s="1"/>
      <c r="MEX21" s="1"/>
      <c r="MEY21" s="1"/>
      <c r="MEZ21" s="1"/>
      <c r="MFA21" s="1"/>
      <c r="MFB21" s="1"/>
      <c r="MFC21" s="1"/>
      <c r="MFD21" s="1"/>
      <c r="MFE21" s="1"/>
      <c r="MFF21" s="1"/>
      <c r="MFG21" s="1"/>
      <c r="MFH21" s="1"/>
      <c r="MFI21" s="1"/>
      <c r="MFJ21" s="1"/>
      <c r="MFK21" s="1"/>
      <c r="MFL21" s="1"/>
      <c r="MFM21" s="1"/>
      <c r="MFN21" s="1"/>
      <c r="MFO21" s="1"/>
      <c r="MFP21" s="1"/>
      <c r="MFQ21" s="1"/>
      <c r="MFR21" s="1"/>
      <c r="MFS21" s="1"/>
      <c r="MFT21" s="1"/>
      <c r="MFU21" s="1"/>
      <c r="MFV21" s="1"/>
      <c r="MFW21" s="1"/>
      <c r="MFX21" s="1"/>
      <c r="MFY21" s="1"/>
      <c r="MFZ21" s="1"/>
      <c r="MGA21" s="1"/>
      <c r="MGB21" s="1"/>
      <c r="MGC21" s="1"/>
      <c r="MGD21" s="1"/>
      <c r="MGE21" s="1"/>
      <c r="MGF21" s="1"/>
      <c r="MGG21" s="1"/>
      <c r="MGH21" s="1"/>
      <c r="MGI21" s="1"/>
      <c r="MGJ21" s="1"/>
      <c r="MGK21" s="1"/>
      <c r="MGL21" s="1"/>
      <c r="MGM21" s="1"/>
      <c r="MGN21" s="1"/>
      <c r="MGO21" s="1"/>
      <c r="MGP21" s="1"/>
      <c r="MGQ21" s="1"/>
      <c r="MGR21" s="1"/>
      <c r="MGS21" s="1"/>
      <c r="MGT21" s="1"/>
      <c r="MGU21" s="1"/>
      <c r="MGV21" s="1"/>
      <c r="MGW21" s="1"/>
      <c r="MGX21" s="1"/>
      <c r="MGY21" s="1"/>
      <c r="MGZ21" s="1"/>
      <c r="MHA21" s="1"/>
      <c r="MHB21" s="1"/>
      <c r="MHC21" s="1"/>
      <c r="MHD21" s="1"/>
      <c r="MHE21" s="1"/>
      <c r="MHF21" s="1"/>
      <c r="MHG21" s="1"/>
      <c r="MHH21" s="1"/>
      <c r="MHI21" s="1"/>
      <c r="MHJ21" s="1"/>
      <c r="MHK21" s="1"/>
      <c r="MHL21" s="1"/>
      <c r="MHM21" s="1"/>
      <c r="MHN21" s="1"/>
      <c r="MHO21" s="1"/>
      <c r="MHP21" s="1"/>
      <c r="MHQ21" s="1"/>
      <c r="MHR21" s="1"/>
      <c r="MHS21" s="1"/>
      <c r="MHT21" s="1"/>
      <c r="MHU21" s="1"/>
      <c r="MHV21" s="1"/>
      <c r="MHW21" s="1"/>
      <c r="MHX21" s="1"/>
      <c r="MHY21" s="1"/>
      <c r="MHZ21" s="1"/>
      <c r="MIA21" s="1"/>
      <c r="MIB21" s="1"/>
      <c r="MIC21" s="1"/>
      <c r="MID21" s="1"/>
      <c r="MIE21" s="1"/>
      <c r="MIF21" s="1"/>
      <c r="MIG21" s="1"/>
      <c r="MIH21" s="1"/>
      <c r="MII21" s="1"/>
      <c r="MIJ21" s="1"/>
      <c r="MIK21" s="1"/>
      <c r="MIL21" s="1"/>
      <c r="MIM21" s="1"/>
      <c r="MIN21" s="1"/>
      <c r="MIO21" s="1"/>
      <c r="MIP21" s="1"/>
      <c r="MIQ21" s="1"/>
      <c r="MIR21" s="1"/>
      <c r="MIS21" s="1"/>
      <c r="MIT21" s="1"/>
      <c r="MIU21" s="1"/>
      <c r="MIV21" s="1"/>
      <c r="MIW21" s="1"/>
      <c r="MIX21" s="1"/>
      <c r="MIY21" s="1"/>
      <c r="MIZ21" s="1"/>
      <c r="MJA21" s="1"/>
      <c r="MJB21" s="1"/>
      <c r="MJC21" s="1"/>
      <c r="MJD21" s="1"/>
      <c r="MJE21" s="1"/>
      <c r="MJF21" s="1"/>
      <c r="MJG21" s="1"/>
      <c r="MJH21" s="1"/>
      <c r="MJI21" s="1"/>
      <c r="MJJ21" s="1"/>
      <c r="MJK21" s="1"/>
      <c r="MJL21" s="1"/>
      <c r="MJM21" s="1"/>
      <c r="MJN21" s="1"/>
      <c r="MJO21" s="1"/>
      <c r="MJP21" s="1"/>
      <c r="MJQ21" s="1"/>
      <c r="MJR21" s="1"/>
      <c r="MJS21" s="1"/>
      <c r="MJT21" s="1"/>
      <c r="MJU21" s="1"/>
      <c r="MJV21" s="1"/>
      <c r="MJW21" s="1"/>
      <c r="MJX21" s="1"/>
      <c r="MJY21" s="1"/>
      <c r="MJZ21" s="1"/>
      <c r="MKA21" s="1"/>
      <c r="MKB21" s="1"/>
      <c r="MKC21" s="1"/>
      <c r="MKD21" s="1"/>
      <c r="MKE21" s="1"/>
      <c r="MKF21" s="1"/>
      <c r="MKG21" s="1"/>
      <c r="MKH21" s="1"/>
      <c r="MKI21" s="1"/>
      <c r="MKJ21" s="1"/>
      <c r="MKK21" s="1"/>
      <c r="MKL21" s="1"/>
      <c r="MKM21" s="1"/>
      <c r="MKN21" s="1"/>
      <c r="MKO21" s="1"/>
      <c r="MKP21" s="1"/>
      <c r="MKQ21" s="1"/>
      <c r="MKR21" s="1"/>
      <c r="MKS21" s="1"/>
      <c r="MKT21" s="1"/>
      <c r="MKU21" s="1"/>
      <c r="MKV21" s="1"/>
      <c r="MKW21" s="1"/>
      <c r="MKX21" s="1"/>
      <c r="MKY21" s="1"/>
      <c r="MKZ21" s="1"/>
      <c r="MLA21" s="1"/>
      <c r="MLB21" s="1"/>
      <c r="MLC21" s="1"/>
      <c r="MLD21" s="1"/>
      <c r="MLE21" s="1"/>
      <c r="MLF21" s="1"/>
      <c r="MLG21" s="1"/>
      <c r="MLH21" s="1"/>
      <c r="MLI21" s="1"/>
      <c r="MLJ21" s="1"/>
      <c r="MLK21" s="1"/>
      <c r="MLL21" s="1"/>
      <c r="MLM21" s="1"/>
      <c r="MLN21" s="1"/>
      <c r="MLO21" s="1"/>
      <c r="MLP21" s="1"/>
      <c r="MLQ21" s="1"/>
      <c r="MLR21" s="1"/>
      <c r="MLS21" s="1"/>
      <c r="MLT21" s="1"/>
      <c r="MLU21" s="1"/>
      <c r="MLV21" s="1"/>
      <c r="MLW21" s="1"/>
      <c r="MLX21" s="1"/>
      <c r="MLY21" s="1"/>
      <c r="MLZ21" s="1"/>
      <c r="MMA21" s="1"/>
      <c r="MMB21" s="1"/>
      <c r="MMC21" s="1"/>
      <c r="MMD21" s="1"/>
      <c r="MME21" s="1"/>
      <c r="MMF21" s="1"/>
      <c r="MMG21" s="1"/>
      <c r="MMH21" s="1"/>
      <c r="MMI21" s="1"/>
      <c r="MMJ21" s="1"/>
      <c r="MMK21" s="1"/>
      <c r="MML21" s="1"/>
      <c r="MMM21" s="1"/>
      <c r="MMN21" s="1"/>
      <c r="MMO21" s="1"/>
      <c r="MMP21" s="1"/>
      <c r="MMQ21" s="1"/>
      <c r="MMR21" s="1"/>
      <c r="MMS21" s="1"/>
      <c r="MMT21" s="1"/>
      <c r="MMU21" s="1"/>
      <c r="MMV21" s="1"/>
      <c r="MMW21" s="1"/>
      <c r="MMX21" s="1"/>
      <c r="MMY21" s="1"/>
      <c r="MMZ21" s="1"/>
      <c r="MNA21" s="1"/>
      <c r="MNB21" s="1"/>
      <c r="MNC21" s="1"/>
      <c r="MND21" s="1"/>
      <c r="MNE21" s="1"/>
      <c r="MNF21" s="1"/>
      <c r="MNG21" s="1"/>
      <c r="MNH21" s="1"/>
      <c r="MNI21" s="1"/>
      <c r="MNJ21" s="1"/>
      <c r="MNK21" s="1"/>
      <c r="MNL21" s="1"/>
      <c r="MNM21" s="1"/>
      <c r="MNN21" s="1"/>
      <c r="MNO21" s="1"/>
      <c r="MNP21" s="1"/>
      <c r="MNQ21" s="1"/>
      <c r="MNR21" s="1"/>
      <c r="MNS21" s="1"/>
      <c r="MNT21" s="1"/>
      <c r="MNU21" s="1"/>
      <c r="MNV21" s="1"/>
      <c r="MNW21" s="1"/>
      <c r="MNX21" s="1"/>
      <c r="MNY21" s="1"/>
      <c r="MNZ21" s="1"/>
      <c r="MOA21" s="1"/>
      <c r="MOB21" s="1"/>
      <c r="MOC21" s="1"/>
      <c r="MOD21" s="1"/>
      <c r="MOE21" s="1"/>
      <c r="MOF21" s="1"/>
      <c r="MOG21" s="1"/>
      <c r="MOH21" s="1"/>
      <c r="MOI21" s="1"/>
      <c r="MOJ21" s="1"/>
      <c r="MOK21" s="1"/>
      <c r="MOL21" s="1"/>
      <c r="MOM21" s="1"/>
      <c r="MON21" s="1"/>
      <c r="MOO21" s="1"/>
      <c r="MOP21" s="1"/>
      <c r="MOQ21" s="1"/>
      <c r="MOR21" s="1"/>
      <c r="MOS21" s="1"/>
      <c r="MOT21" s="1"/>
      <c r="MOU21" s="1"/>
      <c r="MOV21" s="1"/>
      <c r="MOW21" s="1"/>
      <c r="MOX21" s="1"/>
      <c r="MOY21" s="1"/>
      <c r="MOZ21" s="1"/>
      <c r="MPA21" s="1"/>
      <c r="MPB21" s="1"/>
      <c r="MPC21" s="1"/>
      <c r="MPD21" s="1"/>
      <c r="MPE21" s="1"/>
      <c r="MPF21" s="1"/>
      <c r="MPG21" s="1"/>
      <c r="MPH21" s="1"/>
      <c r="MPI21" s="1"/>
      <c r="MPJ21" s="1"/>
      <c r="MPK21" s="1"/>
      <c r="MPL21" s="1"/>
      <c r="MPM21" s="1"/>
      <c r="MPN21" s="1"/>
      <c r="MPO21" s="1"/>
      <c r="MPP21" s="1"/>
      <c r="MPQ21" s="1"/>
      <c r="MPR21" s="1"/>
      <c r="MPS21" s="1"/>
      <c r="MPT21" s="1"/>
      <c r="MPU21" s="1"/>
      <c r="MPV21" s="1"/>
      <c r="MPW21" s="1"/>
      <c r="MPX21" s="1"/>
      <c r="MPY21" s="1"/>
      <c r="MPZ21" s="1"/>
      <c r="MQA21" s="1"/>
      <c r="MQB21" s="1"/>
      <c r="MQC21" s="1"/>
      <c r="MQD21" s="1"/>
      <c r="MQE21" s="1"/>
      <c r="MQF21" s="1"/>
      <c r="MQG21" s="1"/>
      <c r="MQH21" s="1"/>
      <c r="MQI21" s="1"/>
      <c r="MQJ21" s="1"/>
      <c r="MQK21" s="1"/>
      <c r="MQL21" s="1"/>
      <c r="MQM21" s="1"/>
      <c r="MQN21" s="1"/>
      <c r="MQO21" s="1"/>
      <c r="MQP21" s="1"/>
      <c r="MQQ21" s="1"/>
      <c r="MQR21" s="1"/>
      <c r="MQS21" s="1"/>
      <c r="MQT21" s="1"/>
      <c r="MQU21" s="1"/>
      <c r="MQV21" s="1"/>
      <c r="MQW21" s="1"/>
      <c r="MQX21" s="1"/>
      <c r="MQY21" s="1"/>
      <c r="MQZ21" s="1"/>
      <c r="MRA21" s="1"/>
      <c r="MRB21" s="1"/>
      <c r="MRC21" s="1"/>
      <c r="MRD21" s="1"/>
      <c r="MRE21" s="1"/>
      <c r="MRF21" s="1"/>
      <c r="MRG21" s="1"/>
      <c r="MRH21" s="1"/>
      <c r="MRI21" s="1"/>
      <c r="MRJ21" s="1"/>
      <c r="MRK21" s="1"/>
      <c r="MRL21" s="1"/>
      <c r="MRM21" s="1"/>
      <c r="MRN21" s="1"/>
      <c r="MRO21" s="1"/>
      <c r="MRP21" s="1"/>
      <c r="MRQ21" s="1"/>
      <c r="MRR21" s="1"/>
      <c r="MRS21" s="1"/>
      <c r="MRT21" s="1"/>
      <c r="MRU21" s="1"/>
      <c r="MRV21" s="1"/>
      <c r="MRW21" s="1"/>
      <c r="MRX21" s="1"/>
      <c r="MRY21" s="1"/>
      <c r="MRZ21" s="1"/>
      <c r="MSA21" s="1"/>
      <c r="MSB21" s="1"/>
      <c r="MSC21" s="1"/>
      <c r="MSD21" s="1"/>
      <c r="MSE21" s="1"/>
      <c r="MSF21" s="1"/>
      <c r="MSG21" s="1"/>
      <c r="MSH21" s="1"/>
      <c r="MSI21" s="1"/>
      <c r="MSJ21" s="1"/>
      <c r="MSK21" s="1"/>
      <c r="MSL21" s="1"/>
      <c r="MSM21" s="1"/>
      <c r="MSN21" s="1"/>
      <c r="MSO21" s="1"/>
      <c r="MSP21" s="1"/>
      <c r="MSQ21" s="1"/>
      <c r="MSR21" s="1"/>
      <c r="MSS21" s="1"/>
      <c r="MST21" s="1"/>
      <c r="MSU21" s="1"/>
      <c r="MSV21" s="1"/>
      <c r="MSW21" s="1"/>
      <c r="MSX21" s="1"/>
      <c r="MSY21" s="1"/>
      <c r="MSZ21" s="1"/>
      <c r="MTA21" s="1"/>
      <c r="MTB21" s="1"/>
      <c r="MTC21" s="1"/>
      <c r="MTD21" s="1"/>
      <c r="MTE21" s="1"/>
      <c r="MTF21" s="1"/>
      <c r="MTG21" s="1"/>
      <c r="MTH21" s="1"/>
      <c r="MTI21" s="1"/>
      <c r="MTJ21" s="1"/>
      <c r="MTK21" s="1"/>
      <c r="MTL21" s="1"/>
      <c r="MTM21" s="1"/>
      <c r="MTN21" s="1"/>
      <c r="MTO21" s="1"/>
      <c r="MTP21" s="1"/>
      <c r="MTQ21" s="1"/>
      <c r="MTR21" s="1"/>
      <c r="MTS21" s="1"/>
      <c r="MTT21" s="1"/>
      <c r="MTU21" s="1"/>
      <c r="MTV21" s="1"/>
      <c r="MTW21" s="1"/>
      <c r="MTX21" s="1"/>
      <c r="MTY21" s="1"/>
      <c r="MTZ21" s="1"/>
      <c r="MUA21" s="1"/>
      <c r="MUB21" s="1"/>
      <c r="MUC21" s="1"/>
      <c r="MUD21" s="1"/>
      <c r="MUE21" s="1"/>
      <c r="MUF21" s="1"/>
      <c r="MUG21" s="1"/>
      <c r="MUH21" s="1"/>
      <c r="MUI21" s="1"/>
      <c r="MUJ21" s="1"/>
      <c r="MUK21" s="1"/>
      <c r="MUL21" s="1"/>
      <c r="MUM21" s="1"/>
      <c r="MUN21" s="1"/>
      <c r="MUO21" s="1"/>
      <c r="MUP21" s="1"/>
      <c r="MUQ21" s="1"/>
      <c r="MUR21" s="1"/>
      <c r="MUS21" s="1"/>
      <c r="MUT21" s="1"/>
      <c r="MUU21" s="1"/>
      <c r="MUV21" s="1"/>
      <c r="MUW21" s="1"/>
      <c r="MUX21" s="1"/>
      <c r="MUY21" s="1"/>
      <c r="MUZ21" s="1"/>
      <c r="MVA21" s="1"/>
      <c r="MVB21" s="1"/>
      <c r="MVC21" s="1"/>
      <c r="MVD21" s="1"/>
      <c r="MVE21" s="1"/>
      <c r="MVF21" s="1"/>
      <c r="MVG21" s="1"/>
      <c r="MVH21" s="1"/>
      <c r="MVI21" s="1"/>
      <c r="MVJ21" s="1"/>
      <c r="MVK21" s="1"/>
      <c r="MVL21" s="1"/>
      <c r="MVM21" s="1"/>
      <c r="MVN21" s="1"/>
      <c r="MVO21" s="1"/>
      <c r="MVP21" s="1"/>
      <c r="MVQ21" s="1"/>
      <c r="MVR21" s="1"/>
      <c r="MVS21" s="1"/>
      <c r="MVT21" s="1"/>
      <c r="MVU21" s="1"/>
      <c r="MVV21" s="1"/>
      <c r="MVW21" s="1"/>
      <c r="MVX21" s="1"/>
      <c r="MVY21" s="1"/>
      <c r="MVZ21" s="1"/>
      <c r="MWA21" s="1"/>
      <c r="MWB21" s="1"/>
      <c r="MWC21" s="1"/>
      <c r="MWD21" s="1"/>
      <c r="MWE21" s="1"/>
      <c r="MWF21" s="1"/>
      <c r="MWG21" s="1"/>
      <c r="MWH21" s="1"/>
      <c r="MWI21" s="1"/>
      <c r="MWJ21" s="1"/>
      <c r="MWK21" s="1"/>
      <c r="MWL21" s="1"/>
      <c r="MWM21" s="1"/>
      <c r="MWN21" s="1"/>
      <c r="MWO21" s="1"/>
      <c r="MWP21" s="1"/>
      <c r="MWQ21" s="1"/>
      <c r="MWR21" s="1"/>
      <c r="MWS21" s="1"/>
      <c r="MWT21" s="1"/>
      <c r="MWU21" s="1"/>
      <c r="MWV21" s="1"/>
      <c r="MWW21" s="1"/>
      <c r="MWX21" s="1"/>
      <c r="MWY21" s="1"/>
      <c r="MWZ21" s="1"/>
      <c r="MXA21" s="1"/>
      <c r="MXB21" s="1"/>
      <c r="MXC21" s="1"/>
      <c r="MXD21" s="1"/>
      <c r="MXE21" s="1"/>
      <c r="MXF21" s="1"/>
      <c r="MXG21" s="1"/>
      <c r="MXH21" s="1"/>
      <c r="MXI21" s="1"/>
      <c r="MXJ21" s="1"/>
      <c r="MXK21" s="1"/>
      <c r="MXL21" s="1"/>
      <c r="MXM21" s="1"/>
      <c r="MXN21" s="1"/>
      <c r="MXO21" s="1"/>
      <c r="MXP21" s="1"/>
      <c r="MXQ21" s="1"/>
      <c r="MXR21" s="1"/>
      <c r="MXS21" s="1"/>
      <c r="MXT21" s="1"/>
      <c r="MXU21" s="1"/>
      <c r="MXV21" s="1"/>
      <c r="MXW21" s="1"/>
      <c r="MXX21" s="1"/>
      <c r="MXY21" s="1"/>
      <c r="MXZ21" s="1"/>
      <c r="MYA21" s="1"/>
      <c r="MYB21" s="1"/>
      <c r="MYC21" s="1"/>
      <c r="MYD21" s="1"/>
      <c r="MYE21" s="1"/>
      <c r="MYF21" s="1"/>
      <c r="MYG21" s="1"/>
      <c r="MYH21" s="1"/>
      <c r="MYI21" s="1"/>
      <c r="MYJ21" s="1"/>
      <c r="MYK21" s="1"/>
      <c r="MYL21" s="1"/>
      <c r="MYM21" s="1"/>
      <c r="MYN21" s="1"/>
      <c r="MYO21" s="1"/>
      <c r="MYP21" s="1"/>
      <c r="MYQ21" s="1"/>
      <c r="MYR21" s="1"/>
      <c r="MYS21" s="1"/>
      <c r="MYT21" s="1"/>
      <c r="MYU21" s="1"/>
      <c r="MYV21" s="1"/>
      <c r="MYW21" s="1"/>
      <c r="MYX21" s="1"/>
      <c r="MYY21" s="1"/>
      <c r="MYZ21" s="1"/>
      <c r="MZA21" s="1"/>
      <c r="MZB21" s="1"/>
      <c r="MZC21" s="1"/>
      <c r="MZD21" s="1"/>
      <c r="MZE21" s="1"/>
      <c r="MZF21" s="1"/>
      <c r="MZG21" s="1"/>
      <c r="MZH21" s="1"/>
      <c r="MZI21" s="1"/>
      <c r="MZJ21" s="1"/>
      <c r="MZK21" s="1"/>
      <c r="MZL21" s="1"/>
      <c r="MZM21" s="1"/>
      <c r="MZN21" s="1"/>
      <c r="MZO21" s="1"/>
      <c r="MZP21" s="1"/>
      <c r="MZQ21" s="1"/>
      <c r="MZR21" s="1"/>
      <c r="MZS21" s="1"/>
      <c r="MZT21" s="1"/>
      <c r="MZU21" s="1"/>
      <c r="MZV21" s="1"/>
      <c r="MZW21" s="1"/>
      <c r="MZX21" s="1"/>
      <c r="MZY21" s="1"/>
      <c r="MZZ21" s="1"/>
      <c r="NAA21" s="1"/>
      <c r="NAB21" s="1"/>
      <c r="NAC21" s="1"/>
      <c r="NAD21" s="1"/>
      <c r="NAE21" s="1"/>
      <c r="NAF21" s="1"/>
      <c r="NAG21" s="1"/>
      <c r="NAH21" s="1"/>
      <c r="NAI21" s="1"/>
      <c r="NAJ21" s="1"/>
      <c r="NAK21" s="1"/>
      <c r="NAL21" s="1"/>
      <c r="NAM21" s="1"/>
      <c r="NAN21" s="1"/>
      <c r="NAO21" s="1"/>
      <c r="NAP21" s="1"/>
      <c r="NAQ21" s="1"/>
      <c r="NAR21" s="1"/>
      <c r="NAS21" s="1"/>
      <c r="NAT21" s="1"/>
      <c r="NAU21" s="1"/>
      <c r="NAV21" s="1"/>
      <c r="NAW21" s="1"/>
      <c r="NAX21" s="1"/>
      <c r="NAY21" s="1"/>
      <c r="NAZ21" s="1"/>
      <c r="NBA21" s="1"/>
      <c r="NBB21" s="1"/>
      <c r="NBC21" s="1"/>
      <c r="NBD21" s="1"/>
      <c r="NBE21" s="1"/>
      <c r="NBF21" s="1"/>
      <c r="NBG21" s="1"/>
      <c r="NBH21" s="1"/>
      <c r="NBI21" s="1"/>
      <c r="NBJ21" s="1"/>
      <c r="NBK21" s="1"/>
      <c r="NBL21" s="1"/>
      <c r="NBM21" s="1"/>
      <c r="NBN21" s="1"/>
      <c r="NBO21" s="1"/>
      <c r="NBP21" s="1"/>
      <c r="NBQ21" s="1"/>
      <c r="NBR21" s="1"/>
      <c r="NBS21" s="1"/>
      <c r="NBT21" s="1"/>
      <c r="NBU21" s="1"/>
      <c r="NBV21" s="1"/>
      <c r="NBW21" s="1"/>
      <c r="NBX21" s="1"/>
      <c r="NBY21" s="1"/>
      <c r="NBZ21" s="1"/>
      <c r="NCA21" s="1"/>
      <c r="NCB21" s="1"/>
      <c r="NCC21" s="1"/>
      <c r="NCD21" s="1"/>
      <c r="NCE21" s="1"/>
      <c r="NCF21" s="1"/>
      <c r="NCG21" s="1"/>
      <c r="NCH21" s="1"/>
      <c r="NCI21" s="1"/>
      <c r="NCJ21" s="1"/>
      <c r="NCK21" s="1"/>
      <c r="NCL21" s="1"/>
      <c r="NCM21" s="1"/>
      <c r="NCN21" s="1"/>
      <c r="NCO21" s="1"/>
      <c r="NCP21" s="1"/>
      <c r="NCQ21" s="1"/>
      <c r="NCR21" s="1"/>
      <c r="NCS21" s="1"/>
      <c r="NCT21" s="1"/>
      <c r="NCU21" s="1"/>
      <c r="NCV21" s="1"/>
      <c r="NCW21" s="1"/>
      <c r="NCX21" s="1"/>
      <c r="NCY21" s="1"/>
      <c r="NCZ21" s="1"/>
      <c r="NDA21" s="1"/>
      <c r="NDB21" s="1"/>
      <c r="NDC21" s="1"/>
      <c r="NDD21" s="1"/>
      <c r="NDE21" s="1"/>
      <c r="NDF21" s="1"/>
      <c r="NDG21" s="1"/>
      <c r="NDH21" s="1"/>
      <c r="NDI21" s="1"/>
      <c r="NDJ21" s="1"/>
      <c r="NDK21" s="1"/>
      <c r="NDL21" s="1"/>
      <c r="NDM21" s="1"/>
      <c r="NDN21" s="1"/>
      <c r="NDO21" s="1"/>
      <c r="NDP21" s="1"/>
      <c r="NDQ21" s="1"/>
      <c r="NDR21" s="1"/>
      <c r="NDS21" s="1"/>
      <c r="NDT21" s="1"/>
      <c r="NDU21" s="1"/>
      <c r="NDV21" s="1"/>
      <c r="NDW21" s="1"/>
      <c r="NDX21" s="1"/>
      <c r="NDY21" s="1"/>
      <c r="NDZ21" s="1"/>
      <c r="NEA21" s="1"/>
      <c r="NEB21" s="1"/>
      <c r="NEC21" s="1"/>
      <c r="NED21" s="1"/>
      <c r="NEE21" s="1"/>
      <c r="NEF21" s="1"/>
      <c r="NEG21" s="1"/>
      <c r="NEH21" s="1"/>
      <c r="NEI21" s="1"/>
      <c r="NEJ21" s="1"/>
      <c r="NEK21" s="1"/>
      <c r="NEL21" s="1"/>
      <c r="NEM21" s="1"/>
      <c r="NEN21" s="1"/>
      <c r="NEO21" s="1"/>
      <c r="NEP21" s="1"/>
      <c r="NEQ21" s="1"/>
      <c r="NER21" s="1"/>
      <c r="NES21" s="1"/>
      <c r="NET21" s="1"/>
      <c r="NEU21" s="1"/>
      <c r="NEV21" s="1"/>
      <c r="NEW21" s="1"/>
      <c r="NEX21" s="1"/>
      <c r="NEY21" s="1"/>
      <c r="NEZ21" s="1"/>
      <c r="NFA21" s="1"/>
      <c r="NFB21" s="1"/>
      <c r="NFC21" s="1"/>
      <c r="NFD21" s="1"/>
      <c r="NFE21" s="1"/>
      <c r="NFF21" s="1"/>
      <c r="NFG21" s="1"/>
      <c r="NFH21" s="1"/>
      <c r="NFI21" s="1"/>
      <c r="NFJ21" s="1"/>
      <c r="NFK21" s="1"/>
      <c r="NFL21" s="1"/>
      <c r="NFM21" s="1"/>
      <c r="NFN21" s="1"/>
      <c r="NFO21" s="1"/>
      <c r="NFP21" s="1"/>
      <c r="NFQ21" s="1"/>
      <c r="NFR21" s="1"/>
      <c r="NFS21" s="1"/>
      <c r="NFT21" s="1"/>
      <c r="NFU21" s="1"/>
      <c r="NFV21" s="1"/>
      <c r="NFW21" s="1"/>
      <c r="NFX21" s="1"/>
      <c r="NFY21" s="1"/>
      <c r="NFZ21" s="1"/>
      <c r="NGA21" s="1"/>
      <c r="NGB21" s="1"/>
      <c r="NGC21" s="1"/>
      <c r="NGD21" s="1"/>
      <c r="NGE21" s="1"/>
      <c r="NGF21" s="1"/>
      <c r="NGG21" s="1"/>
      <c r="NGH21" s="1"/>
      <c r="NGI21" s="1"/>
      <c r="NGJ21" s="1"/>
      <c r="NGK21" s="1"/>
      <c r="NGL21" s="1"/>
      <c r="NGM21" s="1"/>
      <c r="NGN21" s="1"/>
      <c r="NGO21" s="1"/>
      <c r="NGP21" s="1"/>
      <c r="NGQ21" s="1"/>
      <c r="NGR21" s="1"/>
      <c r="NGS21" s="1"/>
      <c r="NGT21" s="1"/>
      <c r="NGU21" s="1"/>
      <c r="NGV21" s="1"/>
      <c r="NGW21" s="1"/>
      <c r="NGX21" s="1"/>
      <c r="NGY21" s="1"/>
      <c r="NGZ21" s="1"/>
      <c r="NHA21" s="1"/>
      <c r="NHB21" s="1"/>
      <c r="NHC21" s="1"/>
      <c r="NHD21" s="1"/>
      <c r="NHE21" s="1"/>
      <c r="NHF21" s="1"/>
      <c r="NHG21" s="1"/>
      <c r="NHH21" s="1"/>
      <c r="NHI21" s="1"/>
      <c r="NHJ21" s="1"/>
      <c r="NHK21" s="1"/>
      <c r="NHL21" s="1"/>
      <c r="NHM21" s="1"/>
      <c r="NHN21" s="1"/>
      <c r="NHO21" s="1"/>
      <c r="NHP21" s="1"/>
      <c r="NHQ21" s="1"/>
      <c r="NHR21" s="1"/>
      <c r="NHS21" s="1"/>
      <c r="NHT21" s="1"/>
      <c r="NHU21" s="1"/>
      <c r="NHV21" s="1"/>
      <c r="NHW21" s="1"/>
      <c r="NHX21" s="1"/>
      <c r="NHY21" s="1"/>
      <c r="NHZ21" s="1"/>
      <c r="NIA21" s="1"/>
      <c r="NIB21" s="1"/>
      <c r="NIC21" s="1"/>
      <c r="NID21" s="1"/>
      <c r="NIE21" s="1"/>
      <c r="NIF21" s="1"/>
      <c r="NIG21" s="1"/>
      <c r="NIH21" s="1"/>
      <c r="NII21" s="1"/>
      <c r="NIJ21" s="1"/>
      <c r="NIK21" s="1"/>
      <c r="NIL21" s="1"/>
      <c r="NIM21" s="1"/>
      <c r="NIN21" s="1"/>
      <c r="NIO21" s="1"/>
      <c r="NIP21" s="1"/>
      <c r="NIQ21" s="1"/>
      <c r="NIR21" s="1"/>
      <c r="NIS21" s="1"/>
      <c r="NIT21" s="1"/>
      <c r="NIU21" s="1"/>
      <c r="NIV21" s="1"/>
      <c r="NIW21" s="1"/>
      <c r="NIX21" s="1"/>
      <c r="NIY21" s="1"/>
      <c r="NIZ21" s="1"/>
      <c r="NJA21" s="1"/>
      <c r="NJB21" s="1"/>
      <c r="NJC21" s="1"/>
      <c r="NJD21" s="1"/>
      <c r="NJE21" s="1"/>
      <c r="NJF21" s="1"/>
      <c r="NJG21" s="1"/>
      <c r="NJH21" s="1"/>
      <c r="NJI21" s="1"/>
      <c r="NJJ21" s="1"/>
      <c r="NJK21" s="1"/>
      <c r="NJL21" s="1"/>
      <c r="NJM21" s="1"/>
      <c r="NJN21" s="1"/>
      <c r="NJO21" s="1"/>
      <c r="NJP21" s="1"/>
      <c r="NJQ21" s="1"/>
      <c r="NJR21" s="1"/>
      <c r="NJS21" s="1"/>
      <c r="NJT21" s="1"/>
      <c r="NJU21" s="1"/>
      <c r="NJV21" s="1"/>
      <c r="NJW21" s="1"/>
      <c r="NJX21" s="1"/>
      <c r="NJY21" s="1"/>
      <c r="NJZ21" s="1"/>
      <c r="NKA21" s="1"/>
      <c r="NKB21" s="1"/>
      <c r="NKC21" s="1"/>
      <c r="NKD21" s="1"/>
      <c r="NKE21" s="1"/>
      <c r="NKF21" s="1"/>
      <c r="NKG21" s="1"/>
      <c r="NKH21" s="1"/>
      <c r="NKI21" s="1"/>
      <c r="NKJ21" s="1"/>
      <c r="NKK21" s="1"/>
      <c r="NKL21" s="1"/>
      <c r="NKM21" s="1"/>
      <c r="NKN21" s="1"/>
      <c r="NKO21" s="1"/>
      <c r="NKP21" s="1"/>
      <c r="NKQ21" s="1"/>
      <c r="NKR21" s="1"/>
      <c r="NKS21" s="1"/>
      <c r="NKT21" s="1"/>
      <c r="NKU21" s="1"/>
      <c r="NKV21" s="1"/>
      <c r="NKW21" s="1"/>
      <c r="NKX21" s="1"/>
      <c r="NKY21" s="1"/>
      <c r="NKZ21" s="1"/>
      <c r="NLA21" s="1"/>
      <c r="NLB21" s="1"/>
      <c r="NLC21" s="1"/>
      <c r="NLD21" s="1"/>
      <c r="NLE21" s="1"/>
      <c r="NLF21" s="1"/>
      <c r="NLG21" s="1"/>
      <c r="NLH21" s="1"/>
      <c r="NLI21" s="1"/>
      <c r="NLJ21" s="1"/>
      <c r="NLK21" s="1"/>
      <c r="NLL21" s="1"/>
      <c r="NLM21" s="1"/>
      <c r="NLN21" s="1"/>
      <c r="NLO21" s="1"/>
      <c r="NLP21" s="1"/>
      <c r="NLQ21" s="1"/>
      <c r="NLR21" s="1"/>
      <c r="NLS21" s="1"/>
      <c r="NLT21" s="1"/>
      <c r="NLU21" s="1"/>
      <c r="NLV21" s="1"/>
      <c r="NLW21" s="1"/>
      <c r="NLX21" s="1"/>
      <c r="NLY21" s="1"/>
      <c r="NLZ21" s="1"/>
      <c r="NMA21" s="1"/>
      <c r="NMB21" s="1"/>
      <c r="NMC21" s="1"/>
      <c r="NMD21" s="1"/>
      <c r="NME21" s="1"/>
      <c r="NMF21" s="1"/>
      <c r="NMG21" s="1"/>
      <c r="NMH21" s="1"/>
      <c r="NMI21" s="1"/>
      <c r="NMJ21" s="1"/>
      <c r="NMK21" s="1"/>
      <c r="NML21" s="1"/>
      <c r="NMM21" s="1"/>
      <c r="NMN21" s="1"/>
      <c r="NMO21" s="1"/>
      <c r="NMP21" s="1"/>
      <c r="NMQ21" s="1"/>
      <c r="NMR21" s="1"/>
      <c r="NMS21" s="1"/>
      <c r="NMT21" s="1"/>
      <c r="NMU21" s="1"/>
      <c r="NMV21" s="1"/>
      <c r="NMW21" s="1"/>
      <c r="NMX21" s="1"/>
      <c r="NMY21" s="1"/>
      <c r="NMZ21" s="1"/>
      <c r="NNA21" s="1"/>
      <c r="NNB21" s="1"/>
      <c r="NNC21" s="1"/>
      <c r="NND21" s="1"/>
      <c r="NNE21" s="1"/>
      <c r="NNF21" s="1"/>
      <c r="NNG21" s="1"/>
      <c r="NNH21" s="1"/>
      <c r="NNI21" s="1"/>
      <c r="NNJ21" s="1"/>
      <c r="NNK21" s="1"/>
      <c r="NNL21" s="1"/>
      <c r="NNM21" s="1"/>
      <c r="NNN21" s="1"/>
      <c r="NNO21" s="1"/>
      <c r="NNP21" s="1"/>
      <c r="NNQ21" s="1"/>
      <c r="NNR21" s="1"/>
      <c r="NNS21" s="1"/>
      <c r="NNT21" s="1"/>
      <c r="NNU21" s="1"/>
      <c r="NNV21" s="1"/>
      <c r="NNW21" s="1"/>
      <c r="NNX21" s="1"/>
      <c r="NNY21" s="1"/>
      <c r="NNZ21" s="1"/>
      <c r="NOA21" s="1"/>
      <c r="NOB21" s="1"/>
      <c r="NOC21" s="1"/>
      <c r="NOD21" s="1"/>
      <c r="NOE21" s="1"/>
      <c r="NOF21" s="1"/>
      <c r="NOG21" s="1"/>
      <c r="NOH21" s="1"/>
      <c r="NOI21" s="1"/>
      <c r="NOJ21" s="1"/>
      <c r="NOK21" s="1"/>
      <c r="NOL21" s="1"/>
      <c r="NOM21" s="1"/>
      <c r="NON21" s="1"/>
      <c r="NOO21" s="1"/>
      <c r="NOP21" s="1"/>
      <c r="NOQ21" s="1"/>
      <c r="NOR21" s="1"/>
      <c r="NOS21" s="1"/>
      <c r="NOT21" s="1"/>
      <c r="NOU21" s="1"/>
      <c r="NOV21" s="1"/>
      <c r="NOW21" s="1"/>
      <c r="NOX21" s="1"/>
      <c r="NOY21" s="1"/>
      <c r="NOZ21" s="1"/>
      <c r="NPA21" s="1"/>
      <c r="NPB21" s="1"/>
      <c r="NPC21" s="1"/>
      <c r="NPD21" s="1"/>
      <c r="NPE21" s="1"/>
      <c r="NPF21" s="1"/>
      <c r="NPG21" s="1"/>
      <c r="NPH21" s="1"/>
      <c r="NPI21" s="1"/>
      <c r="NPJ21" s="1"/>
      <c r="NPK21" s="1"/>
      <c r="NPL21" s="1"/>
      <c r="NPM21" s="1"/>
      <c r="NPN21" s="1"/>
      <c r="NPO21" s="1"/>
      <c r="NPP21" s="1"/>
      <c r="NPQ21" s="1"/>
      <c r="NPR21" s="1"/>
      <c r="NPS21" s="1"/>
      <c r="NPT21" s="1"/>
      <c r="NPU21" s="1"/>
      <c r="NPV21" s="1"/>
      <c r="NPW21" s="1"/>
      <c r="NPX21" s="1"/>
      <c r="NPY21" s="1"/>
      <c r="NPZ21" s="1"/>
      <c r="NQA21" s="1"/>
      <c r="NQB21" s="1"/>
      <c r="NQC21" s="1"/>
      <c r="NQD21" s="1"/>
      <c r="NQE21" s="1"/>
      <c r="NQF21" s="1"/>
      <c r="NQG21" s="1"/>
      <c r="NQH21" s="1"/>
      <c r="NQI21" s="1"/>
      <c r="NQJ21" s="1"/>
      <c r="NQK21" s="1"/>
      <c r="NQL21" s="1"/>
      <c r="NQM21" s="1"/>
      <c r="NQN21" s="1"/>
      <c r="NQO21" s="1"/>
      <c r="NQP21" s="1"/>
      <c r="NQQ21" s="1"/>
      <c r="NQR21" s="1"/>
      <c r="NQS21" s="1"/>
      <c r="NQT21" s="1"/>
      <c r="NQU21" s="1"/>
      <c r="NQV21" s="1"/>
      <c r="NQW21" s="1"/>
      <c r="NQX21" s="1"/>
      <c r="NQY21" s="1"/>
      <c r="NQZ21" s="1"/>
      <c r="NRA21" s="1"/>
      <c r="NRB21" s="1"/>
      <c r="NRC21" s="1"/>
      <c r="NRD21" s="1"/>
      <c r="NRE21" s="1"/>
      <c r="NRF21" s="1"/>
      <c r="NRG21" s="1"/>
      <c r="NRH21" s="1"/>
      <c r="NRI21" s="1"/>
      <c r="NRJ21" s="1"/>
      <c r="NRK21" s="1"/>
      <c r="NRL21" s="1"/>
      <c r="NRM21" s="1"/>
      <c r="NRN21" s="1"/>
      <c r="NRO21" s="1"/>
      <c r="NRP21" s="1"/>
      <c r="NRQ21" s="1"/>
      <c r="NRR21" s="1"/>
      <c r="NRS21" s="1"/>
      <c r="NRT21" s="1"/>
      <c r="NRU21" s="1"/>
      <c r="NRV21" s="1"/>
      <c r="NRW21" s="1"/>
      <c r="NRX21" s="1"/>
      <c r="NRY21" s="1"/>
      <c r="NRZ21" s="1"/>
      <c r="NSA21" s="1"/>
      <c r="NSB21" s="1"/>
      <c r="NSC21" s="1"/>
      <c r="NSD21" s="1"/>
      <c r="NSE21" s="1"/>
      <c r="NSF21" s="1"/>
      <c r="NSG21" s="1"/>
      <c r="NSH21" s="1"/>
      <c r="NSI21" s="1"/>
      <c r="NSJ21" s="1"/>
      <c r="NSK21" s="1"/>
      <c r="NSL21" s="1"/>
      <c r="NSM21" s="1"/>
      <c r="NSN21" s="1"/>
      <c r="NSO21" s="1"/>
      <c r="NSP21" s="1"/>
      <c r="NSQ21" s="1"/>
      <c r="NSR21" s="1"/>
      <c r="NSS21" s="1"/>
      <c r="NST21" s="1"/>
      <c r="NSU21" s="1"/>
      <c r="NSV21" s="1"/>
      <c r="NSW21" s="1"/>
      <c r="NSX21" s="1"/>
      <c r="NSY21" s="1"/>
      <c r="NSZ21" s="1"/>
      <c r="NTA21" s="1"/>
      <c r="NTB21" s="1"/>
      <c r="NTC21" s="1"/>
      <c r="NTD21" s="1"/>
      <c r="NTE21" s="1"/>
      <c r="NTF21" s="1"/>
      <c r="NTG21" s="1"/>
      <c r="NTH21" s="1"/>
      <c r="NTI21" s="1"/>
      <c r="NTJ21" s="1"/>
      <c r="NTK21" s="1"/>
      <c r="NTL21" s="1"/>
      <c r="NTM21" s="1"/>
      <c r="NTN21" s="1"/>
      <c r="NTO21" s="1"/>
      <c r="NTP21" s="1"/>
      <c r="NTQ21" s="1"/>
      <c r="NTR21" s="1"/>
      <c r="NTS21" s="1"/>
      <c r="NTT21" s="1"/>
      <c r="NTU21" s="1"/>
      <c r="NTV21" s="1"/>
      <c r="NTW21" s="1"/>
      <c r="NTX21" s="1"/>
      <c r="NTY21" s="1"/>
      <c r="NTZ21" s="1"/>
      <c r="NUA21" s="1"/>
      <c r="NUB21" s="1"/>
      <c r="NUC21" s="1"/>
      <c r="NUD21" s="1"/>
      <c r="NUE21" s="1"/>
      <c r="NUF21" s="1"/>
      <c r="NUG21" s="1"/>
      <c r="NUH21" s="1"/>
      <c r="NUI21" s="1"/>
      <c r="NUJ21" s="1"/>
      <c r="NUK21" s="1"/>
      <c r="NUL21" s="1"/>
      <c r="NUM21" s="1"/>
      <c r="NUN21" s="1"/>
      <c r="NUO21" s="1"/>
      <c r="NUP21" s="1"/>
      <c r="NUQ21" s="1"/>
      <c r="NUR21" s="1"/>
      <c r="NUS21" s="1"/>
      <c r="NUT21" s="1"/>
      <c r="NUU21" s="1"/>
      <c r="NUV21" s="1"/>
      <c r="NUW21" s="1"/>
      <c r="NUX21" s="1"/>
      <c r="NUY21" s="1"/>
      <c r="NUZ21" s="1"/>
      <c r="NVA21" s="1"/>
      <c r="NVB21" s="1"/>
      <c r="NVC21" s="1"/>
      <c r="NVD21" s="1"/>
      <c r="NVE21" s="1"/>
      <c r="NVF21" s="1"/>
      <c r="NVG21" s="1"/>
      <c r="NVH21" s="1"/>
      <c r="NVI21" s="1"/>
      <c r="NVJ21" s="1"/>
      <c r="NVK21" s="1"/>
      <c r="NVL21" s="1"/>
      <c r="NVM21" s="1"/>
      <c r="NVN21" s="1"/>
      <c r="NVO21" s="1"/>
      <c r="NVP21" s="1"/>
      <c r="NVQ21" s="1"/>
      <c r="NVR21" s="1"/>
      <c r="NVS21" s="1"/>
      <c r="NVT21" s="1"/>
      <c r="NVU21" s="1"/>
      <c r="NVV21" s="1"/>
      <c r="NVW21" s="1"/>
      <c r="NVX21" s="1"/>
      <c r="NVY21" s="1"/>
      <c r="NVZ21" s="1"/>
      <c r="NWA21" s="1"/>
      <c r="NWB21" s="1"/>
      <c r="NWC21" s="1"/>
      <c r="NWD21" s="1"/>
      <c r="NWE21" s="1"/>
      <c r="NWF21" s="1"/>
      <c r="NWG21" s="1"/>
      <c r="NWH21" s="1"/>
      <c r="NWI21" s="1"/>
      <c r="NWJ21" s="1"/>
      <c r="NWK21" s="1"/>
      <c r="NWL21" s="1"/>
      <c r="NWM21" s="1"/>
      <c r="NWN21" s="1"/>
      <c r="NWO21" s="1"/>
      <c r="NWP21" s="1"/>
      <c r="NWQ21" s="1"/>
      <c r="NWR21" s="1"/>
      <c r="NWS21" s="1"/>
      <c r="NWT21" s="1"/>
      <c r="NWU21" s="1"/>
      <c r="NWV21" s="1"/>
      <c r="NWW21" s="1"/>
      <c r="NWX21" s="1"/>
      <c r="NWY21" s="1"/>
      <c r="NWZ21" s="1"/>
      <c r="NXA21" s="1"/>
      <c r="NXB21" s="1"/>
      <c r="NXC21" s="1"/>
      <c r="NXD21" s="1"/>
      <c r="NXE21" s="1"/>
      <c r="NXF21" s="1"/>
      <c r="NXG21" s="1"/>
      <c r="NXH21" s="1"/>
      <c r="NXI21" s="1"/>
      <c r="NXJ21" s="1"/>
      <c r="NXK21" s="1"/>
      <c r="NXL21" s="1"/>
      <c r="NXM21" s="1"/>
      <c r="NXN21" s="1"/>
      <c r="NXO21" s="1"/>
      <c r="NXP21" s="1"/>
      <c r="NXQ21" s="1"/>
      <c r="NXR21" s="1"/>
      <c r="NXS21" s="1"/>
      <c r="NXT21" s="1"/>
      <c r="NXU21" s="1"/>
      <c r="NXV21" s="1"/>
      <c r="NXW21" s="1"/>
      <c r="NXX21" s="1"/>
      <c r="NXY21" s="1"/>
      <c r="NXZ21" s="1"/>
      <c r="NYA21" s="1"/>
      <c r="NYB21" s="1"/>
      <c r="NYC21" s="1"/>
      <c r="NYD21" s="1"/>
      <c r="NYE21" s="1"/>
      <c r="NYF21" s="1"/>
      <c r="NYG21" s="1"/>
      <c r="NYH21" s="1"/>
      <c r="NYI21" s="1"/>
      <c r="NYJ21" s="1"/>
      <c r="NYK21" s="1"/>
      <c r="NYL21" s="1"/>
      <c r="NYM21" s="1"/>
      <c r="NYN21" s="1"/>
      <c r="NYO21" s="1"/>
      <c r="NYP21" s="1"/>
      <c r="NYQ21" s="1"/>
      <c r="NYR21" s="1"/>
      <c r="NYS21" s="1"/>
      <c r="NYT21" s="1"/>
      <c r="NYU21" s="1"/>
      <c r="NYV21" s="1"/>
      <c r="NYW21" s="1"/>
      <c r="NYX21" s="1"/>
      <c r="NYY21" s="1"/>
      <c r="NYZ21" s="1"/>
      <c r="NZA21" s="1"/>
      <c r="NZB21" s="1"/>
      <c r="NZC21" s="1"/>
      <c r="NZD21" s="1"/>
      <c r="NZE21" s="1"/>
      <c r="NZF21" s="1"/>
      <c r="NZG21" s="1"/>
      <c r="NZH21" s="1"/>
      <c r="NZI21" s="1"/>
      <c r="NZJ21" s="1"/>
      <c r="NZK21" s="1"/>
      <c r="NZL21" s="1"/>
      <c r="NZM21" s="1"/>
      <c r="NZN21" s="1"/>
      <c r="NZO21" s="1"/>
      <c r="NZP21" s="1"/>
      <c r="NZQ21" s="1"/>
      <c r="NZR21" s="1"/>
      <c r="NZS21" s="1"/>
      <c r="NZT21" s="1"/>
      <c r="NZU21" s="1"/>
      <c r="NZV21" s="1"/>
      <c r="NZW21" s="1"/>
      <c r="NZX21" s="1"/>
      <c r="NZY21" s="1"/>
      <c r="NZZ21" s="1"/>
      <c r="OAA21" s="1"/>
      <c r="OAB21" s="1"/>
      <c r="OAC21" s="1"/>
      <c r="OAD21" s="1"/>
      <c r="OAE21" s="1"/>
      <c r="OAF21" s="1"/>
      <c r="OAG21" s="1"/>
      <c r="OAH21" s="1"/>
      <c r="OAI21" s="1"/>
      <c r="OAJ21" s="1"/>
      <c r="OAK21" s="1"/>
      <c r="OAL21" s="1"/>
      <c r="OAM21" s="1"/>
      <c r="OAN21" s="1"/>
      <c r="OAO21" s="1"/>
      <c r="OAP21" s="1"/>
      <c r="OAQ21" s="1"/>
      <c r="OAR21" s="1"/>
      <c r="OAS21" s="1"/>
      <c r="OAT21" s="1"/>
      <c r="OAU21" s="1"/>
      <c r="OAV21" s="1"/>
      <c r="OAW21" s="1"/>
      <c r="OAX21" s="1"/>
      <c r="OAY21" s="1"/>
      <c r="OAZ21" s="1"/>
      <c r="OBA21" s="1"/>
      <c r="OBB21" s="1"/>
      <c r="OBC21" s="1"/>
      <c r="OBD21" s="1"/>
      <c r="OBE21" s="1"/>
      <c r="OBF21" s="1"/>
      <c r="OBG21" s="1"/>
      <c r="OBH21" s="1"/>
      <c r="OBI21" s="1"/>
      <c r="OBJ21" s="1"/>
      <c r="OBK21" s="1"/>
      <c r="OBL21" s="1"/>
      <c r="OBM21" s="1"/>
      <c r="OBN21" s="1"/>
      <c r="OBO21" s="1"/>
      <c r="OBP21" s="1"/>
      <c r="OBQ21" s="1"/>
      <c r="OBR21" s="1"/>
      <c r="OBS21" s="1"/>
      <c r="OBT21" s="1"/>
      <c r="OBU21" s="1"/>
      <c r="OBV21" s="1"/>
      <c r="OBW21" s="1"/>
      <c r="OBX21" s="1"/>
      <c r="OBY21" s="1"/>
      <c r="OBZ21" s="1"/>
      <c r="OCA21" s="1"/>
      <c r="OCB21" s="1"/>
      <c r="OCC21" s="1"/>
      <c r="OCD21" s="1"/>
      <c r="OCE21" s="1"/>
      <c r="OCF21" s="1"/>
      <c r="OCG21" s="1"/>
      <c r="OCH21" s="1"/>
      <c r="OCI21" s="1"/>
      <c r="OCJ21" s="1"/>
      <c r="OCK21" s="1"/>
      <c r="OCL21" s="1"/>
      <c r="OCM21" s="1"/>
      <c r="OCN21" s="1"/>
      <c r="OCO21" s="1"/>
      <c r="OCP21" s="1"/>
      <c r="OCQ21" s="1"/>
      <c r="OCR21" s="1"/>
      <c r="OCS21" s="1"/>
      <c r="OCT21" s="1"/>
      <c r="OCU21" s="1"/>
      <c r="OCV21" s="1"/>
      <c r="OCW21" s="1"/>
      <c r="OCX21" s="1"/>
      <c r="OCY21" s="1"/>
      <c r="OCZ21" s="1"/>
      <c r="ODA21" s="1"/>
      <c r="ODB21" s="1"/>
      <c r="ODC21" s="1"/>
      <c r="ODD21" s="1"/>
      <c r="ODE21" s="1"/>
      <c r="ODF21" s="1"/>
      <c r="ODG21" s="1"/>
      <c r="ODH21" s="1"/>
      <c r="ODI21" s="1"/>
      <c r="ODJ21" s="1"/>
      <c r="ODK21" s="1"/>
      <c r="ODL21" s="1"/>
      <c r="ODM21" s="1"/>
      <c r="ODN21" s="1"/>
      <c r="ODO21" s="1"/>
      <c r="ODP21" s="1"/>
      <c r="ODQ21" s="1"/>
      <c r="ODR21" s="1"/>
      <c r="ODS21" s="1"/>
      <c r="ODT21" s="1"/>
      <c r="ODU21" s="1"/>
      <c r="ODV21" s="1"/>
      <c r="ODW21" s="1"/>
      <c r="ODX21" s="1"/>
      <c r="ODY21" s="1"/>
      <c r="ODZ21" s="1"/>
      <c r="OEA21" s="1"/>
      <c r="OEB21" s="1"/>
      <c r="OEC21" s="1"/>
      <c r="OED21" s="1"/>
      <c r="OEE21" s="1"/>
      <c r="OEF21" s="1"/>
      <c r="OEG21" s="1"/>
      <c r="OEH21" s="1"/>
      <c r="OEI21" s="1"/>
      <c r="OEJ21" s="1"/>
      <c r="OEK21" s="1"/>
      <c r="OEL21" s="1"/>
      <c r="OEM21" s="1"/>
      <c r="OEN21" s="1"/>
      <c r="OEO21" s="1"/>
      <c r="OEP21" s="1"/>
      <c r="OEQ21" s="1"/>
      <c r="OER21" s="1"/>
      <c r="OES21" s="1"/>
      <c r="OET21" s="1"/>
      <c r="OEU21" s="1"/>
      <c r="OEV21" s="1"/>
      <c r="OEW21" s="1"/>
      <c r="OEX21" s="1"/>
      <c r="OEY21" s="1"/>
      <c r="OEZ21" s="1"/>
      <c r="OFA21" s="1"/>
      <c r="OFB21" s="1"/>
      <c r="OFC21" s="1"/>
      <c r="OFD21" s="1"/>
      <c r="OFE21" s="1"/>
      <c r="OFF21" s="1"/>
      <c r="OFG21" s="1"/>
      <c r="OFH21" s="1"/>
      <c r="OFI21" s="1"/>
      <c r="OFJ21" s="1"/>
      <c r="OFK21" s="1"/>
      <c r="OFL21" s="1"/>
      <c r="OFM21" s="1"/>
      <c r="OFN21" s="1"/>
      <c r="OFO21" s="1"/>
      <c r="OFP21" s="1"/>
      <c r="OFQ21" s="1"/>
      <c r="OFR21" s="1"/>
      <c r="OFS21" s="1"/>
      <c r="OFT21" s="1"/>
      <c r="OFU21" s="1"/>
      <c r="OFV21" s="1"/>
      <c r="OFW21" s="1"/>
      <c r="OFX21" s="1"/>
      <c r="OFY21" s="1"/>
      <c r="OFZ21" s="1"/>
      <c r="OGA21" s="1"/>
      <c r="OGB21" s="1"/>
      <c r="OGC21" s="1"/>
      <c r="OGD21" s="1"/>
      <c r="OGE21" s="1"/>
      <c r="OGF21" s="1"/>
      <c r="OGG21" s="1"/>
      <c r="OGH21" s="1"/>
      <c r="OGI21" s="1"/>
      <c r="OGJ21" s="1"/>
      <c r="OGK21" s="1"/>
      <c r="OGL21" s="1"/>
      <c r="OGM21" s="1"/>
      <c r="OGN21" s="1"/>
      <c r="OGO21" s="1"/>
      <c r="OGP21" s="1"/>
      <c r="OGQ21" s="1"/>
      <c r="OGR21" s="1"/>
      <c r="OGS21" s="1"/>
      <c r="OGT21" s="1"/>
      <c r="OGU21" s="1"/>
      <c r="OGV21" s="1"/>
      <c r="OGW21" s="1"/>
      <c r="OGX21" s="1"/>
      <c r="OGY21" s="1"/>
      <c r="OGZ21" s="1"/>
      <c r="OHA21" s="1"/>
      <c r="OHB21" s="1"/>
      <c r="OHC21" s="1"/>
      <c r="OHD21" s="1"/>
      <c r="OHE21" s="1"/>
      <c r="OHF21" s="1"/>
      <c r="OHG21" s="1"/>
      <c r="OHH21" s="1"/>
      <c r="OHI21" s="1"/>
      <c r="OHJ21" s="1"/>
      <c r="OHK21" s="1"/>
      <c r="OHL21" s="1"/>
      <c r="OHM21" s="1"/>
      <c r="OHN21" s="1"/>
      <c r="OHO21" s="1"/>
      <c r="OHP21" s="1"/>
      <c r="OHQ21" s="1"/>
      <c r="OHR21" s="1"/>
      <c r="OHS21" s="1"/>
      <c r="OHT21" s="1"/>
      <c r="OHU21" s="1"/>
      <c r="OHV21" s="1"/>
      <c r="OHW21" s="1"/>
      <c r="OHX21" s="1"/>
      <c r="OHY21" s="1"/>
      <c r="OHZ21" s="1"/>
      <c r="OIA21" s="1"/>
      <c r="OIB21" s="1"/>
      <c r="OIC21" s="1"/>
      <c r="OID21" s="1"/>
      <c r="OIE21" s="1"/>
      <c r="OIF21" s="1"/>
      <c r="OIG21" s="1"/>
      <c r="OIH21" s="1"/>
      <c r="OII21" s="1"/>
      <c r="OIJ21" s="1"/>
      <c r="OIK21" s="1"/>
      <c r="OIL21" s="1"/>
      <c r="OIM21" s="1"/>
      <c r="OIN21" s="1"/>
      <c r="OIO21" s="1"/>
      <c r="OIP21" s="1"/>
      <c r="OIQ21" s="1"/>
      <c r="OIR21" s="1"/>
      <c r="OIS21" s="1"/>
      <c r="OIT21" s="1"/>
      <c r="OIU21" s="1"/>
      <c r="OIV21" s="1"/>
      <c r="OIW21" s="1"/>
      <c r="OIX21" s="1"/>
      <c r="OIY21" s="1"/>
      <c r="OIZ21" s="1"/>
      <c r="OJA21" s="1"/>
      <c r="OJB21" s="1"/>
      <c r="OJC21" s="1"/>
      <c r="OJD21" s="1"/>
      <c r="OJE21" s="1"/>
      <c r="OJF21" s="1"/>
      <c r="OJG21" s="1"/>
      <c r="OJH21" s="1"/>
      <c r="OJI21" s="1"/>
      <c r="OJJ21" s="1"/>
      <c r="OJK21" s="1"/>
      <c r="OJL21" s="1"/>
      <c r="OJM21" s="1"/>
      <c r="OJN21" s="1"/>
      <c r="OJO21" s="1"/>
      <c r="OJP21" s="1"/>
      <c r="OJQ21" s="1"/>
      <c r="OJR21" s="1"/>
      <c r="OJS21" s="1"/>
      <c r="OJT21" s="1"/>
      <c r="OJU21" s="1"/>
      <c r="OJV21" s="1"/>
      <c r="OJW21" s="1"/>
      <c r="OJX21" s="1"/>
      <c r="OJY21" s="1"/>
      <c r="OJZ21" s="1"/>
      <c r="OKA21" s="1"/>
      <c r="OKB21" s="1"/>
      <c r="OKC21" s="1"/>
      <c r="OKD21" s="1"/>
      <c r="OKE21" s="1"/>
      <c r="OKF21" s="1"/>
      <c r="OKG21" s="1"/>
      <c r="OKH21" s="1"/>
      <c r="OKI21" s="1"/>
      <c r="OKJ21" s="1"/>
      <c r="OKK21" s="1"/>
      <c r="OKL21" s="1"/>
      <c r="OKM21" s="1"/>
      <c r="OKN21" s="1"/>
      <c r="OKO21" s="1"/>
      <c r="OKP21" s="1"/>
      <c r="OKQ21" s="1"/>
      <c r="OKR21" s="1"/>
      <c r="OKS21" s="1"/>
      <c r="OKT21" s="1"/>
      <c r="OKU21" s="1"/>
      <c r="OKV21" s="1"/>
      <c r="OKW21" s="1"/>
      <c r="OKX21" s="1"/>
      <c r="OKY21" s="1"/>
      <c r="OKZ21" s="1"/>
      <c r="OLA21" s="1"/>
      <c r="OLB21" s="1"/>
      <c r="OLC21" s="1"/>
      <c r="OLD21" s="1"/>
      <c r="OLE21" s="1"/>
      <c r="OLF21" s="1"/>
      <c r="OLG21" s="1"/>
      <c r="OLH21" s="1"/>
      <c r="OLI21" s="1"/>
      <c r="OLJ21" s="1"/>
      <c r="OLK21" s="1"/>
      <c r="OLL21" s="1"/>
      <c r="OLM21" s="1"/>
      <c r="OLN21" s="1"/>
      <c r="OLO21" s="1"/>
      <c r="OLP21" s="1"/>
      <c r="OLQ21" s="1"/>
      <c r="OLR21" s="1"/>
      <c r="OLS21" s="1"/>
      <c r="OLT21" s="1"/>
      <c r="OLU21" s="1"/>
      <c r="OLV21" s="1"/>
      <c r="OLW21" s="1"/>
      <c r="OLX21" s="1"/>
      <c r="OLY21" s="1"/>
      <c r="OLZ21" s="1"/>
      <c r="OMA21" s="1"/>
      <c r="OMB21" s="1"/>
      <c r="OMC21" s="1"/>
      <c r="OMD21" s="1"/>
      <c r="OME21" s="1"/>
      <c r="OMF21" s="1"/>
      <c r="OMG21" s="1"/>
      <c r="OMH21" s="1"/>
      <c r="OMI21" s="1"/>
      <c r="OMJ21" s="1"/>
      <c r="OMK21" s="1"/>
      <c r="OML21" s="1"/>
      <c r="OMM21" s="1"/>
      <c r="OMN21" s="1"/>
      <c r="OMO21" s="1"/>
      <c r="OMP21" s="1"/>
      <c r="OMQ21" s="1"/>
      <c r="OMR21" s="1"/>
      <c r="OMS21" s="1"/>
      <c r="OMT21" s="1"/>
      <c r="OMU21" s="1"/>
      <c r="OMV21" s="1"/>
      <c r="OMW21" s="1"/>
      <c r="OMX21" s="1"/>
      <c r="OMY21" s="1"/>
      <c r="OMZ21" s="1"/>
      <c r="ONA21" s="1"/>
      <c r="ONB21" s="1"/>
      <c r="ONC21" s="1"/>
      <c r="OND21" s="1"/>
      <c r="ONE21" s="1"/>
      <c r="ONF21" s="1"/>
      <c r="ONG21" s="1"/>
      <c r="ONH21" s="1"/>
      <c r="ONI21" s="1"/>
      <c r="ONJ21" s="1"/>
      <c r="ONK21" s="1"/>
      <c r="ONL21" s="1"/>
      <c r="ONM21" s="1"/>
      <c r="ONN21" s="1"/>
      <c r="ONO21" s="1"/>
      <c r="ONP21" s="1"/>
      <c r="ONQ21" s="1"/>
      <c r="ONR21" s="1"/>
      <c r="ONS21" s="1"/>
      <c r="ONT21" s="1"/>
      <c r="ONU21" s="1"/>
      <c r="ONV21" s="1"/>
      <c r="ONW21" s="1"/>
      <c r="ONX21" s="1"/>
      <c r="ONY21" s="1"/>
      <c r="ONZ21" s="1"/>
      <c r="OOA21" s="1"/>
      <c r="OOB21" s="1"/>
      <c r="OOC21" s="1"/>
      <c r="OOD21" s="1"/>
      <c r="OOE21" s="1"/>
      <c r="OOF21" s="1"/>
      <c r="OOG21" s="1"/>
      <c r="OOH21" s="1"/>
      <c r="OOI21" s="1"/>
      <c r="OOJ21" s="1"/>
      <c r="OOK21" s="1"/>
      <c r="OOL21" s="1"/>
      <c r="OOM21" s="1"/>
      <c r="OON21" s="1"/>
      <c r="OOO21" s="1"/>
      <c r="OOP21" s="1"/>
      <c r="OOQ21" s="1"/>
      <c r="OOR21" s="1"/>
      <c r="OOS21" s="1"/>
      <c r="OOT21" s="1"/>
      <c r="OOU21" s="1"/>
      <c r="OOV21" s="1"/>
      <c r="OOW21" s="1"/>
      <c r="OOX21" s="1"/>
      <c r="OOY21" s="1"/>
      <c r="OOZ21" s="1"/>
      <c r="OPA21" s="1"/>
      <c r="OPB21" s="1"/>
      <c r="OPC21" s="1"/>
      <c r="OPD21" s="1"/>
      <c r="OPE21" s="1"/>
      <c r="OPF21" s="1"/>
      <c r="OPG21" s="1"/>
      <c r="OPH21" s="1"/>
      <c r="OPI21" s="1"/>
      <c r="OPJ21" s="1"/>
      <c r="OPK21" s="1"/>
      <c r="OPL21" s="1"/>
      <c r="OPM21" s="1"/>
      <c r="OPN21" s="1"/>
      <c r="OPO21" s="1"/>
      <c r="OPP21" s="1"/>
      <c r="OPQ21" s="1"/>
      <c r="OPR21" s="1"/>
      <c r="OPS21" s="1"/>
      <c r="OPT21" s="1"/>
      <c r="OPU21" s="1"/>
      <c r="OPV21" s="1"/>
      <c r="OPW21" s="1"/>
      <c r="OPX21" s="1"/>
      <c r="OPY21" s="1"/>
      <c r="OPZ21" s="1"/>
      <c r="OQA21" s="1"/>
      <c r="OQB21" s="1"/>
      <c r="OQC21" s="1"/>
      <c r="OQD21" s="1"/>
      <c r="OQE21" s="1"/>
      <c r="OQF21" s="1"/>
      <c r="OQG21" s="1"/>
      <c r="OQH21" s="1"/>
      <c r="OQI21" s="1"/>
      <c r="OQJ21" s="1"/>
      <c r="OQK21" s="1"/>
      <c r="OQL21" s="1"/>
      <c r="OQM21" s="1"/>
      <c r="OQN21" s="1"/>
      <c r="OQO21" s="1"/>
      <c r="OQP21" s="1"/>
      <c r="OQQ21" s="1"/>
      <c r="OQR21" s="1"/>
      <c r="OQS21" s="1"/>
      <c r="OQT21" s="1"/>
      <c r="OQU21" s="1"/>
      <c r="OQV21" s="1"/>
      <c r="OQW21" s="1"/>
      <c r="OQX21" s="1"/>
      <c r="OQY21" s="1"/>
      <c r="OQZ21" s="1"/>
      <c r="ORA21" s="1"/>
      <c r="ORB21" s="1"/>
      <c r="ORC21" s="1"/>
      <c r="ORD21" s="1"/>
      <c r="ORE21" s="1"/>
      <c r="ORF21" s="1"/>
      <c r="ORG21" s="1"/>
      <c r="ORH21" s="1"/>
      <c r="ORI21" s="1"/>
      <c r="ORJ21" s="1"/>
      <c r="ORK21" s="1"/>
      <c r="ORL21" s="1"/>
      <c r="ORM21" s="1"/>
      <c r="ORN21" s="1"/>
      <c r="ORO21" s="1"/>
      <c r="ORP21" s="1"/>
      <c r="ORQ21" s="1"/>
      <c r="ORR21" s="1"/>
      <c r="ORS21" s="1"/>
      <c r="ORT21" s="1"/>
      <c r="ORU21" s="1"/>
      <c r="ORV21" s="1"/>
      <c r="ORW21" s="1"/>
      <c r="ORX21" s="1"/>
      <c r="ORY21" s="1"/>
      <c r="ORZ21" s="1"/>
      <c r="OSA21" s="1"/>
      <c r="OSB21" s="1"/>
      <c r="OSC21" s="1"/>
      <c r="OSD21" s="1"/>
      <c r="OSE21" s="1"/>
      <c r="OSF21" s="1"/>
      <c r="OSG21" s="1"/>
      <c r="OSH21" s="1"/>
      <c r="OSI21" s="1"/>
      <c r="OSJ21" s="1"/>
      <c r="OSK21" s="1"/>
      <c r="OSL21" s="1"/>
      <c r="OSM21" s="1"/>
      <c r="OSN21" s="1"/>
      <c r="OSO21" s="1"/>
      <c r="OSP21" s="1"/>
      <c r="OSQ21" s="1"/>
      <c r="OSR21" s="1"/>
      <c r="OSS21" s="1"/>
      <c r="OST21" s="1"/>
      <c r="OSU21" s="1"/>
      <c r="OSV21" s="1"/>
      <c r="OSW21" s="1"/>
      <c r="OSX21" s="1"/>
      <c r="OSY21" s="1"/>
      <c r="OSZ21" s="1"/>
      <c r="OTA21" s="1"/>
      <c r="OTB21" s="1"/>
      <c r="OTC21" s="1"/>
      <c r="OTD21" s="1"/>
      <c r="OTE21" s="1"/>
      <c r="OTF21" s="1"/>
      <c r="OTG21" s="1"/>
      <c r="OTH21" s="1"/>
      <c r="OTI21" s="1"/>
      <c r="OTJ21" s="1"/>
      <c r="OTK21" s="1"/>
      <c r="OTL21" s="1"/>
      <c r="OTM21" s="1"/>
      <c r="OTN21" s="1"/>
      <c r="OTO21" s="1"/>
      <c r="OTP21" s="1"/>
      <c r="OTQ21" s="1"/>
      <c r="OTR21" s="1"/>
      <c r="OTS21" s="1"/>
      <c r="OTT21" s="1"/>
      <c r="OTU21" s="1"/>
      <c r="OTV21" s="1"/>
      <c r="OTW21" s="1"/>
      <c r="OTX21" s="1"/>
      <c r="OTY21" s="1"/>
      <c r="OTZ21" s="1"/>
      <c r="OUA21" s="1"/>
      <c r="OUB21" s="1"/>
      <c r="OUC21" s="1"/>
      <c r="OUD21" s="1"/>
      <c r="OUE21" s="1"/>
      <c r="OUF21" s="1"/>
      <c r="OUG21" s="1"/>
      <c r="OUH21" s="1"/>
      <c r="OUI21" s="1"/>
      <c r="OUJ21" s="1"/>
      <c r="OUK21" s="1"/>
      <c r="OUL21" s="1"/>
      <c r="OUM21" s="1"/>
      <c r="OUN21" s="1"/>
      <c r="OUO21" s="1"/>
      <c r="OUP21" s="1"/>
      <c r="OUQ21" s="1"/>
      <c r="OUR21" s="1"/>
      <c r="OUS21" s="1"/>
      <c r="OUT21" s="1"/>
      <c r="OUU21" s="1"/>
      <c r="OUV21" s="1"/>
      <c r="OUW21" s="1"/>
      <c r="OUX21" s="1"/>
      <c r="OUY21" s="1"/>
      <c r="OUZ21" s="1"/>
      <c r="OVA21" s="1"/>
      <c r="OVB21" s="1"/>
      <c r="OVC21" s="1"/>
      <c r="OVD21" s="1"/>
      <c r="OVE21" s="1"/>
      <c r="OVF21" s="1"/>
      <c r="OVG21" s="1"/>
      <c r="OVH21" s="1"/>
      <c r="OVI21" s="1"/>
      <c r="OVJ21" s="1"/>
      <c r="OVK21" s="1"/>
      <c r="OVL21" s="1"/>
      <c r="OVM21" s="1"/>
      <c r="OVN21" s="1"/>
      <c r="OVO21" s="1"/>
      <c r="OVP21" s="1"/>
      <c r="OVQ21" s="1"/>
      <c r="OVR21" s="1"/>
      <c r="OVS21" s="1"/>
      <c r="OVT21" s="1"/>
      <c r="OVU21" s="1"/>
      <c r="OVV21" s="1"/>
      <c r="OVW21" s="1"/>
      <c r="OVX21" s="1"/>
      <c r="OVY21" s="1"/>
      <c r="OVZ21" s="1"/>
      <c r="OWA21" s="1"/>
      <c r="OWB21" s="1"/>
      <c r="OWC21" s="1"/>
      <c r="OWD21" s="1"/>
      <c r="OWE21" s="1"/>
      <c r="OWF21" s="1"/>
      <c r="OWG21" s="1"/>
      <c r="OWH21" s="1"/>
      <c r="OWI21" s="1"/>
      <c r="OWJ21" s="1"/>
      <c r="OWK21" s="1"/>
      <c r="OWL21" s="1"/>
      <c r="OWM21" s="1"/>
      <c r="OWN21" s="1"/>
      <c r="OWO21" s="1"/>
      <c r="OWP21" s="1"/>
      <c r="OWQ21" s="1"/>
      <c r="OWR21" s="1"/>
      <c r="OWS21" s="1"/>
      <c r="OWT21" s="1"/>
      <c r="OWU21" s="1"/>
      <c r="OWV21" s="1"/>
      <c r="OWW21" s="1"/>
      <c r="OWX21" s="1"/>
      <c r="OWY21" s="1"/>
      <c r="OWZ21" s="1"/>
      <c r="OXA21" s="1"/>
      <c r="OXB21" s="1"/>
      <c r="OXC21" s="1"/>
      <c r="OXD21" s="1"/>
      <c r="OXE21" s="1"/>
      <c r="OXF21" s="1"/>
      <c r="OXG21" s="1"/>
      <c r="OXH21" s="1"/>
      <c r="OXI21" s="1"/>
      <c r="OXJ21" s="1"/>
      <c r="OXK21" s="1"/>
      <c r="OXL21" s="1"/>
      <c r="OXM21" s="1"/>
      <c r="OXN21" s="1"/>
      <c r="OXO21" s="1"/>
      <c r="OXP21" s="1"/>
      <c r="OXQ21" s="1"/>
      <c r="OXR21" s="1"/>
      <c r="OXS21" s="1"/>
      <c r="OXT21" s="1"/>
      <c r="OXU21" s="1"/>
      <c r="OXV21" s="1"/>
      <c r="OXW21" s="1"/>
      <c r="OXX21" s="1"/>
      <c r="OXY21" s="1"/>
      <c r="OXZ21" s="1"/>
      <c r="OYA21" s="1"/>
      <c r="OYB21" s="1"/>
      <c r="OYC21" s="1"/>
      <c r="OYD21" s="1"/>
      <c r="OYE21" s="1"/>
      <c r="OYF21" s="1"/>
      <c r="OYG21" s="1"/>
      <c r="OYH21" s="1"/>
      <c r="OYI21" s="1"/>
      <c r="OYJ21" s="1"/>
      <c r="OYK21" s="1"/>
      <c r="OYL21" s="1"/>
      <c r="OYM21" s="1"/>
      <c r="OYN21" s="1"/>
      <c r="OYO21" s="1"/>
      <c r="OYP21" s="1"/>
      <c r="OYQ21" s="1"/>
      <c r="OYR21" s="1"/>
      <c r="OYS21" s="1"/>
      <c r="OYT21" s="1"/>
      <c r="OYU21" s="1"/>
      <c r="OYV21" s="1"/>
      <c r="OYW21" s="1"/>
      <c r="OYX21" s="1"/>
      <c r="OYY21" s="1"/>
      <c r="OYZ21" s="1"/>
      <c r="OZA21" s="1"/>
      <c r="OZB21" s="1"/>
      <c r="OZC21" s="1"/>
      <c r="OZD21" s="1"/>
      <c r="OZE21" s="1"/>
      <c r="OZF21" s="1"/>
      <c r="OZG21" s="1"/>
      <c r="OZH21" s="1"/>
      <c r="OZI21" s="1"/>
      <c r="OZJ21" s="1"/>
      <c r="OZK21" s="1"/>
      <c r="OZL21" s="1"/>
      <c r="OZM21" s="1"/>
      <c r="OZN21" s="1"/>
      <c r="OZO21" s="1"/>
      <c r="OZP21" s="1"/>
      <c r="OZQ21" s="1"/>
      <c r="OZR21" s="1"/>
      <c r="OZS21" s="1"/>
      <c r="OZT21" s="1"/>
      <c r="OZU21" s="1"/>
      <c r="OZV21" s="1"/>
      <c r="OZW21" s="1"/>
      <c r="OZX21" s="1"/>
      <c r="OZY21" s="1"/>
      <c r="OZZ21" s="1"/>
      <c r="PAA21" s="1"/>
      <c r="PAB21" s="1"/>
      <c r="PAC21" s="1"/>
      <c r="PAD21" s="1"/>
      <c r="PAE21" s="1"/>
      <c r="PAF21" s="1"/>
      <c r="PAG21" s="1"/>
      <c r="PAH21" s="1"/>
      <c r="PAI21" s="1"/>
      <c r="PAJ21" s="1"/>
      <c r="PAK21" s="1"/>
      <c r="PAL21" s="1"/>
      <c r="PAM21" s="1"/>
      <c r="PAN21" s="1"/>
      <c r="PAO21" s="1"/>
      <c r="PAP21" s="1"/>
      <c r="PAQ21" s="1"/>
      <c r="PAR21" s="1"/>
      <c r="PAS21" s="1"/>
      <c r="PAT21" s="1"/>
      <c r="PAU21" s="1"/>
      <c r="PAV21" s="1"/>
      <c r="PAW21" s="1"/>
      <c r="PAX21" s="1"/>
      <c r="PAY21" s="1"/>
      <c r="PAZ21" s="1"/>
      <c r="PBA21" s="1"/>
      <c r="PBB21" s="1"/>
      <c r="PBC21" s="1"/>
      <c r="PBD21" s="1"/>
      <c r="PBE21" s="1"/>
      <c r="PBF21" s="1"/>
      <c r="PBG21" s="1"/>
      <c r="PBH21" s="1"/>
      <c r="PBI21" s="1"/>
      <c r="PBJ21" s="1"/>
      <c r="PBK21" s="1"/>
      <c r="PBL21" s="1"/>
      <c r="PBM21" s="1"/>
      <c r="PBN21" s="1"/>
      <c r="PBO21" s="1"/>
      <c r="PBP21" s="1"/>
      <c r="PBQ21" s="1"/>
      <c r="PBR21" s="1"/>
      <c r="PBS21" s="1"/>
      <c r="PBT21" s="1"/>
      <c r="PBU21" s="1"/>
      <c r="PBV21" s="1"/>
      <c r="PBW21" s="1"/>
      <c r="PBX21" s="1"/>
      <c r="PBY21" s="1"/>
      <c r="PBZ21" s="1"/>
      <c r="PCA21" s="1"/>
      <c r="PCB21" s="1"/>
      <c r="PCC21" s="1"/>
      <c r="PCD21" s="1"/>
      <c r="PCE21" s="1"/>
      <c r="PCF21" s="1"/>
      <c r="PCG21" s="1"/>
      <c r="PCH21" s="1"/>
      <c r="PCI21" s="1"/>
      <c r="PCJ21" s="1"/>
      <c r="PCK21" s="1"/>
      <c r="PCL21" s="1"/>
      <c r="PCM21" s="1"/>
      <c r="PCN21" s="1"/>
      <c r="PCO21" s="1"/>
      <c r="PCP21" s="1"/>
      <c r="PCQ21" s="1"/>
      <c r="PCR21" s="1"/>
      <c r="PCS21" s="1"/>
      <c r="PCT21" s="1"/>
      <c r="PCU21" s="1"/>
      <c r="PCV21" s="1"/>
      <c r="PCW21" s="1"/>
      <c r="PCX21" s="1"/>
      <c r="PCY21" s="1"/>
      <c r="PCZ21" s="1"/>
      <c r="PDA21" s="1"/>
      <c r="PDB21" s="1"/>
      <c r="PDC21" s="1"/>
      <c r="PDD21" s="1"/>
      <c r="PDE21" s="1"/>
      <c r="PDF21" s="1"/>
      <c r="PDG21" s="1"/>
      <c r="PDH21" s="1"/>
      <c r="PDI21" s="1"/>
      <c r="PDJ21" s="1"/>
      <c r="PDK21" s="1"/>
      <c r="PDL21" s="1"/>
      <c r="PDM21" s="1"/>
      <c r="PDN21" s="1"/>
      <c r="PDO21" s="1"/>
      <c r="PDP21" s="1"/>
      <c r="PDQ21" s="1"/>
      <c r="PDR21" s="1"/>
      <c r="PDS21" s="1"/>
      <c r="PDT21" s="1"/>
      <c r="PDU21" s="1"/>
      <c r="PDV21" s="1"/>
      <c r="PDW21" s="1"/>
      <c r="PDX21" s="1"/>
      <c r="PDY21" s="1"/>
      <c r="PDZ21" s="1"/>
      <c r="PEA21" s="1"/>
      <c r="PEB21" s="1"/>
      <c r="PEC21" s="1"/>
      <c r="PED21" s="1"/>
      <c r="PEE21" s="1"/>
      <c r="PEF21" s="1"/>
      <c r="PEG21" s="1"/>
      <c r="PEH21" s="1"/>
      <c r="PEI21" s="1"/>
      <c r="PEJ21" s="1"/>
      <c r="PEK21" s="1"/>
      <c r="PEL21" s="1"/>
      <c r="PEM21" s="1"/>
      <c r="PEN21" s="1"/>
      <c r="PEO21" s="1"/>
      <c r="PEP21" s="1"/>
      <c r="PEQ21" s="1"/>
      <c r="PER21" s="1"/>
      <c r="PES21" s="1"/>
      <c r="PET21" s="1"/>
      <c r="PEU21" s="1"/>
      <c r="PEV21" s="1"/>
      <c r="PEW21" s="1"/>
      <c r="PEX21" s="1"/>
      <c r="PEY21" s="1"/>
      <c r="PEZ21" s="1"/>
      <c r="PFA21" s="1"/>
      <c r="PFB21" s="1"/>
      <c r="PFC21" s="1"/>
      <c r="PFD21" s="1"/>
      <c r="PFE21" s="1"/>
      <c r="PFF21" s="1"/>
      <c r="PFG21" s="1"/>
      <c r="PFH21" s="1"/>
      <c r="PFI21" s="1"/>
      <c r="PFJ21" s="1"/>
      <c r="PFK21" s="1"/>
      <c r="PFL21" s="1"/>
      <c r="PFM21" s="1"/>
      <c r="PFN21" s="1"/>
      <c r="PFO21" s="1"/>
      <c r="PFP21" s="1"/>
      <c r="PFQ21" s="1"/>
      <c r="PFR21" s="1"/>
      <c r="PFS21" s="1"/>
      <c r="PFT21" s="1"/>
      <c r="PFU21" s="1"/>
      <c r="PFV21" s="1"/>
      <c r="PFW21" s="1"/>
      <c r="PFX21" s="1"/>
      <c r="PFY21" s="1"/>
      <c r="PFZ21" s="1"/>
      <c r="PGA21" s="1"/>
      <c r="PGB21" s="1"/>
      <c r="PGC21" s="1"/>
      <c r="PGD21" s="1"/>
      <c r="PGE21" s="1"/>
      <c r="PGF21" s="1"/>
      <c r="PGG21" s="1"/>
      <c r="PGH21" s="1"/>
      <c r="PGI21" s="1"/>
      <c r="PGJ21" s="1"/>
      <c r="PGK21" s="1"/>
      <c r="PGL21" s="1"/>
      <c r="PGM21" s="1"/>
      <c r="PGN21" s="1"/>
      <c r="PGO21" s="1"/>
      <c r="PGP21" s="1"/>
      <c r="PGQ21" s="1"/>
      <c r="PGR21" s="1"/>
      <c r="PGS21" s="1"/>
      <c r="PGT21" s="1"/>
      <c r="PGU21" s="1"/>
      <c r="PGV21" s="1"/>
      <c r="PGW21" s="1"/>
      <c r="PGX21" s="1"/>
      <c r="PGY21" s="1"/>
      <c r="PGZ21" s="1"/>
      <c r="PHA21" s="1"/>
      <c r="PHB21" s="1"/>
      <c r="PHC21" s="1"/>
      <c r="PHD21" s="1"/>
      <c r="PHE21" s="1"/>
      <c r="PHF21" s="1"/>
      <c r="PHG21" s="1"/>
      <c r="PHH21" s="1"/>
      <c r="PHI21" s="1"/>
      <c r="PHJ21" s="1"/>
      <c r="PHK21" s="1"/>
      <c r="PHL21" s="1"/>
      <c r="PHM21" s="1"/>
      <c r="PHN21" s="1"/>
      <c r="PHO21" s="1"/>
      <c r="PHP21" s="1"/>
      <c r="PHQ21" s="1"/>
      <c r="PHR21" s="1"/>
      <c r="PHS21" s="1"/>
      <c r="PHT21" s="1"/>
      <c r="PHU21" s="1"/>
      <c r="PHV21" s="1"/>
      <c r="PHW21" s="1"/>
      <c r="PHX21" s="1"/>
      <c r="PHY21" s="1"/>
      <c r="PHZ21" s="1"/>
      <c r="PIA21" s="1"/>
      <c r="PIB21" s="1"/>
      <c r="PIC21" s="1"/>
      <c r="PID21" s="1"/>
      <c r="PIE21" s="1"/>
      <c r="PIF21" s="1"/>
      <c r="PIG21" s="1"/>
      <c r="PIH21" s="1"/>
      <c r="PII21" s="1"/>
      <c r="PIJ21" s="1"/>
      <c r="PIK21" s="1"/>
      <c r="PIL21" s="1"/>
      <c r="PIM21" s="1"/>
      <c r="PIN21" s="1"/>
      <c r="PIO21" s="1"/>
      <c r="PIP21" s="1"/>
      <c r="PIQ21" s="1"/>
      <c r="PIR21" s="1"/>
      <c r="PIS21" s="1"/>
      <c r="PIT21" s="1"/>
      <c r="PIU21" s="1"/>
      <c r="PIV21" s="1"/>
      <c r="PIW21" s="1"/>
      <c r="PIX21" s="1"/>
      <c r="PIY21" s="1"/>
      <c r="PIZ21" s="1"/>
      <c r="PJA21" s="1"/>
      <c r="PJB21" s="1"/>
      <c r="PJC21" s="1"/>
      <c r="PJD21" s="1"/>
      <c r="PJE21" s="1"/>
      <c r="PJF21" s="1"/>
      <c r="PJG21" s="1"/>
      <c r="PJH21" s="1"/>
      <c r="PJI21" s="1"/>
      <c r="PJJ21" s="1"/>
      <c r="PJK21" s="1"/>
      <c r="PJL21" s="1"/>
      <c r="PJM21" s="1"/>
      <c r="PJN21" s="1"/>
      <c r="PJO21" s="1"/>
      <c r="PJP21" s="1"/>
      <c r="PJQ21" s="1"/>
      <c r="PJR21" s="1"/>
      <c r="PJS21" s="1"/>
      <c r="PJT21" s="1"/>
      <c r="PJU21" s="1"/>
      <c r="PJV21" s="1"/>
      <c r="PJW21" s="1"/>
      <c r="PJX21" s="1"/>
      <c r="PJY21" s="1"/>
      <c r="PJZ21" s="1"/>
      <c r="PKA21" s="1"/>
      <c r="PKB21" s="1"/>
      <c r="PKC21" s="1"/>
      <c r="PKD21" s="1"/>
      <c r="PKE21" s="1"/>
      <c r="PKF21" s="1"/>
      <c r="PKG21" s="1"/>
      <c r="PKH21" s="1"/>
      <c r="PKI21" s="1"/>
      <c r="PKJ21" s="1"/>
      <c r="PKK21" s="1"/>
      <c r="PKL21" s="1"/>
      <c r="PKM21" s="1"/>
      <c r="PKN21" s="1"/>
      <c r="PKO21" s="1"/>
      <c r="PKP21" s="1"/>
      <c r="PKQ21" s="1"/>
      <c r="PKR21" s="1"/>
      <c r="PKS21" s="1"/>
      <c r="PKT21" s="1"/>
      <c r="PKU21" s="1"/>
      <c r="PKV21" s="1"/>
      <c r="PKW21" s="1"/>
      <c r="PKX21" s="1"/>
      <c r="PKY21" s="1"/>
      <c r="PKZ21" s="1"/>
      <c r="PLA21" s="1"/>
      <c r="PLB21" s="1"/>
      <c r="PLC21" s="1"/>
      <c r="PLD21" s="1"/>
      <c r="PLE21" s="1"/>
      <c r="PLF21" s="1"/>
      <c r="PLG21" s="1"/>
      <c r="PLH21" s="1"/>
      <c r="PLI21" s="1"/>
      <c r="PLJ21" s="1"/>
      <c r="PLK21" s="1"/>
      <c r="PLL21" s="1"/>
      <c r="PLM21" s="1"/>
      <c r="PLN21" s="1"/>
      <c r="PLO21" s="1"/>
      <c r="PLP21" s="1"/>
      <c r="PLQ21" s="1"/>
      <c r="PLR21" s="1"/>
      <c r="PLS21" s="1"/>
      <c r="PLT21" s="1"/>
      <c r="PLU21" s="1"/>
      <c r="PLV21" s="1"/>
      <c r="PLW21" s="1"/>
      <c r="PLX21" s="1"/>
      <c r="PLY21" s="1"/>
      <c r="PLZ21" s="1"/>
      <c r="PMA21" s="1"/>
      <c r="PMB21" s="1"/>
      <c r="PMC21" s="1"/>
      <c r="PMD21" s="1"/>
      <c r="PME21" s="1"/>
      <c r="PMF21" s="1"/>
      <c r="PMG21" s="1"/>
      <c r="PMH21" s="1"/>
      <c r="PMI21" s="1"/>
      <c r="PMJ21" s="1"/>
      <c r="PMK21" s="1"/>
      <c r="PML21" s="1"/>
      <c r="PMM21" s="1"/>
      <c r="PMN21" s="1"/>
      <c r="PMO21" s="1"/>
      <c r="PMP21" s="1"/>
      <c r="PMQ21" s="1"/>
      <c r="PMR21" s="1"/>
      <c r="PMS21" s="1"/>
      <c r="PMT21" s="1"/>
      <c r="PMU21" s="1"/>
      <c r="PMV21" s="1"/>
      <c r="PMW21" s="1"/>
      <c r="PMX21" s="1"/>
      <c r="PMY21" s="1"/>
      <c r="PMZ21" s="1"/>
      <c r="PNA21" s="1"/>
      <c r="PNB21" s="1"/>
      <c r="PNC21" s="1"/>
      <c r="PND21" s="1"/>
      <c r="PNE21" s="1"/>
      <c r="PNF21" s="1"/>
      <c r="PNG21" s="1"/>
      <c r="PNH21" s="1"/>
      <c r="PNI21" s="1"/>
      <c r="PNJ21" s="1"/>
      <c r="PNK21" s="1"/>
      <c r="PNL21" s="1"/>
      <c r="PNM21" s="1"/>
      <c r="PNN21" s="1"/>
      <c r="PNO21" s="1"/>
      <c r="PNP21" s="1"/>
      <c r="PNQ21" s="1"/>
      <c r="PNR21" s="1"/>
      <c r="PNS21" s="1"/>
      <c r="PNT21" s="1"/>
      <c r="PNU21" s="1"/>
      <c r="PNV21" s="1"/>
      <c r="PNW21" s="1"/>
      <c r="PNX21" s="1"/>
      <c r="PNY21" s="1"/>
      <c r="PNZ21" s="1"/>
      <c r="POA21" s="1"/>
      <c r="POB21" s="1"/>
      <c r="POC21" s="1"/>
      <c r="POD21" s="1"/>
      <c r="POE21" s="1"/>
      <c r="POF21" s="1"/>
      <c r="POG21" s="1"/>
      <c r="POH21" s="1"/>
      <c r="POI21" s="1"/>
      <c r="POJ21" s="1"/>
      <c r="POK21" s="1"/>
      <c r="POL21" s="1"/>
      <c r="POM21" s="1"/>
      <c r="PON21" s="1"/>
      <c r="POO21" s="1"/>
      <c r="POP21" s="1"/>
      <c r="POQ21" s="1"/>
      <c r="POR21" s="1"/>
      <c r="POS21" s="1"/>
      <c r="POT21" s="1"/>
      <c r="POU21" s="1"/>
      <c r="POV21" s="1"/>
      <c r="POW21" s="1"/>
      <c r="POX21" s="1"/>
      <c r="POY21" s="1"/>
      <c r="POZ21" s="1"/>
      <c r="PPA21" s="1"/>
      <c r="PPB21" s="1"/>
      <c r="PPC21" s="1"/>
      <c r="PPD21" s="1"/>
      <c r="PPE21" s="1"/>
      <c r="PPF21" s="1"/>
      <c r="PPG21" s="1"/>
      <c r="PPH21" s="1"/>
      <c r="PPI21" s="1"/>
      <c r="PPJ21" s="1"/>
      <c r="PPK21" s="1"/>
      <c r="PPL21" s="1"/>
      <c r="PPM21" s="1"/>
      <c r="PPN21" s="1"/>
      <c r="PPO21" s="1"/>
      <c r="PPP21" s="1"/>
      <c r="PPQ21" s="1"/>
      <c r="PPR21" s="1"/>
      <c r="PPS21" s="1"/>
      <c r="PPT21" s="1"/>
      <c r="PPU21" s="1"/>
      <c r="PPV21" s="1"/>
      <c r="PPW21" s="1"/>
      <c r="PPX21" s="1"/>
      <c r="PPY21" s="1"/>
      <c r="PPZ21" s="1"/>
      <c r="PQA21" s="1"/>
      <c r="PQB21" s="1"/>
      <c r="PQC21" s="1"/>
      <c r="PQD21" s="1"/>
      <c r="PQE21" s="1"/>
      <c r="PQF21" s="1"/>
      <c r="PQG21" s="1"/>
      <c r="PQH21" s="1"/>
      <c r="PQI21" s="1"/>
      <c r="PQJ21" s="1"/>
      <c r="PQK21" s="1"/>
      <c r="PQL21" s="1"/>
      <c r="PQM21" s="1"/>
      <c r="PQN21" s="1"/>
      <c r="PQO21" s="1"/>
      <c r="PQP21" s="1"/>
      <c r="PQQ21" s="1"/>
      <c r="PQR21" s="1"/>
      <c r="PQS21" s="1"/>
      <c r="PQT21" s="1"/>
      <c r="PQU21" s="1"/>
      <c r="PQV21" s="1"/>
      <c r="PQW21" s="1"/>
      <c r="PQX21" s="1"/>
      <c r="PQY21" s="1"/>
      <c r="PQZ21" s="1"/>
      <c r="PRA21" s="1"/>
      <c r="PRB21" s="1"/>
      <c r="PRC21" s="1"/>
      <c r="PRD21" s="1"/>
      <c r="PRE21" s="1"/>
      <c r="PRF21" s="1"/>
      <c r="PRG21" s="1"/>
      <c r="PRH21" s="1"/>
      <c r="PRI21" s="1"/>
      <c r="PRJ21" s="1"/>
      <c r="PRK21" s="1"/>
      <c r="PRL21" s="1"/>
      <c r="PRM21" s="1"/>
      <c r="PRN21" s="1"/>
      <c r="PRO21" s="1"/>
      <c r="PRP21" s="1"/>
      <c r="PRQ21" s="1"/>
      <c r="PRR21" s="1"/>
      <c r="PRS21" s="1"/>
      <c r="PRT21" s="1"/>
      <c r="PRU21" s="1"/>
      <c r="PRV21" s="1"/>
      <c r="PRW21" s="1"/>
      <c r="PRX21" s="1"/>
      <c r="PRY21" s="1"/>
      <c r="PRZ21" s="1"/>
      <c r="PSA21" s="1"/>
      <c r="PSB21" s="1"/>
      <c r="PSC21" s="1"/>
      <c r="PSD21" s="1"/>
      <c r="PSE21" s="1"/>
      <c r="PSF21" s="1"/>
      <c r="PSG21" s="1"/>
      <c r="PSH21" s="1"/>
      <c r="PSI21" s="1"/>
      <c r="PSJ21" s="1"/>
      <c r="PSK21" s="1"/>
      <c r="PSL21" s="1"/>
      <c r="PSM21" s="1"/>
      <c r="PSN21" s="1"/>
      <c r="PSO21" s="1"/>
      <c r="PSP21" s="1"/>
      <c r="PSQ21" s="1"/>
      <c r="PSR21" s="1"/>
      <c r="PSS21" s="1"/>
      <c r="PST21" s="1"/>
      <c r="PSU21" s="1"/>
      <c r="PSV21" s="1"/>
      <c r="PSW21" s="1"/>
      <c r="PSX21" s="1"/>
      <c r="PSY21" s="1"/>
      <c r="PSZ21" s="1"/>
      <c r="PTA21" s="1"/>
      <c r="PTB21" s="1"/>
      <c r="PTC21" s="1"/>
      <c r="PTD21" s="1"/>
      <c r="PTE21" s="1"/>
      <c r="PTF21" s="1"/>
      <c r="PTG21" s="1"/>
      <c r="PTH21" s="1"/>
      <c r="PTI21" s="1"/>
      <c r="PTJ21" s="1"/>
      <c r="PTK21" s="1"/>
      <c r="PTL21" s="1"/>
      <c r="PTM21" s="1"/>
      <c r="PTN21" s="1"/>
      <c r="PTO21" s="1"/>
      <c r="PTP21" s="1"/>
      <c r="PTQ21" s="1"/>
      <c r="PTR21" s="1"/>
      <c r="PTS21" s="1"/>
      <c r="PTT21" s="1"/>
      <c r="PTU21" s="1"/>
      <c r="PTV21" s="1"/>
      <c r="PTW21" s="1"/>
      <c r="PTX21" s="1"/>
      <c r="PTY21" s="1"/>
      <c r="PTZ21" s="1"/>
      <c r="PUA21" s="1"/>
      <c r="PUB21" s="1"/>
      <c r="PUC21" s="1"/>
      <c r="PUD21" s="1"/>
      <c r="PUE21" s="1"/>
      <c r="PUF21" s="1"/>
      <c r="PUG21" s="1"/>
      <c r="PUH21" s="1"/>
      <c r="PUI21" s="1"/>
      <c r="PUJ21" s="1"/>
      <c r="PUK21" s="1"/>
      <c r="PUL21" s="1"/>
      <c r="PUM21" s="1"/>
      <c r="PUN21" s="1"/>
      <c r="PUO21" s="1"/>
      <c r="PUP21" s="1"/>
      <c r="PUQ21" s="1"/>
      <c r="PUR21" s="1"/>
      <c r="PUS21" s="1"/>
      <c r="PUT21" s="1"/>
      <c r="PUU21" s="1"/>
      <c r="PUV21" s="1"/>
      <c r="PUW21" s="1"/>
      <c r="PUX21" s="1"/>
      <c r="PUY21" s="1"/>
      <c r="PUZ21" s="1"/>
      <c r="PVA21" s="1"/>
      <c r="PVB21" s="1"/>
      <c r="PVC21" s="1"/>
      <c r="PVD21" s="1"/>
      <c r="PVE21" s="1"/>
      <c r="PVF21" s="1"/>
      <c r="PVG21" s="1"/>
      <c r="PVH21" s="1"/>
      <c r="PVI21" s="1"/>
      <c r="PVJ21" s="1"/>
      <c r="PVK21" s="1"/>
      <c r="PVL21" s="1"/>
      <c r="PVM21" s="1"/>
      <c r="PVN21" s="1"/>
      <c r="PVO21" s="1"/>
      <c r="PVP21" s="1"/>
      <c r="PVQ21" s="1"/>
      <c r="PVR21" s="1"/>
      <c r="PVS21" s="1"/>
      <c r="PVT21" s="1"/>
      <c r="PVU21" s="1"/>
      <c r="PVV21" s="1"/>
      <c r="PVW21" s="1"/>
      <c r="PVX21" s="1"/>
      <c r="PVY21" s="1"/>
      <c r="PVZ21" s="1"/>
      <c r="PWA21" s="1"/>
      <c r="PWB21" s="1"/>
      <c r="PWC21" s="1"/>
      <c r="PWD21" s="1"/>
      <c r="PWE21" s="1"/>
      <c r="PWF21" s="1"/>
      <c r="PWG21" s="1"/>
      <c r="PWH21" s="1"/>
      <c r="PWI21" s="1"/>
      <c r="PWJ21" s="1"/>
      <c r="PWK21" s="1"/>
      <c r="PWL21" s="1"/>
      <c r="PWM21" s="1"/>
      <c r="PWN21" s="1"/>
      <c r="PWO21" s="1"/>
      <c r="PWP21" s="1"/>
      <c r="PWQ21" s="1"/>
      <c r="PWR21" s="1"/>
      <c r="PWS21" s="1"/>
      <c r="PWT21" s="1"/>
      <c r="PWU21" s="1"/>
      <c r="PWV21" s="1"/>
      <c r="PWW21" s="1"/>
      <c r="PWX21" s="1"/>
      <c r="PWY21" s="1"/>
      <c r="PWZ21" s="1"/>
      <c r="PXA21" s="1"/>
      <c r="PXB21" s="1"/>
      <c r="PXC21" s="1"/>
      <c r="PXD21" s="1"/>
      <c r="PXE21" s="1"/>
      <c r="PXF21" s="1"/>
      <c r="PXG21" s="1"/>
      <c r="PXH21" s="1"/>
      <c r="PXI21" s="1"/>
      <c r="PXJ21" s="1"/>
      <c r="PXK21" s="1"/>
      <c r="PXL21" s="1"/>
      <c r="PXM21" s="1"/>
      <c r="PXN21" s="1"/>
      <c r="PXO21" s="1"/>
      <c r="PXP21" s="1"/>
      <c r="PXQ21" s="1"/>
      <c r="PXR21" s="1"/>
      <c r="PXS21" s="1"/>
      <c r="PXT21" s="1"/>
      <c r="PXU21" s="1"/>
      <c r="PXV21" s="1"/>
      <c r="PXW21" s="1"/>
      <c r="PXX21" s="1"/>
      <c r="PXY21" s="1"/>
      <c r="PXZ21" s="1"/>
      <c r="PYA21" s="1"/>
      <c r="PYB21" s="1"/>
      <c r="PYC21" s="1"/>
      <c r="PYD21" s="1"/>
      <c r="PYE21" s="1"/>
      <c r="PYF21" s="1"/>
      <c r="PYG21" s="1"/>
      <c r="PYH21" s="1"/>
      <c r="PYI21" s="1"/>
      <c r="PYJ21" s="1"/>
      <c r="PYK21" s="1"/>
      <c r="PYL21" s="1"/>
      <c r="PYM21" s="1"/>
      <c r="PYN21" s="1"/>
      <c r="PYO21" s="1"/>
      <c r="PYP21" s="1"/>
      <c r="PYQ21" s="1"/>
      <c r="PYR21" s="1"/>
      <c r="PYS21" s="1"/>
      <c r="PYT21" s="1"/>
      <c r="PYU21" s="1"/>
      <c r="PYV21" s="1"/>
      <c r="PYW21" s="1"/>
      <c r="PYX21" s="1"/>
      <c r="PYY21" s="1"/>
      <c r="PYZ21" s="1"/>
      <c r="PZA21" s="1"/>
      <c r="PZB21" s="1"/>
      <c r="PZC21" s="1"/>
      <c r="PZD21" s="1"/>
      <c r="PZE21" s="1"/>
      <c r="PZF21" s="1"/>
      <c r="PZG21" s="1"/>
      <c r="PZH21" s="1"/>
      <c r="PZI21" s="1"/>
      <c r="PZJ21" s="1"/>
      <c r="PZK21" s="1"/>
      <c r="PZL21" s="1"/>
      <c r="PZM21" s="1"/>
      <c r="PZN21" s="1"/>
      <c r="PZO21" s="1"/>
      <c r="PZP21" s="1"/>
      <c r="PZQ21" s="1"/>
      <c r="PZR21" s="1"/>
      <c r="PZS21" s="1"/>
      <c r="PZT21" s="1"/>
      <c r="PZU21" s="1"/>
      <c r="PZV21" s="1"/>
      <c r="PZW21" s="1"/>
      <c r="PZX21" s="1"/>
      <c r="PZY21" s="1"/>
      <c r="PZZ21" s="1"/>
      <c r="QAA21" s="1"/>
      <c r="QAB21" s="1"/>
      <c r="QAC21" s="1"/>
      <c r="QAD21" s="1"/>
      <c r="QAE21" s="1"/>
      <c r="QAF21" s="1"/>
      <c r="QAG21" s="1"/>
      <c r="QAH21" s="1"/>
      <c r="QAI21" s="1"/>
      <c r="QAJ21" s="1"/>
      <c r="QAK21" s="1"/>
      <c r="QAL21" s="1"/>
      <c r="QAM21" s="1"/>
      <c r="QAN21" s="1"/>
      <c r="QAO21" s="1"/>
      <c r="QAP21" s="1"/>
      <c r="QAQ21" s="1"/>
      <c r="QAR21" s="1"/>
      <c r="QAS21" s="1"/>
      <c r="QAT21" s="1"/>
      <c r="QAU21" s="1"/>
      <c r="QAV21" s="1"/>
      <c r="QAW21" s="1"/>
      <c r="QAX21" s="1"/>
      <c r="QAY21" s="1"/>
      <c r="QAZ21" s="1"/>
      <c r="QBA21" s="1"/>
      <c r="QBB21" s="1"/>
      <c r="QBC21" s="1"/>
      <c r="QBD21" s="1"/>
      <c r="QBE21" s="1"/>
      <c r="QBF21" s="1"/>
      <c r="QBG21" s="1"/>
      <c r="QBH21" s="1"/>
      <c r="QBI21" s="1"/>
      <c r="QBJ21" s="1"/>
      <c r="QBK21" s="1"/>
      <c r="QBL21" s="1"/>
      <c r="QBM21" s="1"/>
      <c r="QBN21" s="1"/>
      <c r="QBO21" s="1"/>
      <c r="QBP21" s="1"/>
      <c r="QBQ21" s="1"/>
      <c r="QBR21" s="1"/>
      <c r="QBS21" s="1"/>
      <c r="QBT21" s="1"/>
      <c r="QBU21" s="1"/>
      <c r="QBV21" s="1"/>
      <c r="QBW21" s="1"/>
      <c r="QBX21" s="1"/>
      <c r="QBY21" s="1"/>
      <c r="QBZ21" s="1"/>
      <c r="QCA21" s="1"/>
      <c r="QCB21" s="1"/>
      <c r="QCC21" s="1"/>
      <c r="QCD21" s="1"/>
      <c r="QCE21" s="1"/>
      <c r="QCF21" s="1"/>
      <c r="QCG21" s="1"/>
      <c r="QCH21" s="1"/>
      <c r="QCI21" s="1"/>
      <c r="QCJ21" s="1"/>
      <c r="QCK21" s="1"/>
      <c r="QCL21" s="1"/>
      <c r="QCM21" s="1"/>
      <c r="QCN21" s="1"/>
      <c r="QCO21" s="1"/>
      <c r="QCP21" s="1"/>
      <c r="QCQ21" s="1"/>
      <c r="QCR21" s="1"/>
      <c r="QCS21" s="1"/>
      <c r="QCT21" s="1"/>
      <c r="QCU21" s="1"/>
      <c r="QCV21" s="1"/>
      <c r="QCW21" s="1"/>
      <c r="QCX21" s="1"/>
      <c r="QCY21" s="1"/>
      <c r="QCZ21" s="1"/>
      <c r="QDA21" s="1"/>
      <c r="QDB21" s="1"/>
      <c r="QDC21" s="1"/>
      <c r="QDD21" s="1"/>
      <c r="QDE21" s="1"/>
      <c r="QDF21" s="1"/>
      <c r="QDG21" s="1"/>
      <c r="QDH21" s="1"/>
      <c r="QDI21" s="1"/>
      <c r="QDJ21" s="1"/>
      <c r="QDK21" s="1"/>
      <c r="QDL21" s="1"/>
      <c r="QDM21" s="1"/>
      <c r="QDN21" s="1"/>
      <c r="QDO21" s="1"/>
      <c r="QDP21" s="1"/>
      <c r="QDQ21" s="1"/>
      <c r="QDR21" s="1"/>
      <c r="QDS21" s="1"/>
      <c r="QDT21" s="1"/>
      <c r="QDU21" s="1"/>
      <c r="QDV21" s="1"/>
      <c r="QDW21" s="1"/>
      <c r="QDX21" s="1"/>
      <c r="QDY21" s="1"/>
      <c r="QDZ21" s="1"/>
      <c r="QEA21" s="1"/>
      <c r="QEB21" s="1"/>
      <c r="QEC21" s="1"/>
      <c r="QED21" s="1"/>
      <c r="QEE21" s="1"/>
      <c r="QEF21" s="1"/>
      <c r="QEG21" s="1"/>
      <c r="QEH21" s="1"/>
      <c r="QEI21" s="1"/>
      <c r="QEJ21" s="1"/>
      <c r="QEK21" s="1"/>
      <c r="QEL21" s="1"/>
      <c r="QEM21" s="1"/>
      <c r="QEN21" s="1"/>
      <c r="QEO21" s="1"/>
      <c r="QEP21" s="1"/>
      <c r="QEQ21" s="1"/>
      <c r="QER21" s="1"/>
      <c r="QES21" s="1"/>
      <c r="QET21" s="1"/>
      <c r="QEU21" s="1"/>
      <c r="QEV21" s="1"/>
      <c r="QEW21" s="1"/>
      <c r="QEX21" s="1"/>
      <c r="QEY21" s="1"/>
      <c r="QEZ21" s="1"/>
      <c r="QFA21" s="1"/>
      <c r="QFB21" s="1"/>
      <c r="QFC21" s="1"/>
      <c r="QFD21" s="1"/>
      <c r="QFE21" s="1"/>
      <c r="QFF21" s="1"/>
      <c r="QFG21" s="1"/>
      <c r="QFH21" s="1"/>
      <c r="QFI21" s="1"/>
      <c r="QFJ21" s="1"/>
      <c r="QFK21" s="1"/>
      <c r="QFL21" s="1"/>
      <c r="QFM21" s="1"/>
      <c r="QFN21" s="1"/>
      <c r="QFO21" s="1"/>
      <c r="QFP21" s="1"/>
      <c r="QFQ21" s="1"/>
      <c r="QFR21" s="1"/>
      <c r="QFS21" s="1"/>
      <c r="QFT21" s="1"/>
      <c r="QFU21" s="1"/>
      <c r="QFV21" s="1"/>
      <c r="QFW21" s="1"/>
      <c r="QFX21" s="1"/>
      <c r="QFY21" s="1"/>
      <c r="QFZ21" s="1"/>
      <c r="QGA21" s="1"/>
      <c r="QGB21" s="1"/>
      <c r="QGC21" s="1"/>
      <c r="QGD21" s="1"/>
      <c r="QGE21" s="1"/>
      <c r="QGF21" s="1"/>
      <c r="QGG21" s="1"/>
      <c r="QGH21" s="1"/>
      <c r="QGI21" s="1"/>
      <c r="QGJ21" s="1"/>
      <c r="QGK21" s="1"/>
      <c r="QGL21" s="1"/>
      <c r="QGM21" s="1"/>
      <c r="QGN21" s="1"/>
      <c r="QGO21" s="1"/>
      <c r="QGP21" s="1"/>
      <c r="QGQ21" s="1"/>
      <c r="QGR21" s="1"/>
      <c r="QGS21" s="1"/>
      <c r="QGT21" s="1"/>
      <c r="QGU21" s="1"/>
      <c r="QGV21" s="1"/>
      <c r="QGW21" s="1"/>
      <c r="QGX21" s="1"/>
      <c r="QGY21" s="1"/>
      <c r="QGZ21" s="1"/>
      <c r="QHA21" s="1"/>
      <c r="QHB21" s="1"/>
      <c r="QHC21" s="1"/>
      <c r="QHD21" s="1"/>
      <c r="QHE21" s="1"/>
      <c r="QHF21" s="1"/>
      <c r="QHG21" s="1"/>
      <c r="QHH21" s="1"/>
      <c r="QHI21" s="1"/>
      <c r="QHJ21" s="1"/>
      <c r="QHK21" s="1"/>
      <c r="QHL21" s="1"/>
      <c r="QHM21" s="1"/>
      <c r="QHN21" s="1"/>
      <c r="QHO21" s="1"/>
      <c r="QHP21" s="1"/>
      <c r="QHQ21" s="1"/>
      <c r="QHR21" s="1"/>
      <c r="QHS21" s="1"/>
      <c r="QHT21" s="1"/>
      <c r="QHU21" s="1"/>
      <c r="QHV21" s="1"/>
      <c r="QHW21" s="1"/>
      <c r="QHX21" s="1"/>
      <c r="QHY21" s="1"/>
      <c r="QHZ21" s="1"/>
      <c r="QIA21" s="1"/>
      <c r="QIB21" s="1"/>
      <c r="QIC21" s="1"/>
      <c r="QID21" s="1"/>
      <c r="QIE21" s="1"/>
      <c r="QIF21" s="1"/>
      <c r="QIG21" s="1"/>
      <c r="QIH21" s="1"/>
      <c r="QII21" s="1"/>
      <c r="QIJ21" s="1"/>
      <c r="QIK21" s="1"/>
      <c r="QIL21" s="1"/>
      <c r="QIM21" s="1"/>
      <c r="QIN21" s="1"/>
      <c r="QIO21" s="1"/>
      <c r="QIP21" s="1"/>
      <c r="QIQ21" s="1"/>
      <c r="QIR21" s="1"/>
      <c r="QIS21" s="1"/>
      <c r="QIT21" s="1"/>
      <c r="QIU21" s="1"/>
      <c r="QIV21" s="1"/>
      <c r="QIW21" s="1"/>
      <c r="QIX21" s="1"/>
      <c r="QIY21" s="1"/>
      <c r="QIZ21" s="1"/>
      <c r="QJA21" s="1"/>
      <c r="QJB21" s="1"/>
      <c r="QJC21" s="1"/>
      <c r="QJD21" s="1"/>
      <c r="QJE21" s="1"/>
      <c r="QJF21" s="1"/>
      <c r="QJG21" s="1"/>
      <c r="QJH21" s="1"/>
      <c r="QJI21" s="1"/>
      <c r="QJJ21" s="1"/>
      <c r="QJK21" s="1"/>
      <c r="QJL21" s="1"/>
      <c r="QJM21" s="1"/>
      <c r="QJN21" s="1"/>
      <c r="QJO21" s="1"/>
      <c r="QJP21" s="1"/>
      <c r="QJQ21" s="1"/>
      <c r="QJR21" s="1"/>
      <c r="QJS21" s="1"/>
      <c r="QJT21" s="1"/>
      <c r="QJU21" s="1"/>
      <c r="QJV21" s="1"/>
      <c r="QJW21" s="1"/>
      <c r="QJX21" s="1"/>
      <c r="QJY21" s="1"/>
      <c r="QJZ21" s="1"/>
      <c r="QKA21" s="1"/>
      <c r="QKB21" s="1"/>
      <c r="QKC21" s="1"/>
      <c r="QKD21" s="1"/>
      <c r="QKE21" s="1"/>
      <c r="QKF21" s="1"/>
      <c r="QKG21" s="1"/>
      <c r="QKH21" s="1"/>
      <c r="QKI21" s="1"/>
      <c r="QKJ21" s="1"/>
      <c r="QKK21" s="1"/>
      <c r="QKL21" s="1"/>
      <c r="QKM21" s="1"/>
      <c r="QKN21" s="1"/>
      <c r="QKO21" s="1"/>
      <c r="QKP21" s="1"/>
      <c r="QKQ21" s="1"/>
      <c r="QKR21" s="1"/>
      <c r="QKS21" s="1"/>
      <c r="QKT21" s="1"/>
      <c r="QKU21" s="1"/>
      <c r="QKV21" s="1"/>
      <c r="QKW21" s="1"/>
      <c r="QKX21" s="1"/>
      <c r="QKY21" s="1"/>
      <c r="QKZ21" s="1"/>
      <c r="QLA21" s="1"/>
      <c r="QLB21" s="1"/>
      <c r="QLC21" s="1"/>
      <c r="QLD21" s="1"/>
      <c r="QLE21" s="1"/>
      <c r="QLF21" s="1"/>
      <c r="QLG21" s="1"/>
      <c r="QLH21" s="1"/>
      <c r="QLI21" s="1"/>
      <c r="QLJ21" s="1"/>
      <c r="QLK21" s="1"/>
      <c r="QLL21" s="1"/>
      <c r="QLM21" s="1"/>
      <c r="QLN21" s="1"/>
      <c r="QLO21" s="1"/>
      <c r="QLP21" s="1"/>
      <c r="QLQ21" s="1"/>
      <c r="QLR21" s="1"/>
      <c r="QLS21" s="1"/>
      <c r="QLT21" s="1"/>
      <c r="QLU21" s="1"/>
      <c r="QLV21" s="1"/>
      <c r="QLW21" s="1"/>
      <c r="QLX21" s="1"/>
      <c r="QLY21" s="1"/>
      <c r="QLZ21" s="1"/>
      <c r="QMA21" s="1"/>
      <c r="QMB21" s="1"/>
      <c r="QMC21" s="1"/>
      <c r="QMD21" s="1"/>
      <c r="QME21" s="1"/>
      <c r="QMF21" s="1"/>
      <c r="QMG21" s="1"/>
      <c r="QMH21" s="1"/>
      <c r="QMI21" s="1"/>
      <c r="QMJ21" s="1"/>
      <c r="QMK21" s="1"/>
      <c r="QML21" s="1"/>
      <c r="QMM21" s="1"/>
      <c r="QMN21" s="1"/>
      <c r="QMO21" s="1"/>
      <c r="QMP21" s="1"/>
      <c r="QMQ21" s="1"/>
      <c r="QMR21" s="1"/>
      <c r="QMS21" s="1"/>
      <c r="QMT21" s="1"/>
      <c r="QMU21" s="1"/>
      <c r="QMV21" s="1"/>
      <c r="QMW21" s="1"/>
      <c r="QMX21" s="1"/>
      <c r="QMY21" s="1"/>
      <c r="QMZ21" s="1"/>
      <c r="QNA21" s="1"/>
      <c r="QNB21" s="1"/>
      <c r="QNC21" s="1"/>
      <c r="QND21" s="1"/>
      <c r="QNE21" s="1"/>
      <c r="QNF21" s="1"/>
      <c r="QNG21" s="1"/>
      <c r="QNH21" s="1"/>
      <c r="QNI21" s="1"/>
      <c r="QNJ21" s="1"/>
      <c r="QNK21" s="1"/>
      <c r="QNL21" s="1"/>
      <c r="QNM21" s="1"/>
      <c r="QNN21" s="1"/>
      <c r="QNO21" s="1"/>
      <c r="QNP21" s="1"/>
      <c r="QNQ21" s="1"/>
      <c r="QNR21" s="1"/>
      <c r="QNS21" s="1"/>
      <c r="QNT21" s="1"/>
      <c r="QNU21" s="1"/>
      <c r="QNV21" s="1"/>
      <c r="QNW21" s="1"/>
      <c r="QNX21" s="1"/>
      <c r="QNY21" s="1"/>
      <c r="QNZ21" s="1"/>
      <c r="QOA21" s="1"/>
      <c r="QOB21" s="1"/>
      <c r="QOC21" s="1"/>
      <c r="QOD21" s="1"/>
      <c r="QOE21" s="1"/>
      <c r="QOF21" s="1"/>
      <c r="QOG21" s="1"/>
      <c r="QOH21" s="1"/>
      <c r="QOI21" s="1"/>
      <c r="QOJ21" s="1"/>
      <c r="QOK21" s="1"/>
      <c r="QOL21" s="1"/>
      <c r="QOM21" s="1"/>
      <c r="QON21" s="1"/>
      <c r="QOO21" s="1"/>
      <c r="QOP21" s="1"/>
      <c r="QOQ21" s="1"/>
      <c r="QOR21" s="1"/>
      <c r="QOS21" s="1"/>
      <c r="QOT21" s="1"/>
      <c r="QOU21" s="1"/>
      <c r="QOV21" s="1"/>
      <c r="QOW21" s="1"/>
      <c r="QOX21" s="1"/>
      <c r="QOY21" s="1"/>
      <c r="QOZ21" s="1"/>
      <c r="QPA21" s="1"/>
      <c r="QPB21" s="1"/>
      <c r="QPC21" s="1"/>
      <c r="QPD21" s="1"/>
      <c r="QPE21" s="1"/>
      <c r="QPF21" s="1"/>
      <c r="QPG21" s="1"/>
      <c r="QPH21" s="1"/>
      <c r="QPI21" s="1"/>
      <c r="QPJ21" s="1"/>
      <c r="QPK21" s="1"/>
      <c r="QPL21" s="1"/>
      <c r="QPM21" s="1"/>
      <c r="QPN21" s="1"/>
      <c r="QPO21" s="1"/>
      <c r="QPP21" s="1"/>
      <c r="QPQ21" s="1"/>
      <c r="QPR21" s="1"/>
      <c r="QPS21" s="1"/>
      <c r="QPT21" s="1"/>
      <c r="QPU21" s="1"/>
      <c r="QPV21" s="1"/>
      <c r="QPW21" s="1"/>
      <c r="QPX21" s="1"/>
      <c r="QPY21" s="1"/>
      <c r="QPZ21" s="1"/>
      <c r="QQA21" s="1"/>
      <c r="QQB21" s="1"/>
      <c r="QQC21" s="1"/>
      <c r="QQD21" s="1"/>
      <c r="QQE21" s="1"/>
      <c r="QQF21" s="1"/>
      <c r="QQG21" s="1"/>
      <c r="QQH21" s="1"/>
      <c r="QQI21" s="1"/>
      <c r="QQJ21" s="1"/>
      <c r="QQK21" s="1"/>
      <c r="QQL21" s="1"/>
      <c r="QQM21" s="1"/>
      <c r="QQN21" s="1"/>
      <c r="QQO21" s="1"/>
      <c r="QQP21" s="1"/>
      <c r="QQQ21" s="1"/>
      <c r="QQR21" s="1"/>
      <c r="QQS21" s="1"/>
      <c r="QQT21" s="1"/>
      <c r="QQU21" s="1"/>
      <c r="QQV21" s="1"/>
      <c r="QQW21" s="1"/>
      <c r="QQX21" s="1"/>
      <c r="QQY21" s="1"/>
      <c r="QQZ21" s="1"/>
      <c r="QRA21" s="1"/>
      <c r="QRB21" s="1"/>
      <c r="QRC21" s="1"/>
      <c r="QRD21" s="1"/>
      <c r="QRE21" s="1"/>
      <c r="QRF21" s="1"/>
      <c r="QRG21" s="1"/>
      <c r="QRH21" s="1"/>
      <c r="QRI21" s="1"/>
      <c r="QRJ21" s="1"/>
      <c r="QRK21" s="1"/>
      <c r="QRL21" s="1"/>
      <c r="QRM21" s="1"/>
      <c r="QRN21" s="1"/>
      <c r="QRO21" s="1"/>
      <c r="QRP21" s="1"/>
      <c r="QRQ21" s="1"/>
      <c r="QRR21" s="1"/>
      <c r="QRS21" s="1"/>
      <c r="QRT21" s="1"/>
      <c r="QRU21" s="1"/>
      <c r="QRV21" s="1"/>
      <c r="QRW21" s="1"/>
      <c r="QRX21" s="1"/>
      <c r="QRY21" s="1"/>
      <c r="QRZ21" s="1"/>
      <c r="QSA21" s="1"/>
      <c r="QSB21" s="1"/>
      <c r="QSC21" s="1"/>
      <c r="QSD21" s="1"/>
      <c r="QSE21" s="1"/>
      <c r="QSF21" s="1"/>
      <c r="QSG21" s="1"/>
      <c r="QSH21" s="1"/>
      <c r="QSI21" s="1"/>
      <c r="QSJ21" s="1"/>
      <c r="QSK21" s="1"/>
      <c r="QSL21" s="1"/>
      <c r="QSM21" s="1"/>
      <c r="QSN21" s="1"/>
      <c r="QSO21" s="1"/>
      <c r="QSP21" s="1"/>
      <c r="QSQ21" s="1"/>
      <c r="QSR21" s="1"/>
      <c r="QSS21" s="1"/>
      <c r="QST21" s="1"/>
      <c r="QSU21" s="1"/>
      <c r="QSV21" s="1"/>
      <c r="QSW21" s="1"/>
      <c r="QSX21" s="1"/>
      <c r="QSY21" s="1"/>
      <c r="QSZ21" s="1"/>
      <c r="QTA21" s="1"/>
      <c r="QTB21" s="1"/>
      <c r="QTC21" s="1"/>
      <c r="QTD21" s="1"/>
      <c r="QTE21" s="1"/>
      <c r="QTF21" s="1"/>
      <c r="QTG21" s="1"/>
      <c r="QTH21" s="1"/>
      <c r="QTI21" s="1"/>
      <c r="QTJ21" s="1"/>
      <c r="QTK21" s="1"/>
      <c r="QTL21" s="1"/>
      <c r="QTM21" s="1"/>
      <c r="QTN21" s="1"/>
      <c r="QTO21" s="1"/>
      <c r="QTP21" s="1"/>
      <c r="QTQ21" s="1"/>
      <c r="QTR21" s="1"/>
      <c r="QTS21" s="1"/>
      <c r="QTT21" s="1"/>
      <c r="QTU21" s="1"/>
      <c r="QTV21" s="1"/>
      <c r="QTW21" s="1"/>
      <c r="QTX21" s="1"/>
      <c r="QTY21" s="1"/>
      <c r="QTZ21" s="1"/>
      <c r="QUA21" s="1"/>
      <c r="QUB21" s="1"/>
      <c r="QUC21" s="1"/>
      <c r="QUD21" s="1"/>
      <c r="QUE21" s="1"/>
      <c r="QUF21" s="1"/>
      <c r="QUG21" s="1"/>
      <c r="QUH21" s="1"/>
      <c r="QUI21" s="1"/>
      <c r="QUJ21" s="1"/>
      <c r="QUK21" s="1"/>
      <c r="QUL21" s="1"/>
      <c r="QUM21" s="1"/>
      <c r="QUN21" s="1"/>
      <c r="QUO21" s="1"/>
      <c r="QUP21" s="1"/>
      <c r="QUQ21" s="1"/>
      <c r="QUR21" s="1"/>
      <c r="QUS21" s="1"/>
      <c r="QUT21" s="1"/>
      <c r="QUU21" s="1"/>
      <c r="QUV21" s="1"/>
      <c r="QUW21" s="1"/>
      <c r="QUX21" s="1"/>
      <c r="QUY21" s="1"/>
      <c r="QUZ21" s="1"/>
      <c r="QVA21" s="1"/>
      <c r="QVB21" s="1"/>
      <c r="QVC21" s="1"/>
      <c r="QVD21" s="1"/>
      <c r="QVE21" s="1"/>
      <c r="QVF21" s="1"/>
      <c r="QVG21" s="1"/>
      <c r="QVH21" s="1"/>
      <c r="QVI21" s="1"/>
      <c r="QVJ21" s="1"/>
      <c r="QVK21" s="1"/>
      <c r="QVL21" s="1"/>
      <c r="QVM21" s="1"/>
      <c r="QVN21" s="1"/>
      <c r="QVO21" s="1"/>
      <c r="QVP21" s="1"/>
      <c r="QVQ21" s="1"/>
      <c r="QVR21" s="1"/>
      <c r="QVS21" s="1"/>
      <c r="QVT21" s="1"/>
      <c r="QVU21" s="1"/>
      <c r="QVV21" s="1"/>
      <c r="QVW21" s="1"/>
      <c r="QVX21" s="1"/>
      <c r="QVY21" s="1"/>
      <c r="QVZ21" s="1"/>
      <c r="QWA21" s="1"/>
      <c r="QWB21" s="1"/>
      <c r="QWC21" s="1"/>
      <c r="QWD21" s="1"/>
      <c r="QWE21" s="1"/>
      <c r="QWF21" s="1"/>
      <c r="QWG21" s="1"/>
      <c r="QWH21" s="1"/>
      <c r="QWI21" s="1"/>
      <c r="QWJ21" s="1"/>
      <c r="QWK21" s="1"/>
      <c r="QWL21" s="1"/>
      <c r="QWM21" s="1"/>
      <c r="QWN21" s="1"/>
      <c r="QWO21" s="1"/>
      <c r="QWP21" s="1"/>
      <c r="QWQ21" s="1"/>
      <c r="QWR21" s="1"/>
      <c r="QWS21" s="1"/>
      <c r="QWT21" s="1"/>
      <c r="QWU21" s="1"/>
      <c r="QWV21" s="1"/>
      <c r="QWW21" s="1"/>
      <c r="QWX21" s="1"/>
      <c r="QWY21" s="1"/>
      <c r="QWZ21" s="1"/>
      <c r="QXA21" s="1"/>
      <c r="QXB21" s="1"/>
      <c r="QXC21" s="1"/>
      <c r="QXD21" s="1"/>
      <c r="QXE21" s="1"/>
      <c r="QXF21" s="1"/>
      <c r="QXG21" s="1"/>
      <c r="QXH21" s="1"/>
      <c r="QXI21" s="1"/>
      <c r="QXJ21" s="1"/>
      <c r="QXK21" s="1"/>
      <c r="QXL21" s="1"/>
      <c r="QXM21" s="1"/>
      <c r="QXN21" s="1"/>
      <c r="QXO21" s="1"/>
      <c r="QXP21" s="1"/>
      <c r="QXQ21" s="1"/>
      <c r="QXR21" s="1"/>
      <c r="QXS21" s="1"/>
      <c r="QXT21" s="1"/>
      <c r="QXU21" s="1"/>
      <c r="QXV21" s="1"/>
      <c r="QXW21" s="1"/>
      <c r="QXX21" s="1"/>
      <c r="QXY21" s="1"/>
      <c r="QXZ21" s="1"/>
      <c r="QYA21" s="1"/>
      <c r="QYB21" s="1"/>
      <c r="QYC21" s="1"/>
      <c r="QYD21" s="1"/>
      <c r="QYE21" s="1"/>
      <c r="QYF21" s="1"/>
      <c r="QYG21" s="1"/>
      <c r="QYH21" s="1"/>
      <c r="QYI21" s="1"/>
      <c r="QYJ21" s="1"/>
      <c r="QYK21" s="1"/>
      <c r="QYL21" s="1"/>
      <c r="QYM21" s="1"/>
      <c r="QYN21" s="1"/>
      <c r="QYO21" s="1"/>
      <c r="QYP21" s="1"/>
      <c r="QYQ21" s="1"/>
      <c r="QYR21" s="1"/>
      <c r="QYS21" s="1"/>
      <c r="QYT21" s="1"/>
      <c r="QYU21" s="1"/>
      <c r="QYV21" s="1"/>
      <c r="QYW21" s="1"/>
      <c r="QYX21" s="1"/>
      <c r="QYY21" s="1"/>
      <c r="QYZ21" s="1"/>
      <c r="QZA21" s="1"/>
      <c r="QZB21" s="1"/>
      <c r="QZC21" s="1"/>
      <c r="QZD21" s="1"/>
      <c r="QZE21" s="1"/>
      <c r="QZF21" s="1"/>
      <c r="QZG21" s="1"/>
      <c r="QZH21" s="1"/>
      <c r="QZI21" s="1"/>
      <c r="QZJ21" s="1"/>
      <c r="QZK21" s="1"/>
      <c r="QZL21" s="1"/>
      <c r="QZM21" s="1"/>
      <c r="QZN21" s="1"/>
      <c r="QZO21" s="1"/>
      <c r="QZP21" s="1"/>
      <c r="QZQ21" s="1"/>
      <c r="QZR21" s="1"/>
      <c r="QZS21" s="1"/>
      <c r="QZT21" s="1"/>
      <c r="QZU21" s="1"/>
      <c r="QZV21" s="1"/>
      <c r="QZW21" s="1"/>
      <c r="QZX21" s="1"/>
      <c r="QZY21" s="1"/>
      <c r="QZZ21" s="1"/>
      <c r="RAA21" s="1"/>
      <c r="RAB21" s="1"/>
      <c r="RAC21" s="1"/>
      <c r="RAD21" s="1"/>
      <c r="RAE21" s="1"/>
      <c r="RAF21" s="1"/>
      <c r="RAG21" s="1"/>
      <c r="RAH21" s="1"/>
      <c r="RAI21" s="1"/>
      <c r="RAJ21" s="1"/>
      <c r="RAK21" s="1"/>
      <c r="RAL21" s="1"/>
      <c r="RAM21" s="1"/>
      <c r="RAN21" s="1"/>
      <c r="RAO21" s="1"/>
      <c r="RAP21" s="1"/>
      <c r="RAQ21" s="1"/>
      <c r="RAR21" s="1"/>
      <c r="RAS21" s="1"/>
      <c r="RAT21" s="1"/>
      <c r="RAU21" s="1"/>
      <c r="RAV21" s="1"/>
      <c r="RAW21" s="1"/>
      <c r="RAX21" s="1"/>
      <c r="RAY21" s="1"/>
      <c r="RAZ21" s="1"/>
      <c r="RBA21" s="1"/>
      <c r="RBB21" s="1"/>
      <c r="RBC21" s="1"/>
      <c r="RBD21" s="1"/>
      <c r="RBE21" s="1"/>
      <c r="RBF21" s="1"/>
      <c r="RBG21" s="1"/>
      <c r="RBH21" s="1"/>
      <c r="RBI21" s="1"/>
      <c r="RBJ21" s="1"/>
      <c r="RBK21" s="1"/>
      <c r="RBL21" s="1"/>
      <c r="RBM21" s="1"/>
      <c r="RBN21" s="1"/>
      <c r="RBO21" s="1"/>
      <c r="RBP21" s="1"/>
      <c r="RBQ21" s="1"/>
      <c r="RBR21" s="1"/>
      <c r="RBS21" s="1"/>
      <c r="RBT21" s="1"/>
      <c r="RBU21" s="1"/>
      <c r="RBV21" s="1"/>
      <c r="RBW21" s="1"/>
      <c r="RBX21" s="1"/>
      <c r="RBY21" s="1"/>
      <c r="RBZ21" s="1"/>
      <c r="RCA21" s="1"/>
      <c r="RCB21" s="1"/>
      <c r="RCC21" s="1"/>
      <c r="RCD21" s="1"/>
      <c r="RCE21" s="1"/>
      <c r="RCF21" s="1"/>
      <c r="RCG21" s="1"/>
      <c r="RCH21" s="1"/>
      <c r="RCI21" s="1"/>
      <c r="RCJ21" s="1"/>
      <c r="RCK21" s="1"/>
      <c r="RCL21" s="1"/>
      <c r="RCM21" s="1"/>
      <c r="RCN21" s="1"/>
      <c r="RCO21" s="1"/>
      <c r="RCP21" s="1"/>
      <c r="RCQ21" s="1"/>
      <c r="RCR21" s="1"/>
      <c r="RCS21" s="1"/>
      <c r="RCT21" s="1"/>
      <c r="RCU21" s="1"/>
      <c r="RCV21" s="1"/>
      <c r="RCW21" s="1"/>
      <c r="RCX21" s="1"/>
      <c r="RCY21" s="1"/>
      <c r="RCZ21" s="1"/>
      <c r="RDA21" s="1"/>
      <c r="RDB21" s="1"/>
      <c r="RDC21" s="1"/>
      <c r="RDD21" s="1"/>
      <c r="RDE21" s="1"/>
      <c r="RDF21" s="1"/>
      <c r="RDG21" s="1"/>
      <c r="RDH21" s="1"/>
      <c r="RDI21" s="1"/>
      <c r="RDJ21" s="1"/>
      <c r="RDK21" s="1"/>
      <c r="RDL21" s="1"/>
      <c r="RDM21" s="1"/>
      <c r="RDN21" s="1"/>
      <c r="RDO21" s="1"/>
      <c r="RDP21" s="1"/>
      <c r="RDQ21" s="1"/>
      <c r="RDR21" s="1"/>
      <c r="RDS21" s="1"/>
      <c r="RDT21" s="1"/>
      <c r="RDU21" s="1"/>
      <c r="RDV21" s="1"/>
      <c r="RDW21" s="1"/>
      <c r="RDX21" s="1"/>
      <c r="RDY21" s="1"/>
      <c r="RDZ21" s="1"/>
      <c r="REA21" s="1"/>
      <c r="REB21" s="1"/>
      <c r="REC21" s="1"/>
      <c r="RED21" s="1"/>
      <c r="REE21" s="1"/>
      <c r="REF21" s="1"/>
      <c r="REG21" s="1"/>
      <c r="REH21" s="1"/>
      <c r="REI21" s="1"/>
      <c r="REJ21" s="1"/>
      <c r="REK21" s="1"/>
      <c r="REL21" s="1"/>
      <c r="REM21" s="1"/>
      <c r="REN21" s="1"/>
      <c r="REO21" s="1"/>
      <c r="REP21" s="1"/>
      <c r="REQ21" s="1"/>
      <c r="RER21" s="1"/>
      <c r="RES21" s="1"/>
      <c r="RET21" s="1"/>
      <c r="REU21" s="1"/>
      <c r="REV21" s="1"/>
      <c r="REW21" s="1"/>
      <c r="REX21" s="1"/>
      <c r="REY21" s="1"/>
      <c r="REZ21" s="1"/>
      <c r="RFA21" s="1"/>
      <c r="RFB21" s="1"/>
      <c r="RFC21" s="1"/>
      <c r="RFD21" s="1"/>
      <c r="RFE21" s="1"/>
      <c r="RFF21" s="1"/>
      <c r="RFG21" s="1"/>
      <c r="RFH21" s="1"/>
      <c r="RFI21" s="1"/>
      <c r="RFJ21" s="1"/>
      <c r="RFK21" s="1"/>
      <c r="RFL21" s="1"/>
      <c r="RFM21" s="1"/>
      <c r="RFN21" s="1"/>
      <c r="RFO21" s="1"/>
      <c r="RFP21" s="1"/>
      <c r="RFQ21" s="1"/>
      <c r="RFR21" s="1"/>
      <c r="RFS21" s="1"/>
      <c r="RFT21" s="1"/>
      <c r="RFU21" s="1"/>
      <c r="RFV21" s="1"/>
      <c r="RFW21" s="1"/>
      <c r="RFX21" s="1"/>
      <c r="RFY21" s="1"/>
      <c r="RFZ21" s="1"/>
      <c r="RGA21" s="1"/>
      <c r="RGB21" s="1"/>
      <c r="RGC21" s="1"/>
      <c r="RGD21" s="1"/>
      <c r="RGE21" s="1"/>
      <c r="RGF21" s="1"/>
      <c r="RGG21" s="1"/>
      <c r="RGH21" s="1"/>
      <c r="RGI21" s="1"/>
      <c r="RGJ21" s="1"/>
      <c r="RGK21" s="1"/>
      <c r="RGL21" s="1"/>
      <c r="RGM21" s="1"/>
      <c r="RGN21" s="1"/>
      <c r="RGO21" s="1"/>
      <c r="RGP21" s="1"/>
      <c r="RGQ21" s="1"/>
      <c r="RGR21" s="1"/>
      <c r="RGS21" s="1"/>
      <c r="RGT21" s="1"/>
      <c r="RGU21" s="1"/>
      <c r="RGV21" s="1"/>
      <c r="RGW21" s="1"/>
      <c r="RGX21" s="1"/>
      <c r="RGY21" s="1"/>
      <c r="RGZ21" s="1"/>
      <c r="RHA21" s="1"/>
      <c r="RHB21" s="1"/>
      <c r="RHC21" s="1"/>
      <c r="RHD21" s="1"/>
      <c r="RHE21" s="1"/>
      <c r="RHF21" s="1"/>
      <c r="RHG21" s="1"/>
      <c r="RHH21" s="1"/>
      <c r="RHI21" s="1"/>
      <c r="RHJ21" s="1"/>
      <c r="RHK21" s="1"/>
      <c r="RHL21" s="1"/>
      <c r="RHM21" s="1"/>
      <c r="RHN21" s="1"/>
      <c r="RHO21" s="1"/>
      <c r="RHP21" s="1"/>
      <c r="RHQ21" s="1"/>
      <c r="RHR21" s="1"/>
      <c r="RHS21" s="1"/>
      <c r="RHT21" s="1"/>
      <c r="RHU21" s="1"/>
      <c r="RHV21" s="1"/>
      <c r="RHW21" s="1"/>
      <c r="RHX21" s="1"/>
      <c r="RHY21" s="1"/>
      <c r="RHZ21" s="1"/>
      <c r="RIA21" s="1"/>
      <c r="RIB21" s="1"/>
      <c r="RIC21" s="1"/>
      <c r="RID21" s="1"/>
      <c r="RIE21" s="1"/>
      <c r="RIF21" s="1"/>
      <c r="RIG21" s="1"/>
      <c r="RIH21" s="1"/>
      <c r="RII21" s="1"/>
      <c r="RIJ21" s="1"/>
      <c r="RIK21" s="1"/>
      <c r="RIL21" s="1"/>
      <c r="RIM21" s="1"/>
      <c r="RIN21" s="1"/>
      <c r="RIO21" s="1"/>
      <c r="RIP21" s="1"/>
      <c r="RIQ21" s="1"/>
      <c r="RIR21" s="1"/>
      <c r="RIS21" s="1"/>
      <c r="RIT21" s="1"/>
      <c r="RIU21" s="1"/>
      <c r="RIV21" s="1"/>
      <c r="RIW21" s="1"/>
      <c r="RIX21" s="1"/>
      <c r="RIY21" s="1"/>
      <c r="RIZ21" s="1"/>
      <c r="RJA21" s="1"/>
      <c r="RJB21" s="1"/>
      <c r="RJC21" s="1"/>
      <c r="RJD21" s="1"/>
      <c r="RJE21" s="1"/>
      <c r="RJF21" s="1"/>
      <c r="RJG21" s="1"/>
      <c r="RJH21" s="1"/>
      <c r="RJI21" s="1"/>
      <c r="RJJ21" s="1"/>
      <c r="RJK21" s="1"/>
      <c r="RJL21" s="1"/>
      <c r="RJM21" s="1"/>
      <c r="RJN21" s="1"/>
      <c r="RJO21" s="1"/>
      <c r="RJP21" s="1"/>
      <c r="RJQ21" s="1"/>
      <c r="RJR21" s="1"/>
      <c r="RJS21" s="1"/>
      <c r="RJT21" s="1"/>
      <c r="RJU21" s="1"/>
      <c r="RJV21" s="1"/>
      <c r="RJW21" s="1"/>
      <c r="RJX21" s="1"/>
      <c r="RJY21" s="1"/>
      <c r="RJZ21" s="1"/>
      <c r="RKA21" s="1"/>
      <c r="RKB21" s="1"/>
      <c r="RKC21" s="1"/>
      <c r="RKD21" s="1"/>
      <c r="RKE21" s="1"/>
      <c r="RKF21" s="1"/>
      <c r="RKG21" s="1"/>
      <c r="RKH21" s="1"/>
      <c r="RKI21" s="1"/>
      <c r="RKJ21" s="1"/>
      <c r="RKK21" s="1"/>
      <c r="RKL21" s="1"/>
      <c r="RKM21" s="1"/>
      <c r="RKN21" s="1"/>
      <c r="RKO21" s="1"/>
      <c r="RKP21" s="1"/>
      <c r="RKQ21" s="1"/>
      <c r="RKR21" s="1"/>
      <c r="RKS21" s="1"/>
      <c r="RKT21" s="1"/>
      <c r="RKU21" s="1"/>
      <c r="RKV21" s="1"/>
      <c r="RKW21" s="1"/>
      <c r="RKX21" s="1"/>
      <c r="RKY21" s="1"/>
      <c r="RKZ21" s="1"/>
      <c r="RLA21" s="1"/>
      <c r="RLB21" s="1"/>
      <c r="RLC21" s="1"/>
      <c r="RLD21" s="1"/>
      <c r="RLE21" s="1"/>
      <c r="RLF21" s="1"/>
      <c r="RLG21" s="1"/>
      <c r="RLH21" s="1"/>
      <c r="RLI21" s="1"/>
      <c r="RLJ21" s="1"/>
      <c r="RLK21" s="1"/>
      <c r="RLL21" s="1"/>
      <c r="RLM21" s="1"/>
      <c r="RLN21" s="1"/>
      <c r="RLO21" s="1"/>
      <c r="RLP21" s="1"/>
      <c r="RLQ21" s="1"/>
      <c r="RLR21" s="1"/>
      <c r="RLS21" s="1"/>
      <c r="RLT21" s="1"/>
      <c r="RLU21" s="1"/>
      <c r="RLV21" s="1"/>
      <c r="RLW21" s="1"/>
      <c r="RLX21" s="1"/>
      <c r="RLY21" s="1"/>
      <c r="RLZ21" s="1"/>
      <c r="RMA21" s="1"/>
      <c r="RMB21" s="1"/>
      <c r="RMC21" s="1"/>
      <c r="RMD21" s="1"/>
      <c r="RME21" s="1"/>
      <c r="RMF21" s="1"/>
      <c r="RMG21" s="1"/>
      <c r="RMH21" s="1"/>
      <c r="RMI21" s="1"/>
      <c r="RMJ21" s="1"/>
      <c r="RMK21" s="1"/>
      <c r="RML21" s="1"/>
      <c r="RMM21" s="1"/>
      <c r="RMN21" s="1"/>
      <c r="RMO21" s="1"/>
      <c r="RMP21" s="1"/>
      <c r="RMQ21" s="1"/>
      <c r="RMR21" s="1"/>
      <c r="RMS21" s="1"/>
      <c r="RMT21" s="1"/>
      <c r="RMU21" s="1"/>
      <c r="RMV21" s="1"/>
      <c r="RMW21" s="1"/>
      <c r="RMX21" s="1"/>
      <c r="RMY21" s="1"/>
      <c r="RMZ21" s="1"/>
      <c r="RNA21" s="1"/>
      <c r="RNB21" s="1"/>
      <c r="RNC21" s="1"/>
      <c r="RND21" s="1"/>
      <c r="RNE21" s="1"/>
      <c r="RNF21" s="1"/>
      <c r="RNG21" s="1"/>
      <c r="RNH21" s="1"/>
      <c r="RNI21" s="1"/>
      <c r="RNJ21" s="1"/>
      <c r="RNK21" s="1"/>
      <c r="RNL21" s="1"/>
      <c r="RNM21" s="1"/>
      <c r="RNN21" s="1"/>
      <c r="RNO21" s="1"/>
      <c r="RNP21" s="1"/>
      <c r="RNQ21" s="1"/>
      <c r="RNR21" s="1"/>
      <c r="RNS21" s="1"/>
      <c r="RNT21" s="1"/>
      <c r="RNU21" s="1"/>
      <c r="RNV21" s="1"/>
      <c r="RNW21" s="1"/>
      <c r="RNX21" s="1"/>
      <c r="RNY21" s="1"/>
      <c r="RNZ21" s="1"/>
      <c r="ROA21" s="1"/>
      <c r="ROB21" s="1"/>
      <c r="ROC21" s="1"/>
      <c r="ROD21" s="1"/>
      <c r="ROE21" s="1"/>
      <c r="ROF21" s="1"/>
      <c r="ROG21" s="1"/>
      <c r="ROH21" s="1"/>
      <c r="ROI21" s="1"/>
      <c r="ROJ21" s="1"/>
      <c r="ROK21" s="1"/>
      <c r="ROL21" s="1"/>
      <c r="ROM21" s="1"/>
      <c r="RON21" s="1"/>
      <c r="ROO21" s="1"/>
      <c r="ROP21" s="1"/>
      <c r="ROQ21" s="1"/>
      <c r="ROR21" s="1"/>
      <c r="ROS21" s="1"/>
      <c r="ROT21" s="1"/>
      <c r="ROU21" s="1"/>
      <c r="ROV21" s="1"/>
      <c r="ROW21" s="1"/>
      <c r="ROX21" s="1"/>
      <c r="ROY21" s="1"/>
      <c r="ROZ21" s="1"/>
      <c r="RPA21" s="1"/>
      <c r="RPB21" s="1"/>
      <c r="RPC21" s="1"/>
      <c r="RPD21" s="1"/>
      <c r="RPE21" s="1"/>
      <c r="RPF21" s="1"/>
      <c r="RPG21" s="1"/>
      <c r="RPH21" s="1"/>
      <c r="RPI21" s="1"/>
      <c r="RPJ21" s="1"/>
      <c r="RPK21" s="1"/>
      <c r="RPL21" s="1"/>
      <c r="RPM21" s="1"/>
      <c r="RPN21" s="1"/>
      <c r="RPO21" s="1"/>
      <c r="RPP21" s="1"/>
      <c r="RPQ21" s="1"/>
      <c r="RPR21" s="1"/>
      <c r="RPS21" s="1"/>
      <c r="RPT21" s="1"/>
      <c r="RPU21" s="1"/>
      <c r="RPV21" s="1"/>
      <c r="RPW21" s="1"/>
      <c r="RPX21" s="1"/>
      <c r="RPY21" s="1"/>
      <c r="RPZ21" s="1"/>
      <c r="RQA21" s="1"/>
      <c r="RQB21" s="1"/>
      <c r="RQC21" s="1"/>
      <c r="RQD21" s="1"/>
      <c r="RQE21" s="1"/>
      <c r="RQF21" s="1"/>
      <c r="RQG21" s="1"/>
      <c r="RQH21" s="1"/>
      <c r="RQI21" s="1"/>
      <c r="RQJ21" s="1"/>
      <c r="RQK21" s="1"/>
      <c r="RQL21" s="1"/>
      <c r="RQM21" s="1"/>
      <c r="RQN21" s="1"/>
      <c r="RQO21" s="1"/>
      <c r="RQP21" s="1"/>
      <c r="RQQ21" s="1"/>
      <c r="RQR21" s="1"/>
      <c r="RQS21" s="1"/>
      <c r="RQT21" s="1"/>
      <c r="RQU21" s="1"/>
      <c r="RQV21" s="1"/>
      <c r="RQW21" s="1"/>
      <c r="RQX21" s="1"/>
      <c r="RQY21" s="1"/>
      <c r="RQZ21" s="1"/>
      <c r="RRA21" s="1"/>
      <c r="RRB21" s="1"/>
      <c r="RRC21" s="1"/>
      <c r="RRD21" s="1"/>
      <c r="RRE21" s="1"/>
      <c r="RRF21" s="1"/>
      <c r="RRG21" s="1"/>
      <c r="RRH21" s="1"/>
      <c r="RRI21" s="1"/>
      <c r="RRJ21" s="1"/>
      <c r="RRK21" s="1"/>
      <c r="RRL21" s="1"/>
      <c r="RRM21" s="1"/>
      <c r="RRN21" s="1"/>
      <c r="RRO21" s="1"/>
      <c r="RRP21" s="1"/>
      <c r="RRQ21" s="1"/>
      <c r="RRR21" s="1"/>
      <c r="RRS21" s="1"/>
      <c r="RRT21" s="1"/>
      <c r="RRU21" s="1"/>
      <c r="RRV21" s="1"/>
      <c r="RRW21" s="1"/>
      <c r="RRX21" s="1"/>
      <c r="RRY21" s="1"/>
      <c r="RRZ21" s="1"/>
      <c r="RSA21" s="1"/>
      <c r="RSB21" s="1"/>
      <c r="RSC21" s="1"/>
      <c r="RSD21" s="1"/>
      <c r="RSE21" s="1"/>
      <c r="RSF21" s="1"/>
      <c r="RSG21" s="1"/>
      <c r="RSH21" s="1"/>
      <c r="RSI21" s="1"/>
      <c r="RSJ21" s="1"/>
      <c r="RSK21" s="1"/>
      <c r="RSL21" s="1"/>
      <c r="RSM21" s="1"/>
      <c r="RSN21" s="1"/>
      <c r="RSO21" s="1"/>
      <c r="RSP21" s="1"/>
      <c r="RSQ21" s="1"/>
      <c r="RSR21" s="1"/>
      <c r="RSS21" s="1"/>
      <c r="RST21" s="1"/>
      <c r="RSU21" s="1"/>
      <c r="RSV21" s="1"/>
      <c r="RSW21" s="1"/>
      <c r="RSX21" s="1"/>
      <c r="RSY21" s="1"/>
      <c r="RSZ21" s="1"/>
      <c r="RTA21" s="1"/>
      <c r="RTB21" s="1"/>
      <c r="RTC21" s="1"/>
      <c r="RTD21" s="1"/>
      <c r="RTE21" s="1"/>
      <c r="RTF21" s="1"/>
      <c r="RTG21" s="1"/>
      <c r="RTH21" s="1"/>
      <c r="RTI21" s="1"/>
      <c r="RTJ21" s="1"/>
      <c r="RTK21" s="1"/>
      <c r="RTL21" s="1"/>
      <c r="RTM21" s="1"/>
      <c r="RTN21" s="1"/>
      <c r="RTO21" s="1"/>
      <c r="RTP21" s="1"/>
      <c r="RTQ21" s="1"/>
      <c r="RTR21" s="1"/>
      <c r="RTS21" s="1"/>
      <c r="RTT21" s="1"/>
      <c r="RTU21" s="1"/>
      <c r="RTV21" s="1"/>
      <c r="RTW21" s="1"/>
      <c r="RTX21" s="1"/>
      <c r="RTY21" s="1"/>
      <c r="RTZ21" s="1"/>
      <c r="RUA21" s="1"/>
      <c r="RUB21" s="1"/>
      <c r="RUC21" s="1"/>
      <c r="RUD21" s="1"/>
      <c r="RUE21" s="1"/>
      <c r="RUF21" s="1"/>
      <c r="RUG21" s="1"/>
      <c r="RUH21" s="1"/>
      <c r="RUI21" s="1"/>
      <c r="RUJ21" s="1"/>
      <c r="RUK21" s="1"/>
      <c r="RUL21" s="1"/>
      <c r="RUM21" s="1"/>
      <c r="RUN21" s="1"/>
      <c r="RUO21" s="1"/>
      <c r="RUP21" s="1"/>
      <c r="RUQ21" s="1"/>
      <c r="RUR21" s="1"/>
      <c r="RUS21" s="1"/>
      <c r="RUT21" s="1"/>
      <c r="RUU21" s="1"/>
      <c r="RUV21" s="1"/>
      <c r="RUW21" s="1"/>
      <c r="RUX21" s="1"/>
      <c r="RUY21" s="1"/>
      <c r="RUZ21" s="1"/>
      <c r="RVA21" s="1"/>
      <c r="RVB21" s="1"/>
      <c r="RVC21" s="1"/>
      <c r="RVD21" s="1"/>
      <c r="RVE21" s="1"/>
      <c r="RVF21" s="1"/>
      <c r="RVG21" s="1"/>
      <c r="RVH21" s="1"/>
      <c r="RVI21" s="1"/>
      <c r="RVJ21" s="1"/>
      <c r="RVK21" s="1"/>
      <c r="RVL21" s="1"/>
      <c r="RVM21" s="1"/>
      <c r="RVN21" s="1"/>
      <c r="RVO21" s="1"/>
      <c r="RVP21" s="1"/>
      <c r="RVQ21" s="1"/>
      <c r="RVR21" s="1"/>
      <c r="RVS21" s="1"/>
      <c r="RVT21" s="1"/>
      <c r="RVU21" s="1"/>
      <c r="RVV21" s="1"/>
      <c r="RVW21" s="1"/>
      <c r="RVX21" s="1"/>
      <c r="RVY21" s="1"/>
      <c r="RVZ21" s="1"/>
      <c r="RWA21" s="1"/>
      <c r="RWB21" s="1"/>
      <c r="RWC21" s="1"/>
      <c r="RWD21" s="1"/>
      <c r="RWE21" s="1"/>
      <c r="RWF21" s="1"/>
      <c r="RWG21" s="1"/>
      <c r="RWH21" s="1"/>
      <c r="RWI21" s="1"/>
      <c r="RWJ21" s="1"/>
      <c r="RWK21" s="1"/>
      <c r="RWL21" s="1"/>
      <c r="RWM21" s="1"/>
      <c r="RWN21" s="1"/>
      <c r="RWO21" s="1"/>
      <c r="RWP21" s="1"/>
      <c r="RWQ21" s="1"/>
      <c r="RWR21" s="1"/>
      <c r="RWS21" s="1"/>
      <c r="RWT21" s="1"/>
      <c r="RWU21" s="1"/>
      <c r="RWV21" s="1"/>
      <c r="RWW21" s="1"/>
      <c r="RWX21" s="1"/>
      <c r="RWY21" s="1"/>
      <c r="RWZ21" s="1"/>
      <c r="RXA21" s="1"/>
      <c r="RXB21" s="1"/>
      <c r="RXC21" s="1"/>
      <c r="RXD21" s="1"/>
      <c r="RXE21" s="1"/>
      <c r="RXF21" s="1"/>
      <c r="RXG21" s="1"/>
      <c r="RXH21" s="1"/>
      <c r="RXI21" s="1"/>
      <c r="RXJ21" s="1"/>
      <c r="RXK21" s="1"/>
      <c r="RXL21" s="1"/>
      <c r="RXM21" s="1"/>
      <c r="RXN21" s="1"/>
      <c r="RXO21" s="1"/>
      <c r="RXP21" s="1"/>
      <c r="RXQ21" s="1"/>
      <c r="RXR21" s="1"/>
      <c r="RXS21" s="1"/>
      <c r="RXT21" s="1"/>
      <c r="RXU21" s="1"/>
      <c r="RXV21" s="1"/>
      <c r="RXW21" s="1"/>
      <c r="RXX21" s="1"/>
      <c r="RXY21" s="1"/>
      <c r="RXZ21" s="1"/>
      <c r="RYA21" s="1"/>
      <c r="RYB21" s="1"/>
      <c r="RYC21" s="1"/>
      <c r="RYD21" s="1"/>
      <c r="RYE21" s="1"/>
      <c r="RYF21" s="1"/>
      <c r="RYG21" s="1"/>
      <c r="RYH21" s="1"/>
      <c r="RYI21" s="1"/>
      <c r="RYJ21" s="1"/>
      <c r="RYK21" s="1"/>
      <c r="RYL21" s="1"/>
      <c r="RYM21" s="1"/>
      <c r="RYN21" s="1"/>
      <c r="RYO21" s="1"/>
      <c r="RYP21" s="1"/>
      <c r="RYQ21" s="1"/>
      <c r="RYR21" s="1"/>
      <c r="RYS21" s="1"/>
      <c r="RYT21" s="1"/>
      <c r="RYU21" s="1"/>
      <c r="RYV21" s="1"/>
      <c r="RYW21" s="1"/>
      <c r="RYX21" s="1"/>
      <c r="RYY21" s="1"/>
      <c r="RYZ21" s="1"/>
      <c r="RZA21" s="1"/>
      <c r="RZB21" s="1"/>
      <c r="RZC21" s="1"/>
      <c r="RZD21" s="1"/>
      <c r="RZE21" s="1"/>
      <c r="RZF21" s="1"/>
      <c r="RZG21" s="1"/>
      <c r="RZH21" s="1"/>
      <c r="RZI21" s="1"/>
      <c r="RZJ21" s="1"/>
      <c r="RZK21" s="1"/>
      <c r="RZL21" s="1"/>
      <c r="RZM21" s="1"/>
      <c r="RZN21" s="1"/>
      <c r="RZO21" s="1"/>
      <c r="RZP21" s="1"/>
      <c r="RZQ21" s="1"/>
      <c r="RZR21" s="1"/>
      <c r="RZS21" s="1"/>
      <c r="RZT21" s="1"/>
      <c r="RZU21" s="1"/>
      <c r="RZV21" s="1"/>
      <c r="RZW21" s="1"/>
      <c r="RZX21" s="1"/>
      <c r="RZY21" s="1"/>
      <c r="RZZ21" s="1"/>
      <c r="SAA21" s="1"/>
      <c r="SAB21" s="1"/>
      <c r="SAC21" s="1"/>
      <c r="SAD21" s="1"/>
      <c r="SAE21" s="1"/>
      <c r="SAF21" s="1"/>
      <c r="SAG21" s="1"/>
      <c r="SAH21" s="1"/>
      <c r="SAI21" s="1"/>
      <c r="SAJ21" s="1"/>
      <c r="SAK21" s="1"/>
      <c r="SAL21" s="1"/>
      <c r="SAM21" s="1"/>
      <c r="SAN21" s="1"/>
      <c r="SAO21" s="1"/>
      <c r="SAP21" s="1"/>
      <c r="SAQ21" s="1"/>
      <c r="SAR21" s="1"/>
      <c r="SAS21" s="1"/>
      <c r="SAT21" s="1"/>
      <c r="SAU21" s="1"/>
      <c r="SAV21" s="1"/>
      <c r="SAW21" s="1"/>
      <c r="SAX21" s="1"/>
      <c r="SAY21" s="1"/>
      <c r="SAZ21" s="1"/>
      <c r="SBA21" s="1"/>
      <c r="SBB21" s="1"/>
      <c r="SBC21" s="1"/>
      <c r="SBD21" s="1"/>
      <c r="SBE21" s="1"/>
      <c r="SBF21" s="1"/>
      <c r="SBG21" s="1"/>
      <c r="SBH21" s="1"/>
      <c r="SBI21" s="1"/>
      <c r="SBJ21" s="1"/>
      <c r="SBK21" s="1"/>
      <c r="SBL21" s="1"/>
      <c r="SBM21" s="1"/>
      <c r="SBN21" s="1"/>
      <c r="SBO21" s="1"/>
      <c r="SBP21" s="1"/>
      <c r="SBQ21" s="1"/>
      <c r="SBR21" s="1"/>
      <c r="SBS21" s="1"/>
      <c r="SBT21" s="1"/>
      <c r="SBU21" s="1"/>
      <c r="SBV21" s="1"/>
      <c r="SBW21" s="1"/>
      <c r="SBX21" s="1"/>
      <c r="SBY21" s="1"/>
      <c r="SBZ21" s="1"/>
      <c r="SCA21" s="1"/>
      <c r="SCB21" s="1"/>
      <c r="SCC21" s="1"/>
      <c r="SCD21" s="1"/>
      <c r="SCE21" s="1"/>
      <c r="SCF21" s="1"/>
      <c r="SCG21" s="1"/>
      <c r="SCH21" s="1"/>
      <c r="SCI21" s="1"/>
      <c r="SCJ21" s="1"/>
      <c r="SCK21" s="1"/>
      <c r="SCL21" s="1"/>
      <c r="SCM21" s="1"/>
      <c r="SCN21" s="1"/>
      <c r="SCO21" s="1"/>
      <c r="SCP21" s="1"/>
      <c r="SCQ21" s="1"/>
      <c r="SCR21" s="1"/>
      <c r="SCS21" s="1"/>
      <c r="SCT21" s="1"/>
      <c r="SCU21" s="1"/>
      <c r="SCV21" s="1"/>
      <c r="SCW21" s="1"/>
      <c r="SCX21" s="1"/>
      <c r="SCY21" s="1"/>
      <c r="SCZ21" s="1"/>
      <c r="SDA21" s="1"/>
      <c r="SDB21" s="1"/>
      <c r="SDC21" s="1"/>
      <c r="SDD21" s="1"/>
      <c r="SDE21" s="1"/>
      <c r="SDF21" s="1"/>
      <c r="SDG21" s="1"/>
      <c r="SDH21" s="1"/>
      <c r="SDI21" s="1"/>
      <c r="SDJ21" s="1"/>
      <c r="SDK21" s="1"/>
      <c r="SDL21" s="1"/>
      <c r="SDM21" s="1"/>
      <c r="SDN21" s="1"/>
      <c r="SDO21" s="1"/>
      <c r="SDP21" s="1"/>
      <c r="SDQ21" s="1"/>
      <c r="SDR21" s="1"/>
      <c r="SDS21" s="1"/>
      <c r="SDT21" s="1"/>
      <c r="SDU21" s="1"/>
      <c r="SDV21" s="1"/>
      <c r="SDW21" s="1"/>
      <c r="SDX21" s="1"/>
      <c r="SDY21" s="1"/>
      <c r="SDZ21" s="1"/>
      <c r="SEA21" s="1"/>
      <c r="SEB21" s="1"/>
      <c r="SEC21" s="1"/>
      <c r="SED21" s="1"/>
      <c r="SEE21" s="1"/>
      <c r="SEF21" s="1"/>
      <c r="SEG21" s="1"/>
      <c r="SEH21" s="1"/>
      <c r="SEI21" s="1"/>
      <c r="SEJ21" s="1"/>
      <c r="SEK21" s="1"/>
      <c r="SEL21" s="1"/>
      <c r="SEM21" s="1"/>
      <c r="SEN21" s="1"/>
      <c r="SEO21" s="1"/>
      <c r="SEP21" s="1"/>
      <c r="SEQ21" s="1"/>
      <c r="SER21" s="1"/>
      <c r="SES21" s="1"/>
      <c r="SET21" s="1"/>
      <c r="SEU21" s="1"/>
      <c r="SEV21" s="1"/>
      <c r="SEW21" s="1"/>
      <c r="SEX21" s="1"/>
      <c r="SEY21" s="1"/>
      <c r="SEZ21" s="1"/>
      <c r="SFA21" s="1"/>
      <c r="SFB21" s="1"/>
      <c r="SFC21" s="1"/>
      <c r="SFD21" s="1"/>
      <c r="SFE21" s="1"/>
      <c r="SFF21" s="1"/>
      <c r="SFG21" s="1"/>
      <c r="SFH21" s="1"/>
      <c r="SFI21" s="1"/>
      <c r="SFJ21" s="1"/>
      <c r="SFK21" s="1"/>
      <c r="SFL21" s="1"/>
      <c r="SFM21" s="1"/>
      <c r="SFN21" s="1"/>
      <c r="SFO21" s="1"/>
      <c r="SFP21" s="1"/>
      <c r="SFQ21" s="1"/>
      <c r="SFR21" s="1"/>
      <c r="SFS21" s="1"/>
      <c r="SFT21" s="1"/>
      <c r="SFU21" s="1"/>
      <c r="SFV21" s="1"/>
      <c r="SFW21" s="1"/>
      <c r="SFX21" s="1"/>
      <c r="SFY21" s="1"/>
      <c r="SFZ21" s="1"/>
      <c r="SGA21" s="1"/>
      <c r="SGB21" s="1"/>
      <c r="SGC21" s="1"/>
      <c r="SGD21" s="1"/>
      <c r="SGE21" s="1"/>
      <c r="SGF21" s="1"/>
      <c r="SGG21" s="1"/>
      <c r="SGH21" s="1"/>
      <c r="SGI21" s="1"/>
      <c r="SGJ21" s="1"/>
      <c r="SGK21" s="1"/>
      <c r="SGL21" s="1"/>
      <c r="SGM21" s="1"/>
      <c r="SGN21" s="1"/>
      <c r="SGO21" s="1"/>
      <c r="SGP21" s="1"/>
      <c r="SGQ21" s="1"/>
      <c r="SGR21" s="1"/>
      <c r="SGS21" s="1"/>
      <c r="SGT21" s="1"/>
      <c r="SGU21" s="1"/>
      <c r="SGV21" s="1"/>
      <c r="SGW21" s="1"/>
      <c r="SGX21" s="1"/>
      <c r="SGY21" s="1"/>
      <c r="SGZ21" s="1"/>
      <c r="SHA21" s="1"/>
      <c r="SHB21" s="1"/>
      <c r="SHC21" s="1"/>
      <c r="SHD21" s="1"/>
      <c r="SHE21" s="1"/>
      <c r="SHF21" s="1"/>
      <c r="SHG21" s="1"/>
      <c r="SHH21" s="1"/>
      <c r="SHI21" s="1"/>
      <c r="SHJ21" s="1"/>
      <c r="SHK21" s="1"/>
      <c r="SHL21" s="1"/>
      <c r="SHM21" s="1"/>
      <c r="SHN21" s="1"/>
      <c r="SHO21" s="1"/>
      <c r="SHP21" s="1"/>
      <c r="SHQ21" s="1"/>
      <c r="SHR21" s="1"/>
      <c r="SHS21" s="1"/>
      <c r="SHT21" s="1"/>
      <c r="SHU21" s="1"/>
      <c r="SHV21" s="1"/>
      <c r="SHW21" s="1"/>
      <c r="SHX21" s="1"/>
      <c r="SHY21" s="1"/>
      <c r="SHZ21" s="1"/>
      <c r="SIA21" s="1"/>
      <c r="SIB21" s="1"/>
      <c r="SIC21" s="1"/>
      <c r="SID21" s="1"/>
      <c r="SIE21" s="1"/>
      <c r="SIF21" s="1"/>
      <c r="SIG21" s="1"/>
      <c r="SIH21" s="1"/>
      <c r="SII21" s="1"/>
      <c r="SIJ21" s="1"/>
      <c r="SIK21" s="1"/>
      <c r="SIL21" s="1"/>
      <c r="SIM21" s="1"/>
      <c r="SIN21" s="1"/>
      <c r="SIO21" s="1"/>
      <c r="SIP21" s="1"/>
      <c r="SIQ21" s="1"/>
      <c r="SIR21" s="1"/>
      <c r="SIS21" s="1"/>
      <c r="SIT21" s="1"/>
      <c r="SIU21" s="1"/>
      <c r="SIV21" s="1"/>
      <c r="SIW21" s="1"/>
      <c r="SIX21" s="1"/>
      <c r="SIY21" s="1"/>
      <c r="SIZ21" s="1"/>
      <c r="SJA21" s="1"/>
      <c r="SJB21" s="1"/>
      <c r="SJC21" s="1"/>
      <c r="SJD21" s="1"/>
      <c r="SJE21" s="1"/>
      <c r="SJF21" s="1"/>
      <c r="SJG21" s="1"/>
      <c r="SJH21" s="1"/>
      <c r="SJI21" s="1"/>
      <c r="SJJ21" s="1"/>
      <c r="SJK21" s="1"/>
      <c r="SJL21" s="1"/>
      <c r="SJM21" s="1"/>
      <c r="SJN21" s="1"/>
      <c r="SJO21" s="1"/>
      <c r="SJP21" s="1"/>
      <c r="SJQ21" s="1"/>
      <c r="SJR21" s="1"/>
      <c r="SJS21" s="1"/>
      <c r="SJT21" s="1"/>
      <c r="SJU21" s="1"/>
      <c r="SJV21" s="1"/>
      <c r="SJW21" s="1"/>
      <c r="SJX21" s="1"/>
      <c r="SJY21" s="1"/>
      <c r="SJZ21" s="1"/>
      <c r="SKA21" s="1"/>
      <c r="SKB21" s="1"/>
      <c r="SKC21" s="1"/>
      <c r="SKD21" s="1"/>
      <c r="SKE21" s="1"/>
      <c r="SKF21" s="1"/>
      <c r="SKG21" s="1"/>
      <c r="SKH21" s="1"/>
      <c r="SKI21" s="1"/>
      <c r="SKJ21" s="1"/>
      <c r="SKK21" s="1"/>
      <c r="SKL21" s="1"/>
      <c r="SKM21" s="1"/>
      <c r="SKN21" s="1"/>
      <c r="SKO21" s="1"/>
      <c r="SKP21" s="1"/>
      <c r="SKQ21" s="1"/>
      <c r="SKR21" s="1"/>
      <c r="SKS21" s="1"/>
      <c r="SKT21" s="1"/>
      <c r="SKU21" s="1"/>
      <c r="SKV21" s="1"/>
      <c r="SKW21" s="1"/>
      <c r="SKX21" s="1"/>
      <c r="SKY21" s="1"/>
      <c r="SKZ21" s="1"/>
      <c r="SLA21" s="1"/>
      <c r="SLB21" s="1"/>
      <c r="SLC21" s="1"/>
      <c r="SLD21" s="1"/>
      <c r="SLE21" s="1"/>
      <c r="SLF21" s="1"/>
      <c r="SLG21" s="1"/>
      <c r="SLH21" s="1"/>
      <c r="SLI21" s="1"/>
      <c r="SLJ21" s="1"/>
      <c r="SLK21" s="1"/>
      <c r="SLL21" s="1"/>
      <c r="SLM21" s="1"/>
      <c r="SLN21" s="1"/>
      <c r="SLO21" s="1"/>
      <c r="SLP21" s="1"/>
      <c r="SLQ21" s="1"/>
      <c r="SLR21" s="1"/>
      <c r="SLS21" s="1"/>
      <c r="SLT21" s="1"/>
      <c r="SLU21" s="1"/>
      <c r="SLV21" s="1"/>
      <c r="SLW21" s="1"/>
      <c r="SLX21" s="1"/>
      <c r="SLY21" s="1"/>
      <c r="SLZ21" s="1"/>
      <c r="SMA21" s="1"/>
      <c r="SMB21" s="1"/>
      <c r="SMC21" s="1"/>
      <c r="SMD21" s="1"/>
      <c r="SME21" s="1"/>
      <c r="SMF21" s="1"/>
      <c r="SMG21" s="1"/>
      <c r="SMH21" s="1"/>
      <c r="SMI21" s="1"/>
      <c r="SMJ21" s="1"/>
      <c r="SMK21" s="1"/>
      <c r="SML21" s="1"/>
      <c r="SMM21" s="1"/>
      <c r="SMN21" s="1"/>
      <c r="SMO21" s="1"/>
      <c r="SMP21" s="1"/>
      <c r="SMQ21" s="1"/>
      <c r="SMR21" s="1"/>
      <c r="SMS21" s="1"/>
      <c r="SMT21" s="1"/>
      <c r="SMU21" s="1"/>
      <c r="SMV21" s="1"/>
      <c r="SMW21" s="1"/>
      <c r="SMX21" s="1"/>
      <c r="SMY21" s="1"/>
      <c r="SMZ21" s="1"/>
      <c r="SNA21" s="1"/>
      <c r="SNB21" s="1"/>
      <c r="SNC21" s="1"/>
      <c r="SND21" s="1"/>
      <c r="SNE21" s="1"/>
      <c r="SNF21" s="1"/>
      <c r="SNG21" s="1"/>
      <c r="SNH21" s="1"/>
      <c r="SNI21" s="1"/>
      <c r="SNJ21" s="1"/>
      <c r="SNK21" s="1"/>
      <c r="SNL21" s="1"/>
      <c r="SNM21" s="1"/>
      <c r="SNN21" s="1"/>
      <c r="SNO21" s="1"/>
      <c r="SNP21" s="1"/>
      <c r="SNQ21" s="1"/>
      <c r="SNR21" s="1"/>
      <c r="SNS21" s="1"/>
      <c r="SNT21" s="1"/>
      <c r="SNU21" s="1"/>
      <c r="SNV21" s="1"/>
      <c r="SNW21" s="1"/>
      <c r="SNX21" s="1"/>
      <c r="SNY21" s="1"/>
      <c r="SNZ21" s="1"/>
      <c r="SOA21" s="1"/>
      <c r="SOB21" s="1"/>
      <c r="SOC21" s="1"/>
      <c r="SOD21" s="1"/>
      <c r="SOE21" s="1"/>
      <c r="SOF21" s="1"/>
      <c r="SOG21" s="1"/>
      <c r="SOH21" s="1"/>
      <c r="SOI21" s="1"/>
      <c r="SOJ21" s="1"/>
      <c r="SOK21" s="1"/>
      <c r="SOL21" s="1"/>
      <c r="SOM21" s="1"/>
      <c r="SON21" s="1"/>
      <c r="SOO21" s="1"/>
      <c r="SOP21" s="1"/>
      <c r="SOQ21" s="1"/>
      <c r="SOR21" s="1"/>
      <c r="SOS21" s="1"/>
      <c r="SOT21" s="1"/>
      <c r="SOU21" s="1"/>
      <c r="SOV21" s="1"/>
      <c r="SOW21" s="1"/>
      <c r="SOX21" s="1"/>
      <c r="SOY21" s="1"/>
      <c r="SOZ21" s="1"/>
      <c r="SPA21" s="1"/>
      <c r="SPB21" s="1"/>
      <c r="SPC21" s="1"/>
      <c r="SPD21" s="1"/>
      <c r="SPE21" s="1"/>
      <c r="SPF21" s="1"/>
      <c r="SPG21" s="1"/>
      <c r="SPH21" s="1"/>
      <c r="SPI21" s="1"/>
      <c r="SPJ21" s="1"/>
      <c r="SPK21" s="1"/>
      <c r="SPL21" s="1"/>
      <c r="SPM21" s="1"/>
      <c r="SPN21" s="1"/>
      <c r="SPO21" s="1"/>
      <c r="SPP21" s="1"/>
      <c r="SPQ21" s="1"/>
      <c r="SPR21" s="1"/>
      <c r="SPS21" s="1"/>
      <c r="SPT21" s="1"/>
      <c r="SPU21" s="1"/>
      <c r="SPV21" s="1"/>
      <c r="SPW21" s="1"/>
      <c r="SPX21" s="1"/>
      <c r="SPY21" s="1"/>
      <c r="SPZ21" s="1"/>
      <c r="SQA21" s="1"/>
      <c r="SQB21" s="1"/>
      <c r="SQC21" s="1"/>
      <c r="SQD21" s="1"/>
      <c r="SQE21" s="1"/>
      <c r="SQF21" s="1"/>
      <c r="SQG21" s="1"/>
      <c r="SQH21" s="1"/>
      <c r="SQI21" s="1"/>
      <c r="SQJ21" s="1"/>
      <c r="SQK21" s="1"/>
      <c r="SQL21" s="1"/>
      <c r="SQM21" s="1"/>
      <c r="SQN21" s="1"/>
      <c r="SQO21" s="1"/>
      <c r="SQP21" s="1"/>
      <c r="SQQ21" s="1"/>
      <c r="SQR21" s="1"/>
      <c r="SQS21" s="1"/>
      <c r="SQT21" s="1"/>
      <c r="SQU21" s="1"/>
      <c r="SQV21" s="1"/>
      <c r="SQW21" s="1"/>
      <c r="SQX21" s="1"/>
      <c r="SQY21" s="1"/>
      <c r="SQZ21" s="1"/>
      <c r="SRA21" s="1"/>
      <c r="SRB21" s="1"/>
      <c r="SRC21" s="1"/>
      <c r="SRD21" s="1"/>
      <c r="SRE21" s="1"/>
      <c r="SRF21" s="1"/>
      <c r="SRG21" s="1"/>
      <c r="SRH21" s="1"/>
      <c r="SRI21" s="1"/>
      <c r="SRJ21" s="1"/>
      <c r="SRK21" s="1"/>
      <c r="SRL21" s="1"/>
      <c r="SRM21" s="1"/>
      <c r="SRN21" s="1"/>
      <c r="SRO21" s="1"/>
      <c r="SRP21" s="1"/>
      <c r="SRQ21" s="1"/>
      <c r="SRR21" s="1"/>
      <c r="SRS21" s="1"/>
      <c r="SRT21" s="1"/>
      <c r="SRU21" s="1"/>
      <c r="SRV21" s="1"/>
      <c r="SRW21" s="1"/>
      <c r="SRX21" s="1"/>
      <c r="SRY21" s="1"/>
      <c r="SRZ21" s="1"/>
      <c r="SSA21" s="1"/>
      <c r="SSB21" s="1"/>
      <c r="SSC21" s="1"/>
      <c r="SSD21" s="1"/>
      <c r="SSE21" s="1"/>
      <c r="SSF21" s="1"/>
      <c r="SSG21" s="1"/>
      <c r="SSH21" s="1"/>
      <c r="SSI21" s="1"/>
      <c r="SSJ21" s="1"/>
      <c r="SSK21" s="1"/>
      <c r="SSL21" s="1"/>
      <c r="SSM21" s="1"/>
      <c r="SSN21" s="1"/>
      <c r="SSO21" s="1"/>
      <c r="SSP21" s="1"/>
      <c r="SSQ21" s="1"/>
      <c r="SSR21" s="1"/>
      <c r="SSS21" s="1"/>
      <c r="SST21" s="1"/>
      <c r="SSU21" s="1"/>
      <c r="SSV21" s="1"/>
      <c r="SSW21" s="1"/>
      <c r="SSX21" s="1"/>
      <c r="SSY21" s="1"/>
      <c r="SSZ21" s="1"/>
      <c r="STA21" s="1"/>
      <c r="STB21" s="1"/>
      <c r="STC21" s="1"/>
      <c r="STD21" s="1"/>
      <c r="STE21" s="1"/>
      <c r="STF21" s="1"/>
      <c r="STG21" s="1"/>
      <c r="STH21" s="1"/>
      <c r="STI21" s="1"/>
      <c r="STJ21" s="1"/>
      <c r="STK21" s="1"/>
      <c r="STL21" s="1"/>
      <c r="STM21" s="1"/>
      <c r="STN21" s="1"/>
      <c r="STO21" s="1"/>
      <c r="STP21" s="1"/>
      <c r="STQ21" s="1"/>
      <c r="STR21" s="1"/>
      <c r="STS21" s="1"/>
      <c r="STT21" s="1"/>
      <c r="STU21" s="1"/>
      <c r="STV21" s="1"/>
      <c r="STW21" s="1"/>
      <c r="STX21" s="1"/>
      <c r="STY21" s="1"/>
      <c r="STZ21" s="1"/>
      <c r="SUA21" s="1"/>
      <c r="SUB21" s="1"/>
      <c r="SUC21" s="1"/>
      <c r="SUD21" s="1"/>
      <c r="SUE21" s="1"/>
      <c r="SUF21" s="1"/>
      <c r="SUG21" s="1"/>
      <c r="SUH21" s="1"/>
      <c r="SUI21" s="1"/>
      <c r="SUJ21" s="1"/>
      <c r="SUK21" s="1"/>
      <c r="SUL21" s="1"/>
      <c r="SUM21" s="1"/>
      <c r="SUN21" s="1"/>
      <c r="SUO21" s="1"/>
      <c r="SUP21" s="1"/>
      <c r="SUQ21" s="1"/>
      <c r="SUR21" s="1"/>
      <c r="SUS21" s="1"/>
      <c r="SUT21" s="1"/>
      <c r="SUU21" s="1"/>
      <c r="SUV21" s="1"/>
      <c r="SUW21" s="1"/>
      <c r="SUX21" s="1"/>
      <c r="SUY21" s="1"/>
      <c r="SUZ21" s="1"/>
      <c r="SVA21" s="1"/>
      <c r="SVB21" s="1"/>
      <c r="SVC21" s="1"/>
      <c r="SVD21" s="1"/>
      <c r="SVE21" s="1"/>
      <c r="SVF21" s="1"/>
      <c r="SVG21" s="1"/>
      <c r="SVH21" s="1"/>
      <c r="SVI21" s="1"/>
      <c r="SVJ21" s="1"/>
      <c r="SVK21" s="1"/>
      <c r="SVL21" s="1"/>
      <c r="SVM21" s="1"/>
      <c r="SVN21" s="1"/>
      <c r="SVO21" s="1"/>
      <c r="SVP21" s="1"/>
      <c r="SVQ21" s="1"/>
      <c r="SVR21" s="1"/>
      <c r="SVS21" s="1"/>
      <c r="SVT21" s="1"/>
      <c r="SVU21" s="1"/>
      <c r="SVV21" s="1"/>
      <c r="SVW21" s="1"/>
      <c r="SVX21" s="1"/>
      <c r="SVY21" s="1"/>
      <c r="SVZ21" s="1"/>
      <c r="SWA21" s="1"/>
      <c r="SWB21" s="1"/>
      <c r="SWC21" s="1"/>
      <c r="SWD21" s="1"/>
      <c r="SWE21" s="1"/>
      <c r="SWF21" s="1"/>
      <c r="SWG21" s="1"/>
      <c r="SWH21" s="1"/>
      <c r="SWI21" s="1"/>
      <c r="SWJ21" s="1"/>
      <c r="SWK21" s="1"/>
      <c r="SWL21" s="1"/>
      <c r="SWM21" s="1"/>
      <c r="SWN21" s="1"/>
      <c r="SWO21" s="1"/>
      <c r="SWP21" s="1"/>
      <c r="SWQ21" s="1"/>
      <c r="SWR21" s="1"/>
      <c r="SWS21" s="1"/>
      <c r="SWT21" s="1"/>
      <c r="SWU21" s="1"/>
      <c r="SWV21" s="1"/>
      <c r="SWW21" s="1"/>
      <c r="SWX21" s="1"/>
      <c r="SWY21" s="1"/>
      <c r="SWZ21" s="1"/>
      <c r="SXA21" s="1"/>
      <c r="SXB21" s="1"/>
      <c r="SXC21" s="1"/>
      <c r="SXD21" s="1"/>
      <c r="SXE21" s="1"/>
      <c r="SXF21" s="1"/>
      <c r="SXG21" s="1"/>
      <c r="SXH21" s="1"/>
      <c r="SXI21" s="1"/>
      <c r="SXJ21" s="1"/>
      <c r="SXK21" s="1"/>
      <c r="SXL21" s="1"/>
      <c r="SXM21" s="1"/>
      <c r="SXN21" s="1"/>
      <c r="SXO21" s="1"/>
      <c r="SXP21" s="1"/>
      <c r="SXQ21" s="1"/>
      <c r="SXR21" s="1"/>
      <c r="SXS21" s="1"/>
      <c r="SXT21" s="1"/>
      <c r="SXU21" s="1"/>
      <c r="SXV21" s="1"/>
      <c r="SXW21" s="1"/>
      <c r="SXX21" s="1"/>
      <c r="SXY21" s="1"/>
      <c r="SXZ21" s="1"/>
      <c r="SYA21" s="1"/>
      <c r="SYB21" s="1"/>
      <c r="SYC21" s="1"/>
      <c r="SYD21" s="1"/>
      <c r="SYE21" s="1"/>
      <c r="SYF21" s="1"/>
      <c r="SYG21" s="1"/>
      <c r="SYH21" s="1"/>
      <c r="SYI21" s="1"/>
      <c r="SYJ21" s="1"/>
      <c r="SYK21" s="1"/>
      <c r="SYL21" s="1"/>
      <c r="SYM21" s="1"/>
      <c r="SYN21" s="1"/>
      <c r="SYO21" s="1"/>
      <c r="SYP21" s="1"/>
      <c r="SYQ21" s="1"/>
      <c r="SYR21" s="1"/>
      <c r="SYS21" s="1"/>
      <c r="SYT21" s="1"/>
      <c r="SYU21" s="1"/>
      <c r="SYV21" s="1"/>
      <c r="SYW21" s="1"/>
      <c r="SYX21" s="1"/>
      <c r="SYY21" s="1"/>
      <c r="SYZ21" s="1"/>
      <c r="SZA21" s="1"/>
      <c r="SZB21" s="1"/>
      <c r="SZC21" s="1"/>
      <c r="SZD21" s="1"/>
      <c r="SZE21" s="1"/>
      <c r="SZF21" s="1"/>
      <c r="SZG21" s="1"/>
      <c r="SZH21" s="1"/>
      <c r="SZI21" s="1"/>
      <c r="SZJ21" s="1"/>
      <c r="SZK21" s="1"/>
      <c r="SZL21" s="1"/>
      <c r="SZM21" s="1"/>
      <c r="SZN21" s="1"/>
      <c r="SZO21" s="1"/>
      <c r="SZP21" s="1"/>
      <c r="SZQ21" s="1"/>
      <c r="SZR21" s="1"/>
      <c r="SZS21" s="1"/>
      <c r="SZT21" s="1"/>
      <c r="SZU21" s="1"/>
      <c r="SZV21" s="1"/>
      <c r="SZW21" s="1"/>
      <c r="SZX21" s="1"/>
      <c r="SZY21" s="1"/>
      <c r="SZZ21" s="1"/>
      <c r="TAA21" s="1"/>
      <c r="TAB21" s="1"/>
      <c r="TAC21" s="1"/>
      <c r="TAD21" s="1"/>
      <c r="TAE21" s="1"/>
      <c r="TAF21" s="1"/>
      <c r="TAG21" s="1"/>
      <c r="TAH21" s="1"/>
      <c r="TAI21" s="1"/>
      <c r="TAJ21" s="1"/>
      <c r="TAK21" s="1"/>
      <c r="TAL21" s="1"/>
      <c r="TAM21" s="1"/>
      <c r="TAN21" s="1"/>
      <c r="TAO21" s="1"/>
      <c r="TAP21" s="1"/>
      <c r="TAQ21" s="1"/>
      <c r="TAR21" s="1"/>
      <c r="TAS21" s="1"/>
      <c r="TAT21" s="1"/>
      <c r="TAU21" s="1"/>
      <c r="TAV21" s="1"/>
      <c r="TAW21" s="1"/>
      <c r="TAX21" s="1"/>
      <c r="TAY21" s="1"/>
      <c r="TAZ21" s="1"/>
      <c r="TBA21" s="1"/>
      <c r="TBB21" s="1"/>
      <c r="TBC21" s="1"/>
      <c r="TBD21" s="1"/>
      <c r="TBE21" s="1"/>
      <c r="TBF21" s="1"/>
      <c r="TBG21" s="1"/>
      <c r="TBH21" s="1"/>
      <c r="TBI21" s="1"/>
      <c r="TBJ21" s="1"/>
      <c r="TBK21" s="1"/>
      <c r="TBL21" s="1"/>
      <c r="TBM21" s="1"/>
      <c r="TBN21" s="1"/>
      <c r="TBO21" s="1"/>
      <c r="TBP21" s="1"/>
      <c r="TBQ21" s="1"/>
      <c r="TBR21" s="1"/>
      <c r="TBS21" s="1"/>
      <c r="TBT21" s="1"/>
      <c r="TBU21" s="1"/>
      <c r="TBV21" s="1"/>
      <c r="TBW21" s="1"/>
      <c r="TBX21" s="1"/>
      <c r="TBY21" s="1"/>
      <c r="TBZ21" s="1"/>
      <c r="TCA21" s="1"/>
      <c r="TCB21" s="1"/>
      <c r="TCC21" s="1"/>
      <c r="TCD21" s="1"/>
      <c r="TCE21" s="1"/>
      <c r="TCF21" s="1"/>
      <c r="TCG21" s="1"/>
      <c r="TCH21" s="1"/>
      <c r="TCI21" s="1"/>
      <c r="TCJ21" s="1"/>
      <c r="TCK21" s="1"/>
      <c r="TCL21" s="1"/>
      <c r="TCM21" s="1"/>
      <c r="TCN21" s="1"/>
      <c r="TCO21" s="1"/>
      <c r="TCP21" s="1"/>
      <c r="TCQ21" s="1"/>
      <c r="TCR21" s="1"/>
      <c r="TCS21" s="1"/>
      <c r="TCT21" s="1"/>
      <c r="TCU21" s="1"/>
      <c r="TCV21" s="1"/>
      <c r="TCW21" s="1"/>
      <c r="TCX21" s="1"/>
      <c r="TCY21" s="1"/>
      <c r="TCZ21" s="1"/>
      <c r="TDA21" s="1"/>
      <c r="TDB21" s="1"/>
      <c r="TDC21" s="1"/>
      <c r="TDD21" s="1"/>
      <c r="TDE21" s="1"/>
      <c r="TDF21" s="1"/>
      <c r="TDG21" s="1"/>
      <c r="TDH21" s="1"/>
      <c r="TDI21" s="1"/>
      <c r="TDJ21" s="1"/>
      <c r="TDK21" s="1"/>
      <c r="TDL21" s="1"/>
      <c r="TDM21" s="1"/>
      <c r="TDN21" s="1"/>
      <c r="TDO21" s="1"/>
      <c r="TDP21" s="1"/>
      <c r="TDQ21" s="1"/>
      <c r="TDR21" s="1"/>
      <c r="TDS21" s="1"/>
      <c r="TDT21" s="1"/>
      <c r="TDU21" s="1"/>
      <c r="TDV21" s="1"/>
      <c r="TDW21" s="1"/>
      <c r="TDX21" s="1"/>
      <c r="TDY21" s="1"/>
      <c r="TDZ21" s="1"/>
      <c r="TEA21" s="1"/>
      <c r="TEB21" s="1"/>
      <c r="TEC21" s="1"/>
      <c r="TED21" s="1"/>
      <c r="TEE21" s="1"/>
      <c r="TEF21" s="1"/>
      <c r="TEG21" s="1"/>
      <c r="TEH21" s="1"/>
      <c r="TEI21" s="1"/>
      <c r="TEJ21" s="1"/>
      <c r="TEK21" s="1"/>
      <c r="TEL21" s="1"/>
      <c r="TEM21" s="1"/>
      <c r="TEN21" s="1"/>
      <c r="TEO21" s="1"/>
      <c r="TEP21" s="1"/>
      <c r="TEQ21" s="1"/>
      <c r="TER21" s="1"/>
      <c r="TES21" s="1"/>
      <c r="TET21" s="1"/>
      <c r="TEU21" s="1"/>
      <c r="TEV21" s="1"/>
      <c r="TEW21" s="1"/>
      <c r="TEX21" s="1"/>
      <c r="TEY21" s="1"/>
      <c r="TEZ21" s="1"/>
      <c r="TFA21" s="1"/>
      <c r="TFB21" s="1"/>
      <c r="TFC21" s="1"/>
      <c r="TFD21" s="1"/>
      <c r="TFE21" s="1"/>
      <c r="TFF21" s="1"/>
      <c r="TFG21" s="1"/>
      <c r="TFH21" s="1"/>
      <c r="TFI21" s="1"/>
      <c r="TFJ21" s="1"/>
      <c r="TFK21" s="1"/>
      <c r="TFL21" s="1"/>
      <c r="TFM21" s="1"/>
      <c r="TFN21" s="1"/>
      <c r="TFO21" s="1"/>
      <c r="TFP21" s="1"/>
      <c r="TFQ21" s="1"/>
      <c r="TFR21" s="1"/>
      <c r="TFS21" s="1"/>
      <c r="TFT21" s="1"/>
      <c r="TFU21" s="1"/>
      <c r="TFV21" s="1"/>
      <c r="TFW21" s="1"/>
      <c r="TFX21" s="1"/>
      <c r="TFY21" s="1"/>
      <c r="TFZ21" s="1"/>
      <c r="TGA21" s="1"/>
      <c r="TGB21" s="1"/>
      <c r="TGC21" s="1"/>
      <c r="TGD21" s="1"/>
      <c r="TGE21" s="1"/>
      <c r="TGF21" s="1"/>
      <c r="TGG21" s="1"/>
      <c r="TGH21" s="1"/>
      <c r="TGI21" s="1"/>
      <c r="TGJ21" s="1"/>
      <c r="TGK21" s="1"/>
      <c r="TGL21" s="1"/>
      <c r="TGM21" s="1"/>
      <c r="TGN21" s="1"/>
      <c r="TGO21" s="1"/>
      <c r="TGP21" s="1"/>
      <c r="TGQ21" s="1"/>
      <c r="TGR21" s="1"/>
      <c r="TGS21" s="1"/>
      <c r="TGT21" s="1"/>
      <c r="TGU21" s="1"/>
      <c r="TGV21" s="1"/>
      <c r="TGW21" s="1"/>
      <c r="TGX21" s="1"/>
      <c r="TGY21" s="1"/>
      <c r="TGZ21" s="1"/>
      <c r="THA21" s="1"/>
      <c r="THB21" s="1"/>
      <c r="THC21" s="1"/>
      <c r="THD21" s="1"/>
      <c r="THE21" s="1"/>
      <c r="THF21" s="1"/>
      <c r="THG21" s="1"/>
      <c r="THH21" s="1"/>
      <c r="THI21" s="1"/>
      <c r="THJ21" s="1"/>
      <c r="THK21" s="1"/>
      <c r="THL21" s="1"/>
      <c r="THM21" s="1"/>
      <c r="THN21" s="1"/>
      <c r="THO21" s="1"/>
      <c r="THP21" s="1"/>
      <c r="THQ21" s="1"/>
      <c r="THR21" s="1"/>
      <c r="THS21" s="1"/>
      <c r="THT21" s="1"/>
      <c r="THU21" s="1"/>
      <c r="THV21" s="1"/>
      <c r="THW21" s="1"/>
      <c r="THX21" s="1"/>
      <c r="THY21" s="1"/>
      <c r="THZ21" s="1"/>
      <c r="TIA21" s="1"/>
      <c r="TIB21" s="1"/>
      <c r="TIC21" s="1"/>
      <c r="TID21" s="1"/>
      <c r="TIE21" s="1"/>
      <c r="TIF21" s="1"/>
      <c r="TIG21" s="1"/>
      <c r="TIH21" s="1"/>
      <c r="TII21" s="1"/>
      <c r="TIJ21" s="1"/>
      <c r="TIK21" s="1"/>
      <c r="TIL21" s="1"/>
      <c r="TIM21" s="1"/>
      <c r="TIN21" s="1"/>
      <c r="TIO21" s="1"/>
      <c r="TIP21" s="1"/>
      <c r="TIQ21" s="1"/>
      <c r="TIR21" s="1"/>
      <c r="TIS21" s="1"/>
      <c r="TIT21" s="1"/>
      <c r="TIU21" s="1"/>
      <c r="TIV21" s="1"/>
      <c r="TIW21" s="1"/>
      <c r="TIX21" s="1"/>
      <c r="TIY21" s="1"/>
      <c r="TIZ21" s="1"/>
      <c r="TJA21" s="1"/>
      <c r="TJB21" s="1"/>
      <c r="TJC21" s="1"/>
      <c r="TJD21" s="1"/>
      <c r="TJE21" s="1"/>
      <c r="TJF21" s="1"/>
      <c r="TJG21" s="1"/>
      <c r="TJH21" s="1"/>
      <c r="TJI21" s="1"/>
      <c r="TJJ21" s="1"/>
      <c r="TJK21" s="1"/>
      <c r="TJL21" s="1"/>
      <c r="TJM21" s="1"/>
      <c r="TJN21" s="1"/>
      <c r="TJO21" s="1"/>
      <c r="TJP21" s="1"/>
      <c r="TJQ21" s="1"/>
      <c r="TJR21" s="1"/>
      <c r="TJS21" s="1"/>
      <c r="TJT21" s="1"/>
      <c r="TJU21" s="1"/>
      <c r="TJV21" s="1"/>
      <c r="TJW21" s="1"/>
      <c r="TJX21" s="1"/>
      <c r="TJY21" s="1"/>
      <c r="TJZ21" s="1"/>
      <c r="TKA21" s="1"/>
      <c r="TKB21" s="1"/>
      <c r="TKC21" s="1"/>
      <c r="TKD21" s="1"/>
      <c r="TKE21" s="1"/>
      <c r="TKF21" s="1"/>
      <c r="TKG21" s="1"/>
      <c r="TKH21" s="1"/>
      <c r="TKI21" s="1"/>
      <c r="TKJ21" s="1"/>
      <c r="TKK21" s="1"/>
      <c r="TKL21" s="1"/>
      <c r="TKM21" s="1"/>
      <c r="TKN21" s="1"/>
      <c r="TKO21" s="1"/>
      <c r="TKP21" s="1"/>
      <c r="TKQ21" s="1"/>
      <c r="TKR21" s="1"/>
      <c r="TKS21" s="1"/>
      <c r="TKT21" s="1"/>
      <c r="TKU21" s="1"/>
      <c r="TKV21" s="1"/>
      <c r="TKW21" s="1"/>
      <c r="TKX21" s="1"/>
      <c r="TKY21" s="1"/>
      <c r="TKZ21" s="1"/>
      <c r="TLA21" s="1"/>
      <c r="TLB21" s="1"/>
      <c r="TLC21" s="1"/>
      <c r="TLD21" s="1"/>
      <c r="TLE21" s="1"/>
      <c r="TLF21" s="1"/>
      <c r="TLG21" s="1"/>
      <c r="TLH21" s="1"/>
      <c r="TLI21" s="1"/>
      <c r="TLJ21" s="1"/>
      <c r="TLK21" s="1"/>
      <c r="TLL21" s="1"/>
      <c r="TLM21" s="1"/>
      <c r="TLN21" s="1"/>
      <c r="TLO21" s="1"/>
      <c r="TLP21" s="1"/>
      <c r="TLQ21" s="1"/>
      <c r="TLR21" s="1"/>
      <c r="TLS21" s="1"/>
      <c r="TLT21" s="1"/>
      <c r="TLU21" s="1"/>
      <c r="TLV21" s="1"/>
      <c r="TLW21" s="1"/>
      <c r="TLX21" s="1"/>
      <c r="TLY21" s="1"/>
      <c r="TLZ21" s="1"/>
      <c r="TMA21" s="1"/>
      <c r="TMB21" s="1"/>
      <c r="TMC21" s="1"/>
      <c r="TMD21" s="1"/>
      <c r="TME21" s="1"/>
      <c r="TMF21" s="1"/>
      <c r="TMG21" s="1"/>
      <c r="TMH21" s="1"/>
      <c r="TMI21" s="1"/>
      <c r="TMJ21" s="1"/>
      <c r="TMK21" s="1"/>
      <c r="TML21" s="1"/>
      <c r="TMM21" s="1"/>
      <c r="TMN21" s="1"/>
      <c r="TMO21" s="1"/>
      <c r="TMP21" s="1"/>
      <c r="TMQ21" s="1"/>
      <c r="TMR21" s="1"/>
      <c r="TMS21" s="1"/>
      <c r="TMT21" s="1"/>
      <c r="TMU21" s="1"/>
      <c r="TMV21" s="1"/>
      <c r="TMW21" s="1"/>
      <c r="TMX21" s="1"/>
      <c r="TMY21" s="1"/>
      <c r="TMZ21" s="1"/>
      <c r="TNA21" s="1"/>
      <c r="TNB21" s="1"/>
      <c r="TNC21" s="1"/>
      <c r="TND21" s="1"/>
      <c r="TNE21" s="1"/>
      <c r="TNF21" s="1"/>
      <c r="TNG21" s="1"/>
      <c r="TNH21" s="1"/>
      <c r="TNI21" s="1"/>
      <c r="TNJ21" s="1"/>
      <c r="TNK21" s="1"/>
      <c r="TNL21" s="1"/>
      <c r="TNM21" s="1"/>
      <c r="TNN21" s="1"/>
      <c r="TNO21" s="1"/>
      <c r="TNP21" s="1"/>
      <c r="TNQ21" s="1"/>
      <c r="TNR21" s="1"/>
      <c r="TNS21" s="1"/>
      <c r="TNT21" s="1"/>
      <c r="TNU21" s="1"/>
      <c r="TNV21" s="1"/>
      <c r="TNW21" s="1"/>
      <c r="TNX21" s="1"/>
      <c r="TNY21" s="1"/>
      <c r="TNZ21" s="1"/>
      <c r="TOA21" s="1"/>
      <c r="TOB21" s="1"/>
      <c r="TOC21" s="1"/>
      <c r="TOD21" s="1"/>
      <c r="TOE21" s="1"/>
      <c r="TOF21" s="1"/>
      <c r="TOG21" s="1"/>
      <c r="TOH21" s="1"/>
      <c r="TOI21" s="1"/>
      <c r="TOJ21" s="1"/>
      <c r="TOK21" s="1"/>
      <c r="TOL21" s="1"/>
      <c r="TOM21" s="1"/>
      <c r="TON21" s="1"/>
      <c r="TOO21" s="1"/>
      <c r="TOP21" s="1"/>
      <c r="TOQ21" s="1"/>
      <c r="TOR21" s="1"/>
      <c r="TOS21" s="1"/>
      <c r="TOT21" s="1"/>
      <c r="TOU21" s="1"/>
      <c r="TOV21" s="1"/>
      <c r="TOW21" s="1"/>
      <c r="TOX21" s="1"/>
      <c r="TOY21" s="1"/>
      <c r="TOZ21" s="1"/>
      <c r="TPA21" s="1"/>
      <c r="TPB21" s="1"/>
      <c r="TPC21" s="1"/>
      <c r="TPD21" s="1"/>
      <c r="TPE21" s="1"/>
      <c r="TPF21" s="1"/>
      <c r="TPG21" s="1"/>
      <c r="TPH21" s="1"/>
      <c r="TPI21" s="1"/>
      <c r="TPJ21" s="1"/>
      <c r="TPK21" s="1"/>
      <c r="TPL21" s="1"/>
      <c r="TPM21" s="1"/>
      <c r="TPN21" s="1"/>
      <c r="TPO21" s="1"/>
      <c r="TPP21" s="1"/>
      <c r="TPQ21" s="1"/>
      <c r="TPR21" s="1"/>
      <c r="TPS21" s="1"/>
      <c r="TPT21" s="1"/>
      <c r="TPU21" s="1"/>
      <c r="TPV21" s="1"/>
      <c r="TPW21" s="1"/>
      <c r="TPX21" s="1"/>
      <c r="TPY21" s="1"/>
      <c r="TPZ21" s="1"/>
      <c r="TQA21" s="1"/>
      <c r="TQB21" s="1"/>
      <c r="TQC21" s="1"/>
      <c r="TQD21" s="1"/>
      <c r="TQE21" s="1"/>
      <c r="TQF21" s="1"/>
      <c r="TQG21" s="1"/>
      <c r="TQH21" s="1"/>
      <c r="TQI21" s="1"/>
      <c r="TQJ21" s="1"/>
      <c r="TQK21" s="1"/>
      <c r="TQL21" s="1"/>
      <c r="TQM21" s="1"/>
      <c r="TQN21" s="1"/>
      <c r="TQO21" s="1"/>
      <c r="TQP21" s="1"/>
      <c r="TQQ21" s="1"/>
      <c r="TQR21" s="1"/>
      <c r="TQS21" s="1"/>
      <c r="TQT21" s="1"/>
      <c r="TQU21" s="1"/>
      <c r="TQV21" s="1"/>
      <c r="TQW21" s="1"/>
      <c r="TQX21" s="1"/>
      <c r="TQY21" s="1"/>
      <c r="TQZ21" s="1"/>
      <c r="TRA21" s="1"/>
      <c r="TRB21" s="1"/>
      <c r="TRC21" s="1"/>
      <c r="TRD21" s="1"/>
      <c r="TRE21" s="1"/>
      <c r="TRF21" s="1"/>
      <c r="TRG21" s="1"/>
      <c r="TRH21" s="1"/>
      <c r="TRI21" s="1"/>
      <c r="TRJ21" s="1"/>
      <c r="TRK21" s="1"/>
      <c r="TRL21" s="1"/>
      <c r="TRM21" s="1"/>
      <c r="TRN21" s="1"/>
      <c r="TRO21" s="1"/>
      <c r="TRP21" s="1"/>
      <c r="TRQ21" s="1"/>
      <c r="TRR21" s="1"/>
      <c r="TRS21" s="1"/>
      <c r="TRT21" s="1"/>
      <c r="TRU21" s="1"/>
      <c r="TRV21" s="1"/>
      <c r="TRW21" s="1"/>
      <c r="TRX21" s="1"/>
      <c r="TRY21" s="1"/>
      <c r="TRZ21" s="1"/>
      <c r="TSA21" s="1"/>
      <c r="TSB21" s="1"/>
      <c r="TSC21" s="1"/>
      <c r="TSD21" s="1"/>
      <c r="TSE21" s="1"/>
      <c r="TSF21" s="1"/>
      <c r="TSG21" s="1"/>
      <c r="TSH21" s="1"/>
      <c r="TSI21" s="1"/>
      <c r="TSJ21" s="1"/>
      <c r="TSK21" s="1"/>
      <c r="TSL21" s="1"/>
      <c r="TSM21" s="1"/>
      <c r="TSN21" s="1"/>
      <c r="TSO21" s="1"/>
      <c r="TSP21" s="1"/>
      <c r="TSQ21" s="1"/>
      <c r="TSR21" s="1"/>
      <c r="TSS21" s="1"/>
      <c r="TST21" s="1"/>
      <c r="TSU21" s="1"/>
      <c r="TSV21" s="1"/>
      <c r="TSW21" s="1"/>
      <c r="TSX21" s="1"/>
      <c r="TSY21" s="1"/>
      <c r="TSZ21" s="1"/>
      <c r="TTA21" s="1"/>
      <c r="TTB21" s="1"/>
      <c r="TTC21" s="1"/>
      <c r="TTD21" s="1"/>
      <c r="TTE21" s="1"/>
      <c r="TTF21" s="1"/>
      <c r="TTG21" s="1"/>
      <c r="TTH21" s="1"/>
      <c r="TTI21" s="1"/>
      <c r="TTJ21" s="1"/>
      <c r="TTK21" s="1"/>
      <c r="TTL21" s="1"/>
      <c r="TTM21" s="1"/>
      <c r="TTN21" s="1"/>
      <c r="TTO21" s="1"/>
      <c r="TTP21" s="1"/>
      <c r="TTQ21" s="1"/>
      <c r="TTR21" s="1"/>
      <c r="TTS21" s="1"/>
      <c r="TTT21" s="1"/>
      <c r="TTU21" s="1"/>
      <c r="TTV21" s="1"/>
      <c r="TTW21" s="1"/>
      <c r="TTX21" s="1"/>
      <c r="TTY21" s="1"/>
      <c r="TTZ21" s="1"/>
      <c r="TUA21" s="1"/>
      <c r="TUB21" s="1"/>
      <c r="TUC21" s="1"/>
      <c r="TUD21" s="1"/>
      <c r="TUE21" s="1"/>
      <c r="TUF21" s="1"/>
      <c r="TUG21" s="1"/>
      <c r="TUH21" s="1"/>
      <c r="TUI21" s="1"/>
      <c r="TUJ21" s="1"/>
      <c r="TUK21" s="1"/>
      <c r="TUL21" s="1"/>
      <c r="TUM21" s="1"/>
      <c r="TUN21" s="1"/>
      <c r="TUO21" s="1"/>
      <c r="TUP21" s="1"/>
      <c r="TUQ21" s="1"/>
      <c r="TUR21" s="1"/>
      <c r="TUS21" s="1"/>
      <c r="TUT21" s="1"/>
      <c r="TUU21" s="1"/>
      <c r="TUV21" s="1"/>
      <c r="TUW21" s="1"/>
      <c r="TUX21" s="1"/>
      <c r="TUY21" s="1"/>
      <c r="TUZ21" s="1"/>
      <c r="TVA21" s="1"/>
      <c r="TVB21" s="1"/>
      <c r="TVC21" s="1"/>
      <c r="TVD21" s="1"/>
      <c r="TVE21" s="1"/>
      <c r="TVF21" s="1"/>
      <c r="TVG21" s="1"/>
      <c r="TVH21" s="1"/>
      <c r="TVI21" s="1"/>
      <c r="TVJ21" s="1"/>
      <c r="TVK21" s="1"/>
      <c r="TVL21" s="1"/>
      <c r="TVM21" s="1"/>
      <c r="TVN21" s="1"/>
      <c r="TVO21" s="1"/>
      <c r="TVP21" s="1"/>
      <c r="TVQ21" s="1"/>
      <c r="TVR21" s="1"/>
      <c r="TVS21" s="1"/>
      <c r="TVT21" s="1"/>
      <c r="TVU21" s="1"/>
      <c r="TVV21" s="1"/>
      <c r="TVW21" s="1"/>
      <c r="TVX21" s="1"/>
      <c r="TVY21" s="1"/>
      <c r="TVZ21" s="1"/>
      <c r="TWA21" s="1"/>
      <c r="TWB21" s="1"/>
      <c r="TWC21" s="1"/>
      <c r="TWD21" s="1"/>
      <c r="TWE21" s="1"/>
      <c r="TWF21" s="1"/>
      <c r="TWG21" s="1"/>
      <c r="TWH21" s="1"/>
      <c r="TWI21" s="1"/>
      <c r="TWJ21" s="1"/>
      <c r="TWK21" s="1"/>
      <c r="TWL21" s="1"/>
      <c r="TWM21" s="1"/>
      <c r="TWN21" s="1"/>
      <c r="TWO21" s="1"/>
      <c r="TWP21" s="1"/>
      <c r="TWQ21" s="1"/>
      <c r="TWR21" s="1"/>
      <c r="TWS21" s="1"/>
      <c r="TWT21" s="1"/>
      <c r="TWU21" s="1"/>
      <c r="TWV21" s="1"/>
      <c r="TWW21" s="1"/>
      <c r="TWX21" s="1"/>
      <c r="TWY21" s="1"/>
      <c r="TWZ21" s="1"/>
      <c r="TXA21" s="1"/>
      <c r="TXB21" s="1"/>
      <c r="TXC21" s="1"/>
      <c r="TXD21" s="1"/>
      <c r="TXE21" s="1"/>
      <c r="TXF21" s="1"/>
      <c r="TXG21" s="1"/>
      <c r="TXH21" s="1"/>
      <c r="TXI21" s="1"/>
      <c r="TXJ21" s="1"/>
      <c r="TXK21" s="1"/>
      <c r="TXL21" s="1"/>
      <c r="TXM21" s="1"/>
      <c r="TXN21" s="1"/>
      <c r="TXO21" s="1"/>
      <c r="TXP21" s="1"/>
      <c r="TXQ21" s="1"/>
      <c r="TXR21" s="1"/>
      <c r="TXS21" s="1"/>
      <c r="TXT21" s="1"/>
      <c r="TXU21" s="1"/>
      <c r="TXV21" s="1"/>
      <c r="TXW21" s="1"/>
      <c r="TXX21" s="1"/>
      <c r="TXY21" s="1"/>
      <c r="TXZ21" s="1"/>
      <c r="TYA21" s="1"/>
      <c r="TYB21" s="1"/>
      <c r="TYC21" s="1"/>
      <c r="TYD21" s="1"/>
      <c r="TYE21" s="1"/>
      <c r="TYF21" s="1"/>
      <c r="TYG21" s="1"/>
      <c r="TYH21" s="1"/>
      <c r="TYI21" s="1"/>
      <c r="TYJ21" s="1"/>
      <c r="TYK21" s="1"/>
      <c r="TYL21" s="1"/>
      <c r="TYM21" s="1"/>
      <c r="TYN21" s="1"/>
      <c r="TYO21" s="1"/>
      <c r="TYP21" s="1"/>
      <c r="TYQ21" s="1"/>
      <c r="TYR21" s="1"/>
      <c r="TYS21" s="1"/>
      <c r="TYT21" s="1"/>
      <c r="TYU21" s="1"/>
      <c r="TYV21" s="1"/>
      <c r="TYW21" s="1"/>
      <c r="TYX21" s="1"/>
      <c r="TYY21" s="1"/>
      <c r="TYZ21" s="1"/>
      <c r="TZA21" s="1"/>
      <c r="TZB21" s="1"/>
      <c r="TZC21" s="1"/>
      <c r="TZD21" s="1"/>
      <c r="TZE21" s="1"/>
      <c r="TZF21" s="1"/>
      <c r="TZG21" s="1"/>
      <c r="TZH21" s="1"/>
      <c r="TZI21" s="1"/>
      <c r="TZJ21" s="1"/>
      <c r="TZK21" s="1"/>
      <c r="TZL21" s="1"/>
      <c r="TZM21" s="1"/>
      <c r="TZN21" s="1"/>
      <c r="TZO21" s="1"/>
      <c r="TZP21" s="1"/>
      <c r="TZQ21" s="1"/>
      <c r="TZR21" s="1"/>
      <c r="TZS21" s="1"/>
      <c r="TZT21" s="1"/>
      <c r="TZU21" s="1"/>
      <c r="TZV21" s="1"/>
      <c r="TZW21" s="1"/>
      <c r="TZX21" s="1"/>
      <c r="TZY21" s="1"/>
      <c r="TZZ21" s="1"/>
      <c r="UAA21" s="1"/>
      <c r="UAB21" s="1"/>
      <c r="UAC21" s="1"/>
      <c r="UAD21" s="1"/>
      <c r="UAE21" s="1"/>
      <c r="UAF21" s="1"/>
      <c r="UAG21" s="1"/>
      <c r="UAH21" s="1"/>
      <c r="UAI21" s="1"/>
      <c r="UAJ21" s="1"/>
      <c r="UAK21" s="1"/>
      <c r="UAL21" s="1"/>
      <c r="UAM21" s="1"/>
      <c r="UAN21" s="1"/>
      <c r="UAO21" s="1"/>
      <c r="UAP21" s="1"/>
      <c r="UAQ21" s="1"/>
      <c r="UAR21" s="1"/>
      <c r="UAS21" s="1"/>
      <c r="UAT21" s="1"/>
      <c r="UAU21" s="1"/>
      <c r="UAV21" s="1"/>
      <c r="UAW21" s="1"/>
      <c r="UAX21" s="1"/>
      <c r="UAY21" s="1"/>
      <c r="UAZ21" s="1"/>
      <c r="UBA21" s="1"/>
      <c r="UBB21" s="1"/>
      <c r="UBC21" s="1"/>
      <c r="UBD21" s="1"/>
      <c r="UBE21" s="1"/>
      <c r="UBF21" s="1"/>
      <c r="UBG21" s="1"/>
      <c r="UBH21" s="1"/>
      <c r="UBI21" s="1"/>
      <c r="UBJ21" s="1"/>
      <c r="UBK21" s="1"/>
      <c r="UBL21" s="1"/>
      <c r="UBM21" s="1"/>
      <c r="UBN21" s="1"/>
      <c r="UBO21" s="1"/>
      <c r="UBP21" s="1"/>
      <c r="UBQ21" s="1"/>
      <c r="UBR21" s="1"/>
      <c r="UBS21" s="1"/>
      <c r="UBT21" s="1"/>
      <c r="UBU21" s="1"/>
      <c r="UBV21" s="1"/>
      <c r="UBW21" s="1"/>
      <c r="UBX21" s="1"/>
      <c r="UBY21" s="1"/>
      <c r="UBZ21" s="1"/>
      <c r="UCA21" s="1"/>
      <c r="UCB21" s="1"/>
      <c r="UCC21" s="1"/>
      <c r="UCD21" s="1"/>
      <c r="UCE21" s="1"/>
      <c r="UCF21" s="1"/>
      <c r="UCG21" s="1"/>
      <c r="UCH21" s="1"/>
      <c r="UCI21" s="1"/>
      <c r="UCJ21" s="1"/>
      <c r="UCK21" s="1"/>
      <c r="UCL21" s="1"/>
      <c r="UCM21" s="1"/>
      <c r="UCN21" s="1"/>
      <c r="UCO21" s="1"/>
      <c r="UCP21" s="1"/>
      <c r="UCQ21" s="1"/>
      <c r="UCR21" s="1"/>
      <c r="UCS21" s="1"/>
      <c r="UCT21" s="1"/>
      <c r="UCU21" s="1"/>
      <c r="UCV21" s="1"/>
      <c r="UCW21" s="1"/>
      <c r="UCX21" s="1"/>
      <c r="UCY21" s="1"/>
      <c r="UCZ21" s="1"/>
      <c r="UDA21" s="1"/>
      <c r="UDB21" s="1"/>
      <c r="UDC21" s="1"/>
      <c r="UDD21" s="1"/>
      <c r="UDE21" s="1"/>
      <c r="UDF21" s="1"/>
      <c r="UDG21" s="1"/>
      <c r="UDH21" s="1"/>
      <c r="UDI21" s="1"/>
      <c r="UDJ21" s="1"/>
      <c r="UDK21" s="1"/>
      <c r="UDL21" s="1"/>
      <c r="UDM21" s="1"/>
      <c r="UDN21" s="1"/>
      <c r="UDO21" s="1"/>
      <c r="UDP21" s="1"/>
      <c r="UDQ21" s="1"/>
      <c r="UDR21" s="1"/>
      <c r="UDS21" s="1"/>
      <c r="UDT21" s="1"/>
      <c r="UDU21" s="1"/>
      <c r="UDV21" s="1"/>
      <c r="UDW21" s="1"/>
      <c r="UDX21" s="1"/>
      <c r="UDY21" s="1"/>
      <c r="UDZ21" s="1"/>
      <c r="UEA21" s="1"/>
      <c r="UEB21" s="1"/>
      <c r="UEC21" s="1"/>
      <c r="UED21" s="1"/>
      <c r="UEE21" s="1"/>
      <c r="UEF21" s="1"/>
      <c r="UEG21" s="1"/>
      <c r="UEH21" s="1"/>
      <c r="UEI21" s="1"/>
      <c r="UEJ21" s="1"/>
      <c r="UEK21" s="1"/>
      <c r="UEL21" s="1"/>
      <c r="UEM21" s="1"/>
      <c r="UEN21" s="1"/>
      <c r="UEO21" s="1"/>
      <c r="UEP21" s="1"/>
      <c r="UEQ21" s="1"/>
      <c r="UER21" s="1"/>
      <c r="UES21" s="1"/>
      <c r="UET21" s="1"/>
      <c r="UEU21" s="1"/>
      <c r="UEV21" s="1"/>
      <c r="UEW21" s="1"/>
      <c r="UEX21" s="1"/>
      <c r="UEY21" s="1"/>
      <c r="UEZ21" s="1"/>
      <c r="UFA21" s="1"/>
      <c r="UFB21" s="1"/>
      <c r="UFC21" s="1"/>
      <c r="UFD21" s="1"/>
      <c r="UFE21" s="1"/>
      <c r="UFF21" s="1"/>
      <c r="UFG21" s="1"/>
      <c r="UFH21" s="1"/>
      <c r="UFI21" s="1"/>
      <c r="UFJ21" s="1"/>
      <c r="UFK21" s="1"/>
      <c r="UFL21" s="1"/>
      <c r="UFM21" s="1"/>
      <c r="UFN21" s="1"/>
      <c r="UFO21" s="1"/>
      <c r="UFP21" s="1"/>
      <c r="UFQ21" s="1"/>
      <c r="UFR21" s="1"/>
      <c r="UFS21" s="1"/>
      <c r="UFT21" s="1"/>
      <c r="UFU21" s="1"/>
      <c r="UFV21" s="1"/>
      <c r="UFW21" s="1"/>
      <c r="UFX21" s="1"/>
      <c r="UFY21" s="1"/>
      <c r="UFZ21" s="1"/>
      <c r="UGA21" s="1"/>
      <c r="UGB21" s="1"/>
      <c r="UGC21" s="1"/>
      <c r="UGD21" s="1"/>
      <c r="UGE21" s="1"/>
      <c r="UGF21" s="1"/>
      <c r="UGG21" s="1"/>
      <c r="UGH21" s="1"/>
      <c r="UGI21" s="1"/>
      <c r="UGJ21" s="1"/>
      <c r="UGK21" s="1"/>
      <c r="UGL21" s="1"/>
      <c r="UGM21" s="1"/>
      <c r="UGN21" s="1"/>
      <c r="UGO21" s="1"/>
      <c r="UGP21" s="1"/>
      <c r="UGQ21" s="1"/>
      <c r="UGR21" s="1"/>
      <c r="UGS21" s="1"/>
      <c r="UGT21" s="1"/>
      <c r="UGU21" s="1"/>
      <c r="UGV21" s="1"/>
      <c r="UGW21" s="1"/>
      <c r="UGX21" s="1"/>
      <c r="UGY21" s="1"/>
      <c r="UGZ21" s="1"/>
      <c r="UHA21" s="1"/>
      <c r="UHB21" s="1"/>
      <c r="UHC21" s="1"/>
      <c r="UHD21" s="1"/>
      <c r="UHE21" s="1"/>
      <c r="UHF21" s="1"/>
      <c r="UHG21" s="1"/>
      <c r="UHH21" s="1"/>
      <c r="UHI21" s="1"/>
      <c r="UHJ21" s="1"/>
      <c r="UHK21" s="1"/>
      <c r="UHL21" s="1"/>
      <c r="UHM21" s="1"/>
      <c r="UHN21" s="1"/>
      <c r="UHO21" s="1"/>
      <c r="UHP21" s="1"/>
      <c r="UHQ21" s="1"/>
      <c r="UHR21" s="1"/>
      <c r="UHS21" s="1"/>
      <c r="UHT21" s="1"/>
      <c r="UHU21" s="1"/>
      <c r="UHV21" s="1"/>
      <c r="UHW21" s="1"/>
      <c r="UHX21" s="1"/>
      <c r="UHY21" s="1"/>
      <c r="UHZ21" s="1"/>
      <c r="UIA21" s="1"/>
      <c r="UIB21" s="1"/>
      <c r="UIC21" s="1"/>
      <c r="UID21" s="1"/>
      <c r="UIE21" s="1"/>
      <c r="UIF21" s="1"/>
      <c r="UIG21" s="1"/>
      <c r="UIH21" s="1"/>
      <c r="UII21" s="1"/>
      <c r="UIJ21" s="1"/>
      <c r="UIK21" s="1"/>
      <c r="UIL21" s="1"/>
      <c r="UIM21" s="1"/>
      <c r="UIN21" s="1"/>
      <c r="UIO21" s="1"/>
      <c r="UIP21" s="1"/>
      <c r="UIQ21" s="1"/>
      <c r="UIR21" s="1"/>
      <c r="UIS21" s="1"/>
      <c r="UIT21" s="1"/>
      <c r="UIU21" s="1"/>
      <c r="UIV21" s="1"/>
      <c r="UIW21" s="1"/>
      <c r="UIX21" s="1"/>
      <c r="UIY21" s="1"/>
      <c r="UIZ21" s="1"/>
      <c r="UJA21" s="1"/>
      <c r="UJB21" s="1"/>
      <c r="UJC21" s="1"/>
      <c r="UJD21" s="1"/>
      <c r="UJE21" s="1"/>
      <c r="UJF21" s="1"/>
      <c r="UJG21" s="1"/>
      <c r="UJH21" s="1"/>
      <c r="UJI21" s="1"/>
      <c r="UJJ21" s="1"/>
      <c r="UJK21" s="1"/>
      <c r="UJL21" s="1"/>
      <c r="UJM21" s="1"/>
      <c r="UJN21" s="1"/>
      <c r="UJO21" s="1"/>
      <c r="UJP21" s="1"/>
      <c r="UJQ21" s="1"/>
      <c r="UJR21" s="1"/>
      <c r="UJS21" s="1"/>
      <c r="UJT21" s="1"/>
      <c r="UJU21" s="1"/>
      <c r="UJV21" s="1"/>
      <c r="UJW21" s="1"/>
      <c r="UJX21" s="1"/>
      <c r="UJY21" s="1"/>
      <c r="UJZ21" s="1"/>
      <c r="UKA21" s="1"/>
      <c r="UKB21" s="1"/>
      <c r="UKC21" s="1"/>
      <c r="UKD21" s="1"/>
      <c r="UKE21" s="1"/>
      <c r="UKF21" s="1"/>
      <c r="UKG21" s="1"/>
      <c r="UKH21" s="1"/>
      <c r="UKI21" s="1"/>
      <c r="UKJ21" s="1"/>
      <c r="UKK21" s="1"/>
      <c r="UKL21" s="1"/>
      <c r="UKM21" s="1"/>
      <c r="UKN21" s="1"/>
      <c r="UKO21" s="1"/>
      <c r="UKP21" s="1"/>
      <c r="UKQ21" s="1"/>
      <c r="UKR21" s="1"/>
      <c r="UKS21" s="1"/>
      <c r="UKT21" s="1"/>
      <c r="UKU21" s="1"/>
      <c r="UKV21" s="1"/>
      <c r="UKW21" s="1"/>
      <c r="UKX21" s="1"/>
      <c r="UKY21" s="1"/>
      <c r="UKZ21" s="1"/>
      <c r="ULA21" s="1"/>
      <c r="ULB21" s="1"/>
      <c r="ULC21" s="1"/>
      <c r="ULD21" s="1"/>
      <c r="ULE21" s="1"/>
      <c r="ULF21" s="1"/>
      <c r="ULG21" s="1"/>
      <c r="ULH21" s="1"/>
      <c r="ULI21" s="1"/>
      <c r="ULJ21" s="1"/>
      <c r="ULK21" s="1"/>
      <c r="ULL21" s="1"/>
      <c r="ULM21" s="1"/>
      <c r="ULN21" s="1"/>
      <c r="ULO21" s="1"/>
      <c r="ULP21" s="1"/>
      <c r="ULQ21" s="1"/>
      <c r="ULR21" s="1"/>
      <c r="ULS21" s="1"/>
      <c r="ULT21" s="1"/>
      <c r="ULU21" s="1"/>
      <c r="ULV21" s="1"/>
      <c r="ULW21" s="1"/>
      <c r="ULX21" s="1"/>
      <c r="ULY21" s="1"/>
      <c r="ULZ21" s="1"/>
      <c r="UMA21" s="1"/>
      <c r="UMB21" s="1"/>
      <c r="UMC21" s="1"/>
      <c r="UMD21" s="1"/>
      <c r="UME21" s="1"/>
      <c r="UMF21" s="1"/>
      <c r="UMG21" s="1"/>
      <c r="UMH21" s="1"/>
      <c r="UMI21" s="1"/>
      <c r="UMJ21" s="1"/>
      <c r="UMK21" s="1"/>
      <c r="UML21" s="1"/>
      <c r="UMM21" s="1"/>
      <c r="UMN21" s="1"/>
      <c r="UMO21" s="1"/>
      <c r="UMP21" s="1"/>
      <c r="UMQ21" s="1"/>
      <c r="UMR21" s="1"/>
      <c r="UMS21" s="1"/>
      <c r="UMT21" s="1"/>
      <c r="UMU21" s="1"/>
      <c r="UMV21" s="1"/>
      <c r="UMW21" s="1"/>
      <c r="UMX21" s="1"/>
      <c r="UMY21" s="1"/>
      <c r="UMZ21" s="1"/>
      <c r="UNA21" s="1"/>
      <c r="UNB21" s="1"/>
      <c r="UNC21" s="1"/>
      <c r="UND21" s="1"/>
      <c r="UNE21" s="1"/>
      <c r="UNF21" s="1"/>
      <c r="UNG21" s="1"/>
      <c r="UNH21" s="1"/>
      <c r="UNI21" s="1"/>
      <c r="UNJ21" s="1"/>
      <c r="UNK21" s="1"/>
      <c r="UNL21" s="1"/>
      <c r="UNM21" s="1"/>
      <c r="UNN21" s="1"/>
      <c r="UNO21" s="1"/>
      <c r="UNP21" s="1"/>
      <c r="UNQ21" s="1"/>
      <c r="UNR21" s="1"/>
      <c r="UNS21" s="1"/>
      <c r="UNT21" s="1"/>
      <c r="UNU21" s="1"/>
      <c r="UNV21" s="1"/>
      <c r="UNW21" s="1"/>
      <c r="UNX21" s="1"/>
      <c r="UNY21" s="1"/>
      <c r="UNZ21" s="1"/>
      <c r="UOA21" s="1"/>
      <c r="UOB21" s="1"/>
      <c r="UOC21" s="1"/>
      <c r="UOD21" s="1"/>
      <c r="UOE21" s="1"/>
      <c r="UOF21" s="1"/>
      <c r="UOG21" s="1"/>
      <c r="UOH21" s="1"/>
      <c r="UOI21" s="1"/>
      <c r="UOJ21" s="1"/>
      <c r="UOK21" s="1"/>
      <c r="UOL21" s="1"/>
      <c r="UOM21" s="1"/>
      <c r="UON21" s="1"/>
      <c r="UOO21" s="1"/>
      <c r="UOP21" s="1"/>
      <c r="UOQ21" s="1"/>
      <c r="UOR21" s="1"/>
      <c r="UOS21" s="1"/>
      <c r="UOT21" s="1"/>
      <c r="UOU21" s="1"/>
      <c r="UOV21" s="1"/>
      <c r="UOW21" s="1"/>
      <c r="UOX21" s="1"/>
      <c r="UOY21" s="1"/>
      <c r="UOZ21" s="1"/>
      <c r="UPA21" s="1"/>
      <c r="UPB21" s="1"/>
      <c r="UPC21" s="1"/>
      <c r="UPD21" s="1"/>
      <c r="UPE21" s="1"/>
      <c r="UPF21" s="1"/>
      <c r="UPG21" s="1"/>
      <c r="UPH21" s="1"/>
      <c r="UPI21" s="1"/>
      <c r="UPJ21" s="1"/>
      <c r="UPK21" s="1"/>
      <c r="UPL21" s="1"/>
      <c r="UPM21" s="1"/>
      <c r="UPN21" s="1"/>
      <c r="UPO21" s="1"/>
      <c r="UPP21" s="1"/>
      <c r="UPQ21" s="1"/>
      <c r="UPR21" s="1"/>
      <c r="UPS21" s="1"/>
      <c r="UPT21" s="1"/>
      <c r="UPU21" s="1"/>
      <c r="UPV21" s="1"/>
      <c r="UPW21" s="1"/>
      <c r="UPX21" s="1"/>
      <c r="UPY21" s="1"/>
      <c r="UPZ21" s="1"/>
      <c r="UQA21" s="1"/>
      <c r="UQB21" s="1"/>
      <c r="UQC21" s="1"/>
      <c r="UQD21" s="1"/>
      <c r="UQE21" s="1"/>
      <c r="UQF21" s="1"/>
      <c r="UQG21" s="1"/>
      <c r="UQH21" s="1"/>
      <c r="UQI21" s="1"/>
      <c r="UQJ21" s="1"/>
      <c r="UQK21" s="1"/>
      <c r="UQL21" s="1"/>
      <c r="UQM21" s="1"/>
      <c r="UQN21" s="1"/>
      <c r="UQO21" s="1"/>
      <c r="UQP21" s="1"/>
      <c r="UQQ21" s="1"/>
      <c r="UQR21" s="1"/>
      <c r="UQS21" s="1"/>
      <c r="UQT21" s="1"/>
      <c r="UQU21" s="1"/>
      <c r="UQV21" s="1"/>
      <c r="UQW21" s="1"/>
      <c r="UQX21" s="1"/>
      <c r="UQY21" s="1"/>
      <c r="UQZ21" s="1"/>
      <c r="URA21" s="1"/>
      <c r="URB21" s="1"/>
      <c r="URC21" s="1"/>
      <c r="URD21" s="1"/>
      <c r="URE21" s="1"/>
      <c r="URF21" s="1"/>
      <c r="URG21" s="1"/>
      <c r="URH21" s="1"/>
      <c r="URI21" s="1"/>
      <c r="URJ21" s="1"/>
      <c r="URK21" s="1"/>
      <c r="URL21" s="1"/>
      <c r="URM21" s="1"/>
      <c r="URN21" s="1"/>
      <c r="URO21" s="1"/>
      <c r="URP21" s="1"/>
      <c r="URQ21" s="1"/>
      <c r="URR21" s="1"/>
      <c r="URS21" s="1"/>
      <c r="URT21" s="1"/>
      <c r="URU21" s="1"/>
      <c r="URV21" s="1"/>
      <c r="URW21" s="1"/>
      <c r="URX21" s="1"/>
      <c r="URY21" s="1"/>
      <c r="URZ21" s="1"/>
      <c r="USA21" s="1"/>
      <c r="USB21" s="1"/>
      <c r="USC21" s="1"/>
      <c r="USD21" s="1"/>
      <c r="USE21" s="1"/>
      <c r="USF21" s="1"/>
      <c r="USG21" s="1"/>
      <c r="USH21" s="1"/>
      <c r="USI21" s="1"/>
      <c r="USJ21" s="1"/>
      <c r="USK21" s="1"/>
      <c r="USL21" s="1"/>
      <c r="USM21" s="1"/>
      <c r="USN21" s="1"/>
      <c r="USO21" s="1"/>
      <c r="USP21" s="1"/>
      <c r="USQ21" s="1"/>
      <c r="USR21" s="1"/>
      <c r="USS21" s="1"/>
      <c r="UST21" s="1"/>
      <c r="USU21" s="1"/>
      <c r="USV21" s="1"/>
      <c r="USW21" s="1"/>
      <c r="USX21" s="1"/>
      <c r="USY21" s="1"/>
      <c r="USZ21" s="1"/>
      <c r="UTA21" s="1"/>
      <c r="UTB21" s="1"/>
      <c r="UTC21" s="1"/>
      <c r="UTD21" s="1"/>
      <c r="UTE21" s="1"/>
      <c r="UTF21" s="1"/>
      <c r="UTG21" s="1"/>
      <c r="UTH21" s="1"/>
      <c r="UTI21" s="1"/>
      <c r="UTJ21" s="1"/>
      <c r="UTK21" s="1"/>
      <c r="UTL21" s="1"/>
      <c r="UTM21" s="1"/>
      <c r="UTN21" s="1"/>
      <c r="UTO21" s="1"/>
      <c r="UTP21" s="1"/>
      <c r="UTQ21" s="1"/>
      <c r="UTR21" s="1"/>
      <c r="UTS21" s="1"/>
      <c r="UTT21" s="1"/>
      <c r="UTU21" s="1"/>
      <c r="UTV21" s="1"/>
      <c r="UTW21" s="1"/>
      <c r="UTX21" s="1"/>
      <c r="UTY21" s="1"/>
      <c r="UTZ21" s="1"/>
      <c r="UUA21" s="1"/>
      <c r="UUB21" s="1"/>
      <c r="UUC21" s="1"/>
      <c r="UUD21" s="1"/>
      <c r="UUE21" s="1"/>
      <c r="UUF21" s="1"/>
      <c r="UUG21" s="1"/>
      <c r="UUH21" s="1"/>
      <c r="UUI21" s="1"/>
      <c r="UUJ21" s="1"/>
      <c r="UUK21" s="1"/>
      <c r="UUL21" s="1"/>
      <c r="UUM21" s="1"/>
      <c r="UUN21" s="1"/>
      <c r="UUO21" s="1"/>
      <c r="UUP21" s="1"/>
      <c r="UUQ21" s="1"/>
      <c r="UUR21" s="1"/>
      <c r="UUS21" s="1"/>
      <c r="UUT21" s="1"/>
      <c r="UUU21" s="1"/>
      <c r="UUV21" s="1"/>
      <c r="UUW21" s="1"/>
      <c r="UUX21" s="1"/>
      <c r="UUY21" s="1"/>
      <c r="UUZ21" s="1"/>
      <c r="UVA21" s="1"/>
      <c r="UVB21" s="1"/>
      <c r="UVC21" s="1"/>
      <c r="UVD21" s="1"/>
      <c r="UVE21" s="1"/>
      <c r="UVF21" s="1"/>
      <c r="UVG21" s="1"/>
      <c r="UVH21" s="1"/>
      <c r="UVI21" s="1"/>
      <c r="UVJ21" s="1"/>
      <c r="UVK21" s="1"/>
      <c r="UVL21" s="1"/>
      <c r="UVM21" s="1"/>
      <c r="UVN21" s="1"/>
      <c r="UVO21" s="1"/>
      <c r="UVP21" s="1"/>
      <c r="UVQ21" s="1"/>
      <c r="UVR21" s="1"/>
      <c r="UVS21" s="1"/>
      <c r="UVT21" s="1"/>
      <c r="UVU21" s="1"/>
      <c r="UVV21" s="1"/>
      <c r="UVW21" s="1"/>
      <c r="UVX21" s="1"/>
      <c r="UVY21" s="1"/>
      <c r="UVZ21" s="1"/>
      <c r="UWA21" s="1"/>
      <c r="UWB21" s="1"/>
      <c r="UWC21" s="1"/>
      <c r="UWD21" s="1"/>
      <c r="UWE21" s="1"/>
      <c r="UWF21" s="1"/>
      <c r="UWG21" s="1"/>
      <c r="UWH21" s="1"/>
      <c r="UWI21" s="1"/>
      <c r="UWJ21" s="1"/>
      <c r="UWK21" s="1"/>
      <c r="UWL21" s="1"/>
      <c r="UWM21" s="1"/>
      <c r="UWN21" s="1"/>
      <c r="UWO21" s="1"/>
      <c r="UWP21" s="1"/>
      <c r="UWQ21" s="1"/>
      <c r="UWR21" s="1"/>
      <c r="UWS21" s="1"/>
      <c r="UWT21" s="1"/>
      <c r="UWU21" s="1"/>
      <c r="UWV21" s="1"/>
      <c r="UWW21" s="1"/>
      <c r="UWX21" s="1"/>
      <c r="UWY21" s="1"/>
      <c r="UWZ21" s="1"/>
      <c r="UXA21" s="1"/>
      <c r="UXB21" s="1"/>
      <c r="UXC21" s="1"/>
      <c r="UXD21" s="1"/>
      <c r="UXE21" s="1"/>
      <c r="UXF21" s="1"/>
      <c r="UXG21" s="1"/>
      <c r="UXH21" s="1"/>
      <c r="UXI21" s="1"/>
      <c r="UXJ21" s="1"/>
      <c r="UXK21" s="1"/>
      <c r="UXL21" s="1"/>
      <c r="UXM21" s="1"/>
      <c r="UXN21" s="1"/>
      <c r="UXO21" s="1"/>
      <c r="UXP21" s="1"/>
      <c r="UXQ21" s="1"/>
      <c r="UXR21" s="1"/>
      <c r="UXS21" s="1"/>
      <c r="UXT21" s="1"/>
      <c r="UXU21" s="1"/>
      <c r="UXV21" s="1"/>
      <c r="UXW21" s="1"/>
      <c r="UXX21" s="1"/>
      <c r="UXY21" s="1"/>
      <c r="UXZ21" s="1"/>
      <c r="UYA21" s="1"/>
      <c r="UYB21" s="1"/>
      <c r="UYC21" s="1"/>
      <c r="UYD21" s="1"/>
      <c r="UYE21" s="1"/>
      <c r="UYF21" s="1"/>
      <c r="UYG21" s="1"/>
      <c r="UYH21" s="1"/>
      <c r="UYI21" s="1"/>
      <c r="UYJ21" s="1"/>
      <c r="UYK21" s="1"/>
      <c r="UYL21" s="1"/>
      <c r="UYM21" s="1"/>
      <c r="UYN21" s="1"/>
      <c r="UYO21" s="1"/>
      <c r="UYP21" s="1"/>
      <c r="UYQ21" s="1"/>
      <c r="UYR21" s="1"/>
      <c r="UYS21" s="1"/>
      <c r="UYT21" s="1"/>
      <c r="UYU21" s="1"/>
      <c r="UYV21" s="1"/>
      <c r="UYW21" s="1"/>
      <c r="UYX21" s="1"/>
      <c r="UYY21" s="1"/>
      <c r="UYZ21" s="1"/>
      <c r="UZA21" s="1"/>
      <c r="UZB21" s="1"/>
      <c r="UZC21" s="1"/>
      <c r="UZD21" s="1"/>
      <c r="UZE21" s="1"/>
      <c r="UZF21" s="1"/>
      <c r="UZG21" s="1"/>
      <c r="UZH21" s="1"/>
      <c r="UZI21" s="1"/>
      <c r="UZJ21" s="1"/>
      <c r="UZK21" s="1"/>
      <c r="UZL21" s="1"/>
      <c r="UZM21" s="1"/>
      <c r="UZN21" s="1"/>
      <c r="UZO21" s="1"/>
      <c r="UZP21" s="1"/>
      <c r="UZQ21" s="1"/>
      <c r="UZR21" s="1"/>
      <c r="UZS21" s="1"/>
      <c r="UZT21" s="1"/>
      <c r="UZU21" s="1"/>
      <c r="UZV21" s="1"/>
      <c r="UZW21" s="1"/>
      <c r="UZX21" s="1"/>
      <c r="UZY21" s="1"/>
      <c r="UZZ21" s="1"/>
      <c r="VAA21" s="1"/>
      <c r="VAB21" s="1"/>
      <c r="VAC21" s="1"/>
      <c r="VAD21" s="1"/>
      <c r="VAE21" s="1"/>
      <c r="VAF21" s="1"/>
      <c r="VAG21" s="1"/>
      <c r="VAH21" s="1"/>
      <c r="VAI21" s="1"/>
      <c r="VAJ21" s="1"/>
      <c r="VAK21" s="1"/>
      <c r="VAL21" s="1"/>
      <c r="VAM21" s="1"/>
      <c r="VAN21" s="1"/>
      <c r="VAO21" s="1"/>
      <c r="VAP21" s="1"/>
      <c r="VAQ21" s="1"/>
      <c r="VAR21" s="1"/>
      <c r="VAS21" s="1"/>
      <c r="VAT21" s="1"/>
      <c r="VAU21" s="1"/>
      <c r="VAV21" s="1"/>
      <c r="VAW21" s="1"/>
      <c r="VAX21" s="1"/>
      <c r="VAY21" s="1"/>
      <c r="VAZ21" s="1"/>
      <c r="VBA21" s="1"/>
      <c r="VBB21" s="1"/>
      <c r="VBC21" s="1"/>
      <c r="VBD21" s="1"/>
      <c r="VBE21" s="1"/>
      <c r="VBF21" s="1"/>
      <c r="VBG21" s="1"/>
      <c r="VBH21" s="1"/>
      <c r="VBI21" s="1"/>
      <c r="VBJ21" s="1"/>
      <c r="VBK21" s="1"/>
      <c r="VBL21" s="1"/>
      <c r="VBM21" s="1"/>
      <c r="VBN21" s="1"/>
      <c r="VBO21" s="1"/>
      <c r="VBP21" s="1"/>
      <c r="VBQ21" s="1"/>
      <c r="VBR21" s="1"/>
      <c r="VBS21" s="1"/>
      <c r="VBT21" s="1"/>
      <c r="VBU21" s="1"/>
      <c r="VBV21" s="1"/>
      <c r="VBW21" s="1"/>
      <c r="VBX21" s="1"/>
      <c r="VBY21" s="1"/>
      <c r="VBZ21" s="1"/>
      <c r="VCA21" s="1"/>
      <c r="VCB21" s="1"/>
      <c r="VCC21" s="1"/>
      <c r="VCD21" s="1"/>
      <c r="VCE21" s="1"/>
      <c r="VCF21" s="1"/>
      <c r="VCG21" s="1"/>
      <c r="VCH21" s="1"/>
      <c r="VCI21" s="1"/>
      <c r="VCJ21" s="1"/>
      <c r="VCK21" s="1"/>
      <c r="VCL21" s="1"/>
      <c r="VCM21" s="1"/>
      <c r="VCN21" s="1"/>
      <c r="VCO21" s="1"/>
      <c r="VCP21" s="1"/>
      <c r="VCQ21" s="1"/>
      <c r="VCR21" s="1"/>
      <c r="VCS21" s="1"/>
      <c r="VCT21" s="1"/>
      <c r="VCU21" s="1"/>
      <c r="VCV21" s="1"/>
      <c r="VCW21" s="1"/>
      <c r="VCX21" s="1"/>
      <c r="VCY21" s="1"/>
      <c r="VCZ21" s="1"/>
      <c r="VDA21" s="1"/>
      <c r="VDB21" s="1"/>
      <c r="VDC21" s="1"/>
      <c r="VDD21" s="1"/>
      <c r="VDE21" s="1"/>
      <c r="VDF21" s="1"/>
      <c r="VDG21" s="1"/>
      <c r="VDH21" s="1"/>
      <c r="VDI21" s="1"/>
      <c r="VDJ21" s="1"/>
      <c r="VDK21" s="1"/>
      <c r="VDL21" s="1"/>
      <c r="VDM21" s="1"/>
      <c r="VDN21" s="1"/>
      <c r="VDO21" s="1"/>
      <c r="VDP21" s="1"/>
      <c r="VDQ21" s="1"/>
      <c r="VDR21" s="1"/>
      <c r="VDS21" s="1"/>
      <c r="VDT21" s="1"/>
      <c r="VDU21" s="1"/>
      <c r="VDV21" s="1"/>
      <c r="VDW21" s="1"/>
      <c r="VDX21" s="1"/>
      <c r="VDY21" s="1"/>
      <c r="VDZ21" s="1"/>
      <c r="VEA21" s="1"/>
      <c r="VEB21" s="1"/>
      <c r="VEC21" s="1"/>
      <c r="VED21" s="1"/>
      <c r="VEE21" s="1"/>
      <c r="VEF21" s="1"/>
      <c r="VEG21" s="1"/>
      <c r="VEH21" s="1"/>
      <c r="VEI21" s="1"/>
      <c r="VEJ21" s="1"/>
      <c r="VEK21" s="1"/>
      <c r="VEL21" s="1"/>
      <c r="VEM21" s="1"/>
      <c r="VEN21" s="1"/>
      <c r="VEO21" s="1"/>
      <c r="VEP21" s="1"/>
      <c r="VEQ21" s="1"/>
      <c r="VER21" s="1"/>
      <c r="VES21" s="1"/>
      <c r="VET21" s="1"/>
      <c r="VEU21" s="1"/>
      <c r="VEV21" s="1"/>
      <c r="VEW21" s="1"/>
      <c r="VEX21" s="1"/>
      <c r="VEY21" s="1"/>
      <c r="VEZ21" s="1"/>
      <c r="VFA21" s="1"/>
      <c r="VFB21" s="1"/>
      <c r="VFC21" s="1"/>
      <c r="VFD21" s="1"/>
      <c r="VFE21" s="1"/>
      <c r="VFF21" s="1"/>
      <c r="VFG21" s="1"/>
      <c r="VFH21" s="1"/>
      <c r="VFI21" s="1"/>
      <c r="VFJ21" s="1"/>
      <c r="VFK21" s="1"/>
      <c r="VFL21" s="1"/>
      <c r="VFM21" s="1"/>
      <c r="VFN21" s="1"/>
      <c r="VFO21" s="1"/>
      <c r="VFP21" s="1"/>
      <c r="VFQ21" s="1"/>
      <c r="VFR21" s="1"/>
      <c r="VFS21" s="1"/>
      <c r="VFT21" s="1"/>
      <c r="VFU21" s="1"/>
      <c r="VFV21" s="1"/>
      <c r="VFW21" s="1"/>
      <c r="VFX21" s="1"/>
      <c r="VFY21" s="1"/>
      <c r="VFZ21" s="1"/>
      <c r="VGA21" s="1"/>
      <c r="VGB21" s="1"/>
      <c r="VGC21" s="1"/>
      <c r="VGD21" s="1"/>
      <c r="VGE21" s="1"/>
      <c r="VGF21" s="1"/>
      <c r="VGG21" s="1"/>
      <c r="VGH21" s="1"/>
      <c r="VGI21" s="1"/>
      <c r="VGJ21" s="1"/>
      <c r="VGK21" s="1"/>
      <c r="VGL21" s="1"/>
      <c r="VGM21" s="1"/>
      <c r="VGN21" s="1"/>
      <c r="VGO21" s="1"/>
      <c r="VGP21" s="1"/>
      <c r="VGQ21" s="1"/>
      <c r="VGR21" s="1"/>
      <c r="VGS21" s="1"/>
      <c r="VGT21" s="1"/>
      <c r="VGU21" s="1"/>
      <c r="VGV21" s="1"/>
      <c r="VGW21" s="1"/>
      <c r="VGX21" s="1"/>
      <c r="VGY21" s="1"/>
      <c r="VGZ21" s="1"/>
      <c r="VHA21" s="1"/>
      <c r="VHB21" s="1"/>
      <c r="VHC21" s="1"/>
      <c r="VHD21" s="1"/>
      <c r="VHE21" s="1"/>
      <c r="VHF21" s="1"/>
      <c r="VHG21" s="1"/>
      <c r="VHH21" s="1"/>
      <c r="VHI21" s="1"/>
      <c r="VHJ21" s="1"/>
      <c r="VHK21" s="1"/>
      <c r="VHL21" s="1"/>
      <c r="VHM21" s="1"/>
      <c r="VHN21" s="1"/>
      <c r="VHO21" s="1"/>
      <c r="VHP21" s="1"/>
      <c r="VHQ21" s="1"/>
      <c r="VHR21" s="1"/>
      <c r="VHS21" s="1"/>
      <c r="VHT21" s="1"/>
      <c r="VHU21" s="1"/>
      <c r="VHV21" s="1"/>
      <c r="VHW21" s="1"/>
      <c r="VHX21" s="1"/>
      <c r="VHY21" s="1"/>
      <c r="VHZ21" s="1"/>
      <c r="VIA21" s="1"/>
      <c r="VIB21" s="1"/>
      <c r="VIC21" s="1"/>
      <c r="VID21" s="1"/>
      <c r="VIE21" s="1"/>
      <c r="VIF21" s="1"/>
      <c r="VIG21" s="1"/>
      <c r="VIH21" s="1"/>
      <c r="VII21" s="1"/>
      <c r="VIJ21" s="1"/>
      <c r="VIK21" s="1"/>
      <c r="VIL21" s="1"/>
      <c r="VIM21" s="1"/>
      <c r="VIN21" s="1"/>
      <c r="VIO21" s="1"/>
      <c r="VIP21" s="1"/>
      <c r="VIQ21" s="1"/>
      <c r="VIR21" s="1"/>
      <c r="VIS21" s="1"/>
      <c r="VIT21" s="1"/>
      <c r="VIU21" s="1"/>
      <c r="VIV21" s="1"/>
      <c r="VIW21" s="1"/>
      <c r="VIX21" s="1"/>
      <c r="VIY21" s="1"/>
      <c r="VIZ21" s="1"/>
      <c r="VJA21" s="1"/>
      <c r="VJB21" s="1"/>
      <c r="VJC21" s="1"/>
      <c r="VJD21" s="1"/>
      <c r="VJE21" s="1"/>
      <c r="VJF21" s="1"/>
      <c r="VJG21" s="1"/>
      <c r="VJH21" s="1"/>
      <c r="VJI21" s="1"/>
      <c r="VJJ21" s="1"/>
      <c r="VJK21" s="1"/>
      <c r="VJL21" s="1"/>
      <c r="VJM21" s="1"/>
      <c r="VJN21" s="1"/>
      <c r="VJO21" s="1"/>
      <c r="VJP21" s="1"/>
      <c r="VJQ21" s="1"/>
      <c r="VJR21" s="1"/>
      <c r="VJS21" s="1"/>
      <c r="VJT21" s="1"/>
      <c r="VJU21" s="1"/>
      <c r="VJV21" s="1"/>
      <c r="VJW21" s="1"/>
      <c r="VJX21" s="1"/>
      <c r="VJY21" s="1"/>
      <c r="VJZ21" s="1"/>
      <c r="VKA21" s="1"/>
      <c r="VKB21" s="1"/>
      <c r="VKC21" s="1"/>
      <c r="VKD21" s="1"/>
      <c r="VKE21" s="1"/>
      <c r="VKF21" s="1"/>
      <c r="VKG21" s="1"/>
      <c r="VKH21" s="1"/>
      <c r="VKI21" s="1"/>
      <c r="VKJ21" s="1"/>
      <c r="VKK21" s="1"/>
      <c r="VKL21" s="1"/>
      <c r="VKM21" s="1"/>
      <c r="VKN21" s="1"/>
      <c r="VKO21" s="1"/>
      <c r="VKP21" s="1"/>
      <c r="VKQ21" s="1"/>
      <c r="VKR21" s="1"/>
      <c r="VKS21" s="1"/>
      <c r="VKT21" s="1"/>
      <c r="VKU21" s="1"/>
      <c r="VKV21" s="1"/>
      <c r="VKW21" s="1"/>
      <c r="VKX21" s="1"/>
      <c r="VKY21" s="1"/>
      <c r="VKZ21" s="1"/>
      <c r="VLA21" s="1"/>
      <c r="VLB21" s="1"/>
      <c r="VLC21" s="1"/>
      <c r="VLD21" s="1"/>
      <c r="VLE21" s="1"/>
      <c r="VLF21" s="1"/>
      <c r="VLG21" s="1"/>
      <c r="VLH21" s="1"/>
      <c r="VLI21" s="1"/>
      <c r="VLJ21" s="1"/>
      <c r="VLK21" s="1"/>
      <c r="VLL21" s="1"/>
      <c r="VLM21" s="1"/>
      <c r="VLN21" s="1"/>
      <c r="VLO21" s="1"/>
      <c r="VLP21" s="1"/>
      <c r="VLQ21" s="1"/>
      <c r="VLR21" s="1"/>
      <c r="VLS21" s="1"/>
      <c r="VLT21" s="1"/>
      <c r="VLU21" s="1"/>
      <c r="VLV21" s="1"/>
      <c r="VLW21" s="1"/>
      <c r="VLX21" s="1"/>
      <c r="VLY21" s="1"/>
      <c r="VLZ21" s="1"/>
      <c r="VMA21" s="1"/>
      <c r="VMB21" s="1"/>
      <c r="VMC21" s="1"/>
      <c r="VMD21" s="1"/>
      <c r="VME21" s="1"/>
      <c r="VMF21" s="1"/>
      <c r="VMG21" s="1"/>
      <c r="VMH21" s="1"/>
      <c r="VMI21" s="1"/>
      <c r="VMJ21" s="1"/>
      <c r="VMK21" s="1"/>
      <c r="VML21" s="1"/>
      <c r="VMM21" s="1"/>
      <c r="VMN21" s="1"/>
      <c r="VMO21" s="1"/>
      <c r="VMP21" s="1"/>
      <c r="VMQ21" s="1"/>
      <c r="VMR21" s="1"/>
      <c r="VMS21" s="1"/>
      <c r="VMT21" s="1"/>
      <c r="VMU21" s="1"/>
      <c r="VMV21" s="1"/>
      <c r="VMW21" s="1"/>
      <c r="VMX21" s="1"/>
      <c r="VMY21" s="1"/>
      <c r="VMZ21" s="1"/>
      <c r="VNA21" s="1"/>
      <c r="VNB21" s="1"/>
      <c r="VNC21" s="1"/>
      <c r="VND21" s="1"/>
      <c r="VNE21" s="1"/>
      <c r="VNF21" s="1"/>
      <c r="VNG21" s="1"/>
      <c r="VNH21" s="1"/>
      <c r="VNI21" s="1"/>
      <c r="VNJ21" s="1"/>
      <c r="VNK21" s="1"/>
      <c r="VNL21" s="1"/>
      <c r="VNM21" s="1"/>
      <c r="VNN21" s="1"/>
      <c r="VNO21" s="1"/>
      <c r="VNP21" s="1"/>
      <c r="VNQ21" s="1"/>
      <c r="VNR21" s="1"/>
      <c r="VNS21" s="1"/>
      <c r="VNT21" s="1"/>
      <c r="VNU21" s="1"/>
      <c r="VNV21" s="1"/>
      <c r="VNW21" s="1"/>
      <c r="VNX21" s="1"/>
      <c r="VNY21" s="1"/>
      <c r="VNZ21" s="1"/>
      <c r="VOA21" s="1"/>
      <c r="VOB21" s="1"/>
      <c r="VOC21" s="1"/>
      <c r="VOD21" s="1"/>
      <c r="VOE21" s="1"/>
      <c r="VOF21" s="1"/>
      <c r="VOG21" s="1"/>
      <c r="VOH21" s="1"/>
      <c r="VOI21" s="1"/>
      <c r="VOJ21" s="1"/>
      <c r="VOK21" s="1"/>
      <c r="VOL21" s="1"/>
      <c r="VOM21" s="1"/>
      <c r="VON21" s="1"/>
      <c r="VOO21" s="1"/>
      <c r="VOP21" s="1"/>
      <c r="VOQ21" s="1"/>
      <c r="VOR21" s="1"/>
      <c r="VOS21" s="1"/>
      <c r="VOT21" s="1"/>
      <c r="VOU21" s="1"/>
      <c r="VOV21" s="1"/>
      <c r="VOW21" s="1"/>
      <c r="VOX21" s="1"/>
      <c r="VOY21" s="1"/>
      <c r="VOZ21" s="1"/>
      <c r="VPA21" s="1"/>
      <c r="VPB21" s="1"/>
      <c r="VPC21" s="1"/>
      <c r="VPD21" s="1"/>
      <c r="VPE21" s="1"/>
      <c r="VPF21" s="1"/>
      <c r="VPG21" s="1"/>
      <c r="VPH21" s="1"/>
      <c r="VPI21" s="1"/>
      <c r="VPJ21" s="1"/>
      <c r="VPK21" s="1"/>
      <c r="VPL21" s="1"/>
      <c r="VPM21" s="1"/>
      <c r="VPN21" s="1"/>
      <c r="VPO21" s="1"/>
      <c r="VPP21" s="1"/>
      <c r="VPQ21" s="1"/>
      <c r="VPR21" s="1"/>
      <c r="VPS21" s="1"/>
      <c r="VPT21" s="1"/>
      <c r="VPU21" s="1"/>
      <c r="VPV21" s="1"/>
      <c r="VPW21" s="1"/>
      <c r="VPX21" s="1"/>
      <c r="VPY21" s="1"/>
      <c r="VPZ21" s="1"/>
      <c r="VQA21" s="1"/>
      <c r="VQB21" s="1"/>
      <c r="VQC21" s="1"/>
      <c r="VQD21" s="1"/>
      <c r="VQE21" s="1"/>
      <c r="VQF21" s="1"/>
      <c r="VQG21" s="1"/>
      <c r="VQH21" s="1"/>
      <c r="VQI21" s="1"/>
      <c r="VQJ21" s="1"/>
      <c r="VQK21" s="1"/>
      <c r="VQL21" s="1"/>
      <c r="VQM21" s="1"/>
      <c r="VQN21" s="1"/>
      <c r="VQO21" s="1"/>
      <c r="VQP21" s="1"/>
      <c r="VQQ21" s="1"/>
      <c r="VQR21" s="1"/>
      <c r="VQS21" s="1"/>
      <c r="VQT21" s="1"/>
      <c r="VQU21" s="1"/>
      <c r="VQV21" s="1"/>
      <c r="VQW21" s="1"/>
      <c r="VQX21" s="1"/>
      <c r="VQY21" s="1"/>
      <c r="VQZ21" s="1"/>
      <c r="VRA21" s="1"/>
      <c r="VRB21" s="1"/>
      <c r="VRC21" s="1"/>
      <c r="VRD21" s="1"/>
      <c r="VRE21" s="1"/>
      <c r="VRF21" s="1"/>
      <c r="VRG21" s="1"/>
      <c r="VRH21" s="1"/>
      <c r="VRI21" s="1"/>
      <c r="VRJ21" s="1"/>
      <c r="VRK21" s="1"/>
      <c r="VRL21" s="1"/>
      <c r="VRM21" s="1"/>
      <c r="VRN21" s="1"/>
      <c r="VRO21" s="1"/>
      <c r="VRP21" s="1"/>
      <c r="VRQ21" s="1"/>
      <c r="VRR21" s="1"/>
      <c r="VRS21" s="1"/>
      <c r="VRT21" s="1"/>
      <c r="VRU21" s="1"/>
      <c r="VRV21" s="1"/>
      <c r="VRW21" s="1"/>
      <c r="VRX21" s="1"/>
      <c r="VRY21" s="1"/>
      <c r="VRZ21" s="1"/>
      <c r="VSA21" s="1"/>
      <c r="VSB21" s="1"/>
      <c r="VSC21" s="1"/>
      <c r="VSD21" s="1"/>
      <c r="VSE21" s="1"/>
      <c r="VSF21" s="1"/>
      <c r="VSG21" s="1"/>
      <c r="VSH21" s="1"/>
      <c r="VSI21" s="1"/>
      <c r="VSJ21" s="1"/>
      <c r="VSK21" s="1"/>
      <c r="VSL21" s="1"/>
      <c r="VSM21" s="1"/>
      <c r="VSN21" s="1"/>
      <c r="VSO21" s="1"/>
      <c r="VSP21" s="1"/>
      <c r="VSQ21" s="1"/>
      <c r="VSR21" s="1"/>
      <c r="VSS21" s="1"/>
      <c r="VST21" s="1"/>
      <c r="VSU21" s="1"/>
      <c r="VSV21" s="1"/>
      <c r="VSW21" s="1"/>
      <c r="VSX21" s="1"/>
      <c r="VSY21" s="1"/>
      <c r="VSZ21" s="1"/>
      <c r="VTA21" s="1"/>
      <c r="VTB21" s="1"/>
      <c r="VTC21" s="1"/>
      <c r="VTD21" s="1"/>
      <c r="VTE21" s="1"/>
      <c r="VTF21" s="1"/>
      <c r="VTG21" s="1"/>
      <c r="VTH21" s="1"/>
      <c r="VTI21" s="1"/>
      <c r="VTJ21" s="1"/>
      <c r="VTK21" s="1"/>
      <c r="VTL21" s="1"/>
      <c r="VTM21" s="1"/>
      <c r="VTN21" s="1"/>
      <c r="VTO21" s="1"/>
      <c r="VTP21" s="1"/>
      <c r="VTQ21" s="1"/>
      <c r="VTR21" s="1"/>
      <c r="VTS21" s="1"/>
      <c r="VTT21" s="1"/>
      <c r="VTU21" s="1"/>
      <c r="VTV21" s="1"/>
      <c r="VTW21" s="1"/>
      <c r="VTX21" s="1"/>
      <c r="VTY21" s="1"/>
      <c r="VTZ21" s="1"/>
      <c r="VUA21" s="1"/>
      <c r="VUB21" s="1"/>
      <c r="VUC21" s="1"/>
      <c r="VUD21" s="1"/>
      <c r="VUE21" s="1"/>
      <c r="VUF21" s="1"/>
      <c r="VUG21" s="1"/>
      <c r="VUH21" s="1"/>
      <c r="VUI21" s="1"/>
      <c r="VUJ21" s="1"/>
      <c r="VUK21" s="1"/>
      <c r="VUL21" s="1"/>
      <c r="VUM21" s="1"/>
      <c r="VUN21" s="1"/>
      <c r="VUO21" s="1"/>
      <c r="VUP21" s="1"/>
      <c r="VUQ21" s="1"/>
      <c r="VUR21" s="1"/>
      <c r="VUS21" s="1"/>
      <c r="VUT21" s="1"/>
      <c r="VUU21" s="1"/>
      <c r="VUV21" s="1"/>
      <c r="VUW21" s="1"/>
      <c r="VUX21" s="1"/>
      <c r="VUY21" s="1"/>
      <c r="VUZ21" s="1"/>
      <c r="VVA21" s="1"/>
      <c r="VVB21" s="1"/>
      <c r="VVC21" s="1"/>
      <c r="VVD21" s="1"/>
      <c r="VVE21" s="1"/>
      <c r="VVF21" s="1"/>
      <c r="VVG21" s="1"/>
      <c r="VVH21" s="1"/>
      <c r="VVI21" s="1"/>
      <c r="VVJ21" s="1"/>
      <c r="VVK21" s="1"/>
      <c r="VVL21" s="1"/>
      <c r="VVM21" s="1"/>
      <c r="VVN21" s="1"/>
      <c r="VVO21" s="1"/>
      <c r="VVP21" s="1"/>
      <c r="VVQ21" s="1"/>
      <c r="VVR21" s="1"/>
      <c r="VVS21" s="1"/>
      <c r="VVT21" s="1"/>
      <c r="VVU21" s="1"/>
      <c r="VVV21" s="1"/>
      <c r="VVW21" s="1"/>
      <c r="VVX21" s="1"/>
      <c r="VVY21" s="1"/>
      <c r="VVZ21" s="1"/>
      <c r="VWA21" s="1"/>
      <c r="VWB21" s="1"/>
      <c r="VWC21" s="1"/>
      <c r="VWD21" s="1"/>
      <c r="VWE21" s="1"/>
      <c r="VWF21" s="1"/>
      <c r="VWG21" s="1"/>
      <c r="VWH21" s="1"/>
      <c r="VWI21" s="1"/>
      <c r="VWJ21" s="1"/>
      <c r="VWK21" s="1"/>
      <c r="VWL21" s="1"/>
      <c r="VWM21" s="1"/>
      <c r="VWN21" s="1"/>
      <c r="VWO21" s="1"/>
      <c r="VWP21" s="1"/>
      <c r="VWQ21" s="1"/>
      <c r="VWR21" s="1"/>
      <c r="VWS21" s="1"/>
      <c r="VWT21" s="1"/>
      <c r="VWU21" s="1"/>
      <c r="VWV21" s="1"/>
      <c r="VWW21" s="1"/>
      <c r="VWX21" s="1"/>
      <c r="VWY21" s="1"/>
      <c r="VWZ21" s="1"/>
      <c r="VXA21" s="1"/>
      <c r="VXB21" s="1"/>
      <c r="VXC21" s="1"/>
      <c r="VXD21" s="1"/>
      <c r="VXE21" s="1"/>
      <c r="VXF21" s="1"/>
      <c r="VXG21" s="1"/>
      <c r="VXH21" s="1"/>
      <c r="VXI21" s="1"/>
      <c r="VXJ21" s="1"/>
      <c r="VXK21" s="1"/>
      <c r="VXL21" s="1"/>
      <c r="VXM21" s="1"/>
      <c r="VXN21" s="1"/>
      <c r="VXO21" s="1"/>
      <c r="VXP21" s="1"/>
      <c r="VXQ21" s="1"/>
      <c r="VXR21" s="1"/>
      <c r="VXS21" s="1"/>
      <c r="VXT21" s="1"/>
      <c r="VXU21" s="1"/>
      <c r="VXV21" s="1"/>
      <c r="VXW21" s="1"/>
      <c r="VXX21" s="1"/>
      <c r="VXY21" s="1"/>
      <c r="VXZ21" s="1"/>
      <c r="VYA21" s="1"/>
      <c r="VYB21" s="1"/>
      <c r="VYC21" s="1"/>
      <c r="VYD21" s="1"/>
      <c r="VYE21" s="1"/>
      <c r="VYF21" s="1"/>
      <c r="VYG21" s="1"/>
      <c r="VYH21" s="1"/>
      <c r="VYI21" s="1"/>
      <c r="VYJ21" s="1"/>
      <c r="VYK21" s="1"/>
      <c r="VYL21" s="1"/>
      <c r="VYM21" s="1"/>
      <c r="VYN21" s="1"/>
      <c r="VYO21" s="1"/>
      <c r="VYP21" s="1"/>
      <c r="VYQ21" s="1"/>
      <c r="VYR21" s="1"/>
      <c r="VYS21" s="1"/>
      <c r="VYT21" s="1"/>
      <c r="VYU21" s="1"/>
      <c r="VYV21" s="1"/>
      <c r="VYW21" s="1"/>
      <c r="VYX21" s="1"/>
      <c r="VYY21" s="1"/>
      <c r="VYZ21" s="1"/>
      <c r="VZA21" s="1"/>
      <c r="VZB21" s="1"/>
      <c r="VZC21" s="1"/>
      <c r="VZD21" s="1"/>
      <c r="VZE21" s="1"/>
      <c r="VZF21" s="1"/>
      <c r="VZG21" s="1"/>
      <c r="VZH21" s="1"/>
      <c r="VZI21" s="1"/>
      <c r="VZJ21" s="1"/>
      <c r="VZK21" s="1"/>
      <c r="VZL21" s="1"/>
      <c r="VZM21" s="1"/>
      <c r="VZN21" s="1"/>
      <c r="VZO21" s="1"/>
      <c r="VZP21" s="1"/>
      <c r="VZQ21" s="1"/>
      <c r="VZR21" s="1"/>
      <c r="VZS21" s="1"/>
      <c r="VZT21" s="1"/>
      <c r="VZU21" s="1"/>
      <c r="VZV21" s="1"/>
      <c r="VZW21" s="1"/>
      <c r="VZX21" s="1"/>
      <c r="VZY21" s="1"/>
      <c r="VZZ21" s="1"/>
      <c r="WAA21" s="1"/>
      <c r="WAB21" s="1"/>
      <c r="WAC21" s="1"/>
      <c r="WAD21" s="1"/>
      <c r="WAE21" s="1"/>
      <c r="WAF21" s="1"/>
      <c r="WAG21" s="1"/>
      <c r="WAH21" s="1"/>
      <c r="WAI21" s="1"/>
      <c r="WAJ21" s="1"/>
      <c r="WAK21" s="1"/>
      <c r="WAL21" s="1"/>
      <c r="WAM21" s="1"/>
      <c r="WAN21" s="1"/>
      <c r="WAO21" s="1"/>
      <c r="WAP21" s="1"/>
      <c r="WAQ21" s="1"/>
      <c r="WAR21" s="1"/>
      <c r="WAS21" s="1"/>
      <c r="WAT21" s="1"/>
      <c r="WAU21" s="1"/>
      <c r="WAV21" s="1"/>
      <c r="WAW21" s="1"/>
      <c r="WAX21" s="1"/>
      <c r="WAY21" s="1"/>
      <c r="WAZ21" s="1"/>
      <c r="WBA21" s="1"/>
      <c r="WBB21" s="1"/>
      <c r="WBC21" s="1"/>
      <c r="WBD21" s="1"/>
      <c r="WBE21" s="1"/>
      <c r="WBF21" s="1"/>
      <c r="WBG21" s="1"/>
      <c r="WBH21" s="1"/>
      <c r="WBI21" s="1"/>
      <c r="WBJ21" s="1"/>
      <c r="WBK21" s="1"/>
      <c r="WBL21" s="1"/>
      <c r="WBM21" s="1"/>
      <c r="WBN21" s="1"/>
      <c r="WBO21" s="1"/>
      <c r="WBP21" s="1"/>
      <c r="WBQ21" s="1"/>
      <c r="WBR21" s="1"/>
      <c r="WBS21" s="1"/>
      <c r="WBT21" s="1"/>
      <c r="WBU21" s="1"/>
      <c r="WBV21" s="1"/>
      <c r="WBW21" s="1"/>
      <c r="WBX21" s="1"/>
      <c r="WBY21" s="1"/>
      <c r="WBZ21" s="1"/>
      <c r="WCA21" s="1"/>
      <c r="WCB21" s="1"/>
      <c r="WCC21" s="1"/>
      <c r="WCD21" s="1"/>
      <c r="WCE21" s="1"/>
      <c r="WCF21" s="1"/>
      <c r="WCG21" s="1"/>
      <c r="WCH21" s="1"/>
      <c r="WCI21" s="1"/>
      <c r="WCJ21" s="1"/>
      <c r="WCK21" s="1"/>
      <c r="WCL21" s="1"/>
      <c r="WCM21" s="1"/>
      <c r="WCN21" s="1"/>
      <c r="WCO21" s="1"/>
      <c r="WCP21" s="1"/>
      <c r="WCQ21" s="1"/>
      <c r="WCR21" s="1"/>
      <c r="WCS21" s="1"/>
      <c r="WCT21" s="1"/>
      <c r="WCU21" s="1"/>
      <c r="WCV21" s="1"/>
      <c r="WCW21" s="1"/>
      <c r="WCX21" s="1"/>
      <c r="WCY21" s="1"/>
      <c r="WCZ21" s="1"/>
      <c r="WDA21" s="1"/>
      <c r="WDB21" s="1"/>
      <c r="WDC21" s="1"/>
      <c r="WDD21" s="1"/>
      <c r="WDE21" s="1"/>
      <c r="WDF21" s="1"/>
      <c r="WDG21" s="1"/>
      <c r="WDH21" s="1"/>
      <c r="WDI21" s="1"/>
      <c r="WDJ21" s="1"/>
      <c r="WDK21" s="1"/>
      <c r="WDL21" s="1"/>
      <c r="WDM21" s="1"/>
      <c r="WDN21" s="1"/>
      <c r="WDO21" s="1"/>
      <c r="WDP21" s="1"/>
      <c r="WDQ21" s="1"/>
      <c r="WDR21" s="1"/>
      <c r="WDS21" s="1"/>
      <c r="WDT21" s="1"/>
      <c r="WDU21" s="1"/>
      <c r="WDV21" s="1"/>
      <c r="WDW21" s="1"/>
      <c r="WDX21" s="1"/>
      <c r="WDY21" s="1"/>
      <c r="WDZ21" s="1"/>
      <c r="WEA21" s="1"/>
      <c r="WEB21" s="1"/>
      <c r="WEC21" s="1"/>
      <c r="WED21" s="1"/>
      <c r="WEE21" s="1"/>
      <c r="WEF21" s="1"/>
      <c r="WEG21" s="1"/>
      <c r="WEH21" s="1"/>
      <c r="WEI21" s="1"/>
      <c r="WEJ21" s="1"/>
      <c r="WEK21" s="1"/>
      <c r="WEL21" s="1"/>
      <c r="WEM21" s="1"/>
      <c r="WEN21" s="1"/>
      <c r="WEO21" s="1"/>
      <c r="WEP21" s="1"/>
      <c r="WEQ21" s="1"/>
      <c r="WER21" s="1"/>
      <c r="WES21" s="1"/>
      <c r="WET21" s="1"/>
      <c r="WEU21" s="1"/>
      <c r="WEV21" s="1"/>
      <c r="WEW21" s="1"/>
      <c r="WEX21" s="1"/>
      <c r="WEY21" s="1"/>
      <c r="WEZ21" s="1"/>
      <c r="WFA21" s="1"/>
      <c r="WFB21" s="1"/>
      <c r="WFC21" s="1"/>
      <c r="WFD21" s="1"/>
      <c r="WFE21" s="1"/>
      <c r="WFF21" s="1"/>
      <c r="WFG21" s="1"/>
      <c r="WFH21" s="1"/>
      <c r="WFI21" s="1"/>
      <c r="WFJ21" s="1"/>
      <c r="WFK21" s="1"/>
      <c r="WFL21" s="1"/>
      <c r="WFM21" s="1"/>
      <c r="WFN21" s="1"/>
      <c r="WFO21" s="1"/>
      <c r="WFP21" s="1"/>
      <c r="WFQ21" s="1"/>
      <c r="WFR21" s="1"/>
      <c r="WFS21" s="1"/>
      <c r="WFT21" s="1"/>
      <c r="WFU21" s="1"/>
      <c r="WFV21" s="1"/>
      <c r="WFW21" s="1"/>
      <c r="WFX21" s="1"/>
      <c r="WFY21" s="1"/>
      <c r="WFZ21" s="1"/>
      <c r="WGA21" s="1"/>
      <c r="WGB21" s="1"/>
      <c r="WGC21" s="1"/>
      <c r="WGD21" s="1"/>
      <c r="WGE21" s="1"/>
      <c r="WGF21" s="1"/>
      <c r="WGG21" s="1"/>
      <c r="WGH21" s="1"/>
      <c r="WGI21" s="1"/>
      <c r="WGJ21" s="1"/>
      <c r="WGK21" s="1"/>
      <c r="WGL21" s="1"/>
      <c r="WGM21" s="1"/>
      <c r="WGN21" s="1"/>
      <c r="WGO21" s="1"/>
      <c r="WGP21" s="1"/>
      <c r="WGQ21" s="1"/>
      <c r="WGR21" s="1"/>
      <c r="WGS21" s="1"/>
      <c r="WGT21" s="1"/>
      <c r="WGU21" s="1"/>
      <c r="WGV21" s="1"/>
      <c r="WGW21" s="1"/>
      <c r="WGX21" s="1"/>
      <c r="WGY21" s="1"/>
      <c r="WGZ21" s="1"/>
      <c r="WHA21" s="1"/>
      <c r="WHB21" s="1"/>
      <c r="WHC21" s="1"/>
      <c r="WHD21" s="1"/>
      <c r="WHE21" s="1"/>
      <c r="WHF21" s="1"/>
      <c r="WHG21" s="1"/>
      <c r="WHH21" s="1"/>
      <c r="WHI21" s="1"/>
      <c r="WHJ21" s="1"/>
      <c r="WHK21" s="1"/>
      <c r="WHL21" s="1"/>
      <c r="WHM21" s="1"/>
      <c r="WHN21" s="1"/>
      <c r="WHO21" s="1"/>
      <c r="WHP21" s="1"/>
      <c r="WHQ21" s="1"/>
      <c r="WHR21" s="1"/>
      <c r="WHS21" s="1"/>
      <c r="WHT21" s="1"/>
      <c r="WHU21" s="1"/>
      <c r="WHV21" s="1"/>
      <c r="WHW21" s="1"/>
      <c r="WHX21" s="1"/>
      <c r="WHY21" s="1"/>
      <c r="WHZ21" s="1"/>
      <c r="WIA21" s="1"/>
      <c r="WIB21" s="1"/>
      <c r="WIC21" s="1"/>
      <c r="WID21" s="1"/>
      <c r="WIE21" s="1"/>
      <c r="WIF21" s="1"/>
      <c r="WIG21" s="1"/>
      <c r="WIH21" s="1"/>
      <c r="WII21" s="1"/>
      <c r="WIJ21" s="1"/>
      <c r="WIK21" s="1"/>
      <c r="WIL21" s="1"/>
      <c r="WIM21" s="1"/>
      <c r="WIN21" s="1"/>
      <c r="WIO21" s="1"/>
      <c r="WIP21" s="1"/>
      <c r="WIQ21" s="1"/>
      <c r="WIR21" s="1"/>
      <c r="WIS21" s="1"/>
      <c r="WIT21" s="1"/>
      <c r="WIU21" s="1"/>
      <c r="WIV21" s="1"/>
      <c r="WIW21" s="1"/>
      <c r="WIX21" s="1"/>
      <c r="WIY21" s="1"/>
      <c r="WIZ21" s="1"/>
      <c r="WJA21" s="1"/>
      <c r="WJB21" s="1"/>
      <c r="WJC21" s="1"/>
      <c r="WJD21" s="1"/>
      <c r="WJE21" s="1"/>
      <c r="WJF21" s="1"/>
      <c r="WJG21" s="1"/>
      <c r="WJH21" s="1"/>
      <c r="WJI21" s="1"/>
      <c r="WJJ21" s="1"/>
      <c r="WJK21" s="1"/>
      <c r="WJL21" s="1"/>
      <c r="WJM21" s="1"/>
      <c r="WJN21" s="1"/>
      <c r="WJO21" s="1"/>
      <c r="WJP21" s="1"/>
      <c r="WJQ21" s="1"/>
      <c r="WJR21" s="1"/>
      <c r="WJS21" s="1"/>
      <c r="WJT21" s="1"/>
      <c r="WJU21" s="1"/>
      <c r="WJV21" s="1"/>
      <c r="WJW21" s="1"/>
      <c r="WJX21" s="1"/>
      <c r="WJY21" s="1"/>
      <c r="WJZ21" s="1"/>
      <c r="WKA21" s="1"/>
      <c r="WKB21" s="1"/>
      <c r="WKC21" s="1"/>
      <c r="WKD21" s="1"/>
      <c r="WKE21" s="1"/>
      <c r="WKF21" s="1"/>
      <c r="WKG21" s="1"/>
      <c r="WKH21" s="1"/>
      <c r="WKI21" s="1"/>
      <c r="WKJ21" s="1"/>
      <c r="WKK21" s="1"/>
      <c r="WKL21" s="1"/>
      <c r="WKM21" s="1"/>
      <c r="WKN21" s="1"/>
      <c r="WKO21" s="1"/>
      <c r="WKP21" s="1"/>
      <c r="WKQ21" s="1"/>
      <c r="WKR21" s="1"/>
      <c r="WKS21" s="1"/>
      <c r="WKT21" s="1"/>
      <c r="WKU21" s="1"/>
      <c r="WKV21" s="1"/>
      <c r="WKW21" s="1"/>
      <c r="WKX21" s="1"/>
      <c r="WKY21" s="1"/>
      <c r="WKZ21" s="1"/>
      <c r="WLA21" s="1"/>
      <c r="WLB21" s="1"/>
      <c r="WLC21" s="1"/>
      <c r="WLD21" s="1"/>
      <c r="WLE21" s="1"/>
      <c r="WLF21" s="1"/>
      <c r="WLG21" s="1"/>
      <c r="WLH21" s="1"/>
      <c r="WLI21" s="1"/>
      <c r="WLJ21" s="1"/>
      <c r="WLK21" s="1"/>
      <c r="WLL21" s="1"/>
      <c r="WLM21" s="1"/>
      <c r="WLN21" s="1"/>
      <c r="WLO21" s="1"/>
      <c r="WLP21" s="1"/>
      <c r="WLQ21" s="1"/>
      <c r="WLR21" s="1"/>
      <c r="WLS21" s="1"/>
      <c r="WLT21" s="1"/>
      <c r="WLU21" s="1"/>
      <c r="WLV21" s="1"/>
      <c r="WLW21" s="1"/>
      <c r="WLX21" s="1"/>
      <c r="WLY21" s="1"/>
      <c r="WLZ21" s="1"/>
      <c r="WMA21" s="1"/>
      <c r="WMB21" s="1"/>
      <c r="WMC21" s="1"/>
      <c r="WMD21" s="1"/>
      <c r="WME21" s="1"/>
      <c r="WMF21" s="1"/>
      <c r="WMG21" s="1"/>
      <c r="WMH21" s="1"/>
      <c r="WMI21" s="1"/>
      <c r="WMJ21" s="1"/>
      <c r="WMK21" s="1"/>
      <c r="WML21" s="1"/>
      <c r="WMM21" s="1"/>
      <c r="WMN21" s="1"/>
      <c r="WMO21" s="1"/>
      <c r="WMP21" s="1"/>
      <c r="WMQ21" s="1"/>
      <c r="WMR21" s="1"/>
      <c r="WMS21" s="1"/>
      <c r="WMT21" s="1"/>
      <c r="WMU21" s="1"/>
      <c r="WMV21" s="1"/>
      <c r="WMW21" s="1"/>
      <c r="WMX21" s="1"/>
      <c r="WMY21" s="1"/>
      <c r="WMZ21" s="1"/>
      <c r="WNA21" s="1"/>
      <c r="WNB21" s="1"/>
      <c r="WNC21" s="1"/>
      <c r="WND21" s="1"/>
      <c r="WNE21" s="1"/>
      <c r="WNF21" s="1"/>
      <c r="WNG21" s="1"/>
      <c r="WNH21" s="1"/>
      <c r="WNI21" s="1"/>
      <c r="WNJ21" s="1"/>
      <c r="WNK21" s="1"/>
      <c r="WNL21" s="1"/>
      <c r="WNM21" s="1"/>
      <c r="WNN21" s="1"/>
      <c r="WNO21" s="1"/>
      <c r="WNP21" s="1"/>
      <c r="WNQ21" s="1"/>
      <c r="WNR21" s="1"/>
      <c r="WNS21" s="1"/>
      <c r="WNT21" s="1"/>
      <c r="WNU21" s="1"/>
      <c r="WNV21" s="1"/>
      <c r="WNW21" s="1"/>
      <c r="WNX21" s="1"/>
      <c r="WNY21" s="1"/>
      <c r="WNZ21" s="1"/>
      <c r="WOA21" s="1"/>
      <c r="WOB21" s="1"/>
      <c r="WOC21" s="1"/>
      <c r="WOD21" s="1"/>
      <c r="WOE21" s="1"/>
      <c r="WOF21" s="1"/>
      <c r="WOG21" s="1"/>
      <c r="WOH21" s="1"/>
      <c r="WOI21" s="1"/>
      <c r="WOJ21" s="1"/>
      <c r="WOK21" s="1"/>
      <c r="WOL21" s="1"/>
      <c r="WOM21" s="1"/>
      <c r="WON21" s="1"/>
      <c r="WOO21" s="1"/>
      <c r="WOP21" s="1"/>
      <c r="WOQ21" s="1"/>
      <c r="WOR21" s="1"/>
      <c r="WOS21" s="1"/>
      <c r="WOT21" s="1"/>
      <c r="WOU21" s="1"/>
      <c r="WOV21" s="1"/>
      <c r="WOW21" s="1"/>
      <c r="WOX21" s="1"/>
      <c r="WOY21" s="1"/>
      <c r="WOZ21" s="1"/>
      <c r="WPA21" s="1"/>
      <c r="WPB21" s="1"/>
      <c r="WPC21" s="1"/>
      <c r="WPD21" s="1"/>
      <c r="WPE21" s="1"/>
      <c r="WPF21" s="1"/>
      <c r="WPG21" s="1"/>
      <c r="WPH21" s="1"/>
      <c r="WPI21" s="1"/>
      <c r="WPJ21" s="1"/>
      <c r="WPK21" s="1"/>
      <c r="WPL21" s="1"/>
      <c r="WPM21" s="1"/>
      <c r="WPN21" s="1"/>
      <c r="WPO21" s="1"/>
      <c r="WPP21" s="1"/>
      <c r="WPQ21" s="1"/>
      <c r="WPR21" s="1"/>
      <c r="WPS21" s="1"/>
      <c r="WPT21" s="1"/>
      <c r="WPU21" s="1"/>
      <c r="WPV21" s="1"/>
      <c r="WPW21" s="1"/>
      <c r="WPX21" s="1"/>
      <c r="WPY21" s="1"/>
      <c r="WPZ21" s="1"/>
      <c r="WQA21" s="1"/>
      <c r="WQB21" s="1"/>
      <c r="WQC21" s="1"/>
      <c r="WQD21" s="1"/>
      <c r="WQE21" s="1"/>
      <c r="WQF21" s="1"/>
      <c r="WQG21" s="1"/>
      <c r="WQH21" s="1"/>
      <c r="WQI21" s="1"/>
      <c r="WQJ21" s="1"/>
      <c r="WQK21" s="1"/>
      <c r="WQL21" s="1"/>
      <c r="WQM21" s="1"/>
      <c r="WQN21" s="1"/>
      <c r="WQO21" s="1"/>
      <c r="WQP21" s="1"/>
      <c r="WQQ21" s="1"/>
      <c r="WQR21" s="1"/>
      <c r="WQS21" s="1"/>
      <c r="WQT21" s="1"/>
      <c r="WQU21" s="1"/>
      <c r="WQV21" s="1"/>
      <c r="WQW21" s="1"/>
      <c r="WQX21" s="1"/>
      <c r="WQY21" s="1"/>
      <c r="WQZ21" s="1"/>
      <c r="WRA21" s="1"/>
      <c r="WRB21" s="1"/>
      <c r="WRC21" s="1"/>
      <c r="WRD21" s="1"/>
      <c r="WRE21" s="1"/>
      <c r="WRF21" s="1"/>
      <c r="WRG21" s="1"/>
      <c r="WRH21" s="1"/>
      <c r="WRI21" s="1"/>
      <c r="WRJ21" s="1"/>
      <c r="WRK21" s="1"/>
      <c r="WRL21" s="1"/>
      <c r="WRM21" s="1"/>
      <c r="WRN21" s="1"/>
      <c r="WRO21" s="1"/>
      <c r="WRP21" s="1"/>
      <c r="WRQ21" s="1"/>
      <c r="WRR21" s="1"/>
      <c r="WRS21" s="1"/>
      <c r="WRT21" s="1"/>
      <c r="WRU21" s="1"/>
      <c r="WRV21" s="1"/>
      <c r="WRW21" s="1"/>
      <c r="WRX21" s="1"/>
      <c r="WRY21" s="1"/>
      <c r="WRZ21" s="1"/>
      <c r="WSA21" s="1"/>
      <c r="WSB21" s="1"/>
      <c r="WSC21" s="1"/>
      <c r="WSD21" s="1"/>
      <c r="WSE21" s="1"/>
      <c r="WSF21" s="1"/>
      <c r="WSG21" s="1"/>
      <c r="WSH21" s="1"/>
      <c r="WSI21" s="1"/>
      <c r="WSJ21" s="1"/>
      <c r="WSK21" s="1"/>
      <c r="WSL21" s="1"/>
      <c r="WSM21" s="1"/>
      <c r="WSN21" s="1"/>
      <c r="WSO21" s="1"/>
      <c r="WSP21" s="1"/>
      <c r="WSQ21" s="1"/>
      <c r="WSR21" s="1"/>
      <c r="WSS21" s="1"/>
      <c r="WST21" s="1"/>
      <c r="WSU21" s="1"/>
      <c r="WSV21" s="1"/>
      <c r="WSW21" s="1"/>
      <c r="WSX21" s="1"/>
      <c r="WSY21" s="1"/>
      <c r="WSZ21" s="1"/>
      <c r="WTA21" s="1"/>
      <c r="WTB21" s="1"/>
      <c r="WTC21" s="1"/>
      <c r="WTD21" s="1"/>
      <c r="WTE21" s="1"/>
      <c r="WTF21" s="1"/>
      <c r="WTG21" s="1"/>
      <c r="WTH21" s="1"/>
      <c r="WTI21" s="1"/>
      <c r="WTJ21" s="1"/>
      <c r="WTK21" s="1"/>
      <c r="WTL21" s="1"/>
      <c r="WTM21" s="1"/>
      <c r="WTN21" s="1"/>
      <c r="WTO21" s="1"/>
      <c r="WTP21" s="1"/>
      <c r="WTQ21" s="1"/>
      <c r="WTR21" s="1"/>
      <c r="WTS21" s="1"/>
      <c r="WTT21" s="1"/>
      <c r="WTU21" s="1"/>
      <c r="WTV21" s="1"/>
      <c r="WTW21" s="1"/>
      <c r="WTX21" s="1"/>
      <c r="WTY21" s="1"/>
      <c r="WTZ21" s="1"/>
      <c r="WUA21" s="1"/>
      <c r="WUB21" s="1"/>
      <c r="WUC21" s="1"/>
      <c r="WUD21" s="1"/>
      <c r="WUE21" s="1"/>
      <c r="WUF21" s="1"/>
      <c r="WUG21" s="1"/>
      <c r="WUH21" s="1"/>
      <c r="WUI21" s="1"/>
      <c r="WUJ21" s="1"/>
      <c r="WUK21" s="1"/>
      <c r="WUL21" s="1"/>
      <c r="WUM21" s="1"/>
      <c r="WUN21" s="1"/>
      <c r="WUO21" s="1"/>
      <c r="WUP21" s="1"/>
      <c r="WUQ21" s="1"/>
      <c r="WUR21" s="1"/>
      <c r="WUS21" s="1"/>
      <c r="WUT21" s="1"/>
      <c r="WUU21" s="1"/>
      <c r="WUV21" s="1"/>
      <c r="WUW21" s="1"/>
      <c r="WUX21" s="1"/>
      <c r="WUY21" s="1"/>
      <c r="WUZ21" s="1"/>
      <c r="WVA21" s="1"/>
      <c r="WVB21" s="1"/>
      <c r="WVC21" s="1"/>
      <c r="WVD21" s="1"/>
      <c r="WVE21" s="1"/>
      <c r="WVF21" s="1"/>
      <c r="WVG21" s="1"/>
      <c r="WVH21" s="1"/>
      <c r="WVI21" s="1"/>
      <c r="WVJ21" s="1"/>
      <c r="WVK21" s="1"/>
      <c r="WVL21" s="1"/>
      <c r="WVM21" s="1"/>
      <c r="WVN21" s="1"/>
      <c r="WVO21" s="1"/>
      <c r="WVP21" s="1"/>
      <c r="WVQ21" s="1"/>
      <c r="WVR21" s="1"/>
      <c r="WVS21" s="1"/>
      <c r="WVT21" s="1"/>
      <c r="WVU21" s="1"/>
      <c r="WVV21" s="1"/>
      <c r="WVW21" s="1"/>
      <c r="WVX21" s="1"/>
      <c r="WVY21" s="1"/>
      <c r="WVZ21" s="1"/>
      <c r="WWA21" s="1"/>
      <c r="WWB21" s="1"/>
      <c r="WWC21" s="1"/>
      <c r="WWD21" s="1"/>
      <c r="WWE21" s="1"/>
      <c r="WWF21" s="1"/>
      <c r="WWG21" s="1"/>
      <c r="WWH21" s="1"/>
      <c r="WWI21" s="1"/>
      <c r="WWJ21" s="1"/>
      <c r="WWK21" s="1"/>
      <c r="WWL21" s="1"/>
      <c r="WWM21" s="1"/>
      <c r="WWN21" s="1"/>
      <c r="WWO21" s="1"/>
      <c r="WWP21" s="1"/>
      <c r="WWQ21" s="1"/>
      <c r="WWR21" s="1"/>
      <c r="WWS21" s="1"/>
      <c r="WWT21" s="1"/>
      <c r="WWU21" s="1"/>
      <c r="WWV21" s="1"/>
      <c r="WWW21" s="1"/>
      <c r="WWX21" s="1"/>
      <c r="WWY21" s="1"/>
      <c r="WWZ21" s="1"/>
      <c r="WXA21" s="1"/>
      <c r="WXB21" s="1"/>
      <c r="WXC21" s="1"/>
      <c r="WXD21" s="1"/>
      <c r="WXE21" s="1"/>
      <c r="WXF21" s="1"/>
      <c r="WXG21" s="1"/>
      <c r="WXH21" s="1"/>
      <c r="WXI21" s="1"/>
      <c r="WXJ21" s="1"/>
      <c r="WXK21" s="1"/>
      <c r="WXL21" s="1"/>
      <c r="WXM21" s="1"/>
      <c r="WXN21" s="1"/>
      <c r="WXO21" s="1"/>
      <c r="WXP21" s="1"/>
      <c r="WXQ21" s="1"/>
      <c r="WXR21" s="1"/>
      <c r="WXS21" s="1"/>
      <c r="WXT21" s="1"/>
      <c r="WXU21" s="1"/>
      <c r="WXV21" s="1"/>
      <c r="WXW21" s="1"/>
      <c r="WXX21" s="1"/>
      <c r="WXY21" s="1"/>
      <c r="WXZ21" s="1"/>
      <c r="WYA21" s="1"/>
      <c r="WYB21" s="1"/>
      <c r="WYC21" s="1"/>
      <c r="WYD21" s="1"/>
      <c r="WYE21" s="1"/>
      <c r="WYF21" s="1"/>
      <c r="WYG21" s="1"/>
      <c r="WYH21" s="1"/>
      <c r="WYI21" s="1"/>
      <c r="WYJ21" s="1"/>
      <c r="WYK21" s="1"/>
      <c r="WYL21" s="1"/>
      <c r="WYM21" s="1"/>
      <c r="WYN21" s="1"/>
      <c r="WYO21" s="1"/>
      <c r="WYP21" s="1"/>
      <c r="WYQ21" s="1"/>
      <c r="WYR21" s="1"/>
      <c r="WYS21" s="1"/>
      <c r="WYT21" s="1"/>
      <c r="WYU21" s="1"/>
      <c r="WYV21" s="1"/>
      <c r="WYW21" s="1"/>
      <c r="WYX21" s="1"/>
      <c r="WYY21" s="1"/>
      <c r="WYZ21" s="1"/>
      <c r="WZA21" s="1"/>
      <c r="WZB21" s="1"/>
      <c r="WZC21" s="1"/>
      <c r="WZD21" s="1"/>
      <c r="WZE21" s="1"/>
      <c r="WZF21" s="1"/>
      <c r="WZG21" s="1"/>
      <c r="WZH21" s="1"/>
      <c r="WZI21" s="1"/>
      <c r="WZJ21" s="1"/>
      <c r="WZK21" s="1"/>
      <c r="WZL21" s="1"/>
      <c r="WZM21" s="1"/>
      <c r="WZN21" s="1"/>
      <c r="WZO21" s="1"/>
      <c r="WZP21" s="1"/>
      <c r="WZQ21" s="1"/>
      <c r="WZR21" s="1"/>
      <c r="WZS21" s="1"/>
      <c r="WZT21" s="1"/>
      <c r="WZU21" s="1"/>
      <c r="WZV21" s="1"/>
      <c r="WZW21" s="1"/>
      <c r="WZX21" s="1"/>
      <c r="WZY21" s="1"/>
      <c r="WZZ21" s="1"/>
      <c r="XAA21" s="1"/>
      <c r="XAB21" s="1"/>
      <c r="XAC21" s="1"/>
      <c r="XAD21" s="1"/>
      <c r="XAE21" s="1"/>
      <c r="XAF21" s="1"/>
      <c r="XAG21" s="1"/>
      <c r="XAH21" s="1"/>
      <c r="XAI21" s="1"/>
      <c r="XAJ21" s="1"/>
      <c r="XAK21" s="1"/>
      <c r="XAL21" s="1"/>
      <c r="XAM21" s="1"/>
      <c r="XAN21" s="1"/>
      <c r="XAO21" s="1"/>
      <c r="XAP21" s="1"/>
      <c r="XAQ21" s="1"/>
      <c r="XAR21" s="1"/>
      <c r="XAS21" s="1"/>
      <c r="XAT21" s="1"/>
      <c r="XAU21" s="1"/>
      <c r="XAV21" s="1"/>
      <c r="XAW21" s="1"/>
      <c r="XAX21" s="1"/>
      <c r="XAY21" s="1"/>
      <c r="XAZ21" s="1"/>
      <c r="XBA21" s="1"/>
      <c r="XBB21" s="1"/>
      <c r="XBC21" s="1"/>
      <c r="XBD21" s="1"/>
      <c r="XBE21" s="1"/>
      <c r="XBF21" s="1"/>
      <c r="XBG21" s="1"/>
      <c r="XBH21" s="1"/>
      <c r="XBI21" s="1"/>
      <c r="XBJ21" s="1"/>
      <c r="XBK21" s="1"/>
      <c r="XBL21" s="1"/>
      <c r="XBM21" s="1"/>
      <c r="XBN21" s="1"/>
      <c r="XBO21" s="1"/>
      <c r="XBP21" s="1"/>
      <c r="XBQ21" s="1"/>
      <c r="XBR21" s="1"/>
      <c r="XBS21" s="1"/>
      <c r="XBT21" s="1"/>
      <c r="XBU21" s="1"/>
      <c r="XBV21" s="1"/>
      <c r="XBW21" s="1"/>
      <c r="XBX21" s="1"/>
      <c r="XBY21" s="1"/>
      <c r="XBZ21" s="1"/>
      <c r="XCA21" s="1"/>
      <c r="XCB21" s="1"/>
      <c r="XCC21" s="1"/>
      <c r="XCD21" s="1"/>
      <c r="XCE21" s="1"/>
      <c r="XCF21" s="1"/>
      <c r="XCG21" s="1"/>
      <c r="XCH21" s="1"/>
      <c r="XCI21" s="1"/>
      <c r="XCJ21" s="1"/>
      <c r="XCK21" s="1"/>
      <c r="XCL21" s="1"/>
      <c r="XCM21" s="1"/>
      <c r="XCN21" s="1"/>
      <c r="XCO21" s="1"/>
      <c r="XCP21" s="1"/>
      <c r="XCQ21" s="1"/>
      <c r="XCR21" s="1"/>
      <c r="XCS21" s="1"/>
      <c r="XCT21" s="1"/>
      <c r="XCU21" s="1"/>
      <c r="XCV21" s="1"/>
      <c r="XCW21" s="1"/>
      <c r="XCX21" s="1"/>
      <c r="XCY21" s="1"/>
      <c r="XCZ21" s="1"/>
      <c r="XDA21" s="1"/>
      <c r="XDB21" s="1"/>
      <c r="XDC21" s="1"/>
      <c r="XDD21" s="1"/>
      <c r="XDE21" s="1"/>
      <c r="XDF21" s="1"/>
      <c r="XDG21" s="1"/>
      <c r="XDH21" s="1"/>
      <c r="XDI21" s="1"/>
      <c r="XDJ21" s="1"/>
      <c r="XDK21" s="1"/>
      <c r="XDL21" s="1"/>
      <c r="XDM21" s="1"/>
      <c r="XDN21" s="1"/>
      <c r="XDO21" s="1"/>
      <c r="XDP21" s="1"/>
      <c r="XDQ21" s="1"/>
      <c r="XDR21" s="1"/>
      <c r="XDS21" s="1"/>
      <c r="XDT21" s="1"/>
      <c r="XDU21" s="1"/>
      <c r="XDV21" s="1"/>
      <c r="XDW21" s="1"/>
      <c r="XDX21" s="1"/>
      <c r="XDY21" s="1"/>
      <c r="XDZ21" s="1"/>
      <c r="XEA21" s="1"/>
      <c r="XEB21" s="1"/>
      <c r="XEC21" s="1"/>
      <c r="XED21" s="1"/>
      <c r="XEE21" s="1"/>
      <c r="XEF21" s="1"/>
      <c r="XEG21" s="1"/>
      <c r="XEH21" s="1"/>
      <c r="XEI21" s="1"/>
      <c r="XEJ21" s="1"/>
      <c r="XEK21" s="1"/>
      <c r="XEL21" s="1"/>
      <c r="XEM21" s="1"/>
      <c r="XEN21" s="1"/>
      <c r="XEO21" s="1"/>
      <c r="XEP21" s="1"/>
      <c r="XEQ21" s="1"/>
      <c r="XER21" s="1"/>
      <c r="XES21" s="1"/>
      <c r="XET21" s="1"/>
      <c r="XEU21" s="1"/>
      <c r="XEV21" s="1"/>
    </row>
    <row r="22" spans="1:16376" s="2" customFormat="1" ht="21.95" customHeight="1">
      <c r="A22" s="31" t="s">
        <v>18</v>
      </c>
      <c r="B22" s="90"/>
      <c r="C22" s="128"/>
      <c r="D22" s="8"/>
      <c r="E22" s="7"/>
      <c r="F22" s="124"/>
      <c r="G22" s="124"/>
      <c r="H22" s="124" t="s">
        <v>116</v>
      </c>
      <c r="I22" s="284" t="str">
        <f>IF('IND-AOP (BUS PLUS)'!H57="","",'IND-AOP (BUS PLUS)'!H57)</f>
        <v>30/09/2014</v>
      </c>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c r="AML22" s="1"/>
      <c r="AMM22" s="1"/>
      <c r="AMN22" s="1"/>
      <c r="AMO22" s="1"/>
      <c r="AMP22" s="1"/>
      <c r="AMQ22" s="1"/>
      <c r="AMR22" s="1"/>
      <c r="AMS22" s="1"/>
      <c r="AMT22" s="1"/>
      <c r="AMU22" s="1"/>
      <c r="AMV22" s="1"/>
      <c r="AMW22" s="1"/>
      <c r="AMX22" s="1"/>
      <c r="AMY22" s="1"/>
      <c r="AMZ22" s="1"/>
      <c r="ANA22" s="1"/>
      <c r="ANB22" s="1"/>
      <c r="ANC22" s="1"/>
      <c r="AND22" s="1"/>
      <c r="ANE22" s="1"/>
      <c r="ANF22" s="1"/>
      <c r="ANG22" s="1"/>
      <c r="ANH22" s="1"/>
      <c r="ANI22" s="1"/>
      <c r="ANJ22" s="1"/>
      <c r="ANK22" s="1"/>
      <c r="ANL22" s="1"/>
      <c r="ANM22" s="1"/>
      <c r="ANN22" s="1"/>
      <c r="ANO22" s="1"/>
      <c r="ANP22" s="1"/>
      <c r="ANQ22" s="1"/>
      <c r="ANR22" s="1"/>
      <c r="ANS22" s="1"/>
      <c r="ANT22" s="1"/>
      <c r="ANU22" s="1"/>
      <c r="ANV22" s="1"/>
      <c r="ANW22" s="1"/>
      <c r="ANX22" s="1"/>
      <c r="ANY22" s="1"/>
      <c r="ANZ22" s="1"/>
      <c r="AOA22" s="1"/>
      <c r="AOB22" s="1"/>
      <c r="AOC22" s="1"/>
      <c r="AOD22" s="1"/>
      <c r="AOE22" s="1"/>
      <c r="AOF22" s="1"/>
      <c r="AOG22" s="1"/>
      <c r="AOH22" s="1"/>
      <c r="AOI22" s="1"/>
      <c r="AOJ22" s="1"/>
      <c r="AOK22" s="1"/>
      <c r="AOL22" s="1"/>
      <c r="AOM22" s="1"/>
      <c r="AON22" s="1"/>
      <c r="AOO22" s="1"/>
      <c r="AOP22" s="1"/>
      <c r="AOQ22" s="1"/>
      <c r="AOR22" s="1"/>
      <c r="AOS22" s="1"/>
      <c r="AOT22" s="1"/>
      <c r="AOU22" s="1"/>
      <c r="AOV22" s="1"/>
      <c r="AOW22" s="1"/>
      <c r="AOX22" s="1"/>
      <c r="AOY22" s="1"/>
      <c r="AOZ22" s="1"/>
      <c r="APA22" s="1"/>
      <c r="APB22" s="1"/>
      <c r="APC22" s="1"/>
      <c r="APD22" s="1"/>
      <c r="APE22" s="1"/>
      <c r="APF22" s="1"/>
      <c r="APG22" s="1"/>
      <c r="APH22" s="1"/>
      <c r="API22" s="1"/>
      <c r="APJ22" s="1"/>
      <c r="APK22" s="1"/>
      <c r="APL22" s="1"/>
      <c r="APM22" s="1"/>
      <c r="APN22" s="1"/>
      <c r="APO22" s="1"/>
      <c r="APP22" s="1"/>
      <c r="APQ22" s="1"/>
      <c r="APR22" s="1"/>
      <c r="APS22" s="1"/>
      <c r="APT22" s="1"/>
      <c r="APU22" s="1"/>
      <c r="APV22" s="1"/>
      <c r="APW22" s="1"/>
      <c r="APX22" s="1"/>
      <c r="APY22" s="1"/>
      <c r="APZ22" s="1"/>
      <c r="AQA22" s="1"/>
      <c r="AQB22" s="1"/>
      <c r="AQC22" s="1"/>
      <c r="AQD22" s="1"/>
      <c r="AQE22" s="1"/>
      <c r="AQF22" s="1"/>
      <c r="AQG22" s="1"/>
      <c r="AQH22" s="1"/>
      <c r="AQI22" s="1"/>
      <c r="AQJ22" s="1"/>
      <c r="AQK22" s="1"/>
      <c r="AQL22" s="1"/>
      <c r="AQM22" s="1"/>
      <c r="AQN22" s="1"/>
      <c r="AQO22" s="1"/>
      <c r="AQP22" s="1"/>
      <c r="AQQ22" s="1"/>
      <c r="AQR22" s="1"/>
      <c r="AQS22" s="1"/>
      <c r="AQT22" s="1"/>
      <c r="AQU22" s="1"/>
      <c r="AQV22" s="1"/>
      <c r="AQW22" s="1"/>
      <c r="AQX22" s="1"/>
      <c r="AQY22" s="1"/>
      <c r="AQZ22" s="1"/>
      <c r="ARA22" s="1"/>
      <c r="ARB22" s="1"/>
      <c r="ARC22" s="1"/>
      <c r="ARD22" s="1"/>
      <c r="ARE22" s="1"/>
      <c r="ARF22" s="1"/>
      <c r="ARG22" s="1"/>
      <c r="ARH22" s="1"/>
      <c r="ARI22" s="1"/>
      <c r="ARJ22" s="1"/>
      <c r="ARK22" s="1"/>
      <c r="ARL22" s="1"/>
      <c r="ARM22" s="1"/>
      <c r="ARN22" s="1"/>
      <c r="ARO22" s="1"/>
      <c r="ARP22" s="1"/>
      <c r="ARQ22" s="1"/>
      <c r="ARR22" s="1"/>
      <c r="ARS22" s="1"/>
      <c r="ART22" s="1"/>
      <c r="ARU22" s="1"/>
      <c r="ARV22" s="1"/>
      <c r="ARW22" s="1"/>
      <c r="ARX22" s="1"/>
      <c r="ARY22" s="1"/>
      <c r="ARZ22" s="1"/>
      <c r="ASA22" s="1"/>
      <c r="ASB22" s="1"/>
      <c r="ASC22" s="1"/>
      <c r="ASD22" s="1"/>
      <c r="ASE22" s="1"/>
      <c r="ASF22" s="1"/>
      <c r="ASG22" s="1"/>
      <c r="ASH22" s="1"/>
      <c r="ASI22" s="1"/>
      <c r="ASJ22" s="1"/>
      <c r="ASK22" s="1"/>
      <c r="ASL22" s="1"/>
      <c r="ASM22" s="1"/>
      <c r="ASN22" s="1"/>
      <c r="ASO22" s="1"/>
      <c r="ASP22" s="1"/>
      <c r="ASQ22" s="1"/>
      <c r="ASR22" s="1"/>
      <c r="ASS22" s="1"/>
      <c r="AST22" s="1"/>
      <c r="ASU22" s="1"/>
      <c r="ASV22" s="1"/>
      <c r="ASW22" s="1"/>
      <c r="ASX22" s="1"/>
      <c r="ASY22" s="1"/>
      <c r="ASZ22" s="1"/>
      <c r="ATA22" s="1"/>
      <c r="ATB22" s="1"/>
      <c r="ATC22" s="1"/>
      <c r="ATD22" s="1"/>
      <c r="ATE22" s="1"/>
      <c r="ATF22" s="1"/>
      <c r="ATG22" s="1"/>
      <c r="ATH22" s="1"/>
      <c r="ATI22" s="1"/>
      <c r="ATJ22" s="1"/>
      <c r="ATK22" s="1"/>
      <c r="ATL22" s="1"/>
      <c r="ATM22" s="1"/>
      <c r="ATN22" s="1"/>
      <c r="ATO22" s="1"/>
      <c r="ATP22" s="1"/>
      <c r="ATQ22" s="1"/>
      <c r="ATR22" s="1"/>
      <c r="ATS22" s="1"/>
      <c r="ATT22" s="1"/>
      <c r="ATU22" s="1"/>
      <c r="ATV22" s="1"/>
      <c r="ATW22" s="1"/>
      <c r="ATX22" s="1"/>
      <c r="ATY22" s="1"/>
      <c r="ATZ22" s="1"/>
      <c r="AUA22" s="1"/>
      <c r="AUB22" s="1"/>
      <c r="AUC22" s="1"/>
      <c r="AUD22" s="1"/>
      <c r="AUE22" s="1"/>
      <c r="AUF22" s="1"/>
      <c r="AUG22" s="1"/>
      <c r="AUH22" s="1"/>
      <c r="AUI22" s="1"/>
      <c r="AUJ22" s="1"/>
      <c r="AUK22" s="1"/>
      <c r="AUL22" s="1"/>
      <c r="AUM22" s="1"/>
      <c r="AUN22" s="1"/>
      <c r="AUO22" s="1"/>
      <c r="AUP22" s="1"/>
      <c r="AUQ22" s="1"/>
      <c r="AUR22" s="1"/>
      <c r="AUS22" s="1"/>
      <c r="AUT22" s="1"/>
      <c r="AUU22" s="1"/>
      <c r="AUV22" s="1"/>
      <c r="AUW22" s="1"/>
      <c r="AUX22" s="1"/>
      <c r="AUY22" s="1"/>
      <c r="AUZ22" s="1"/>
      <c r="AVA22" s="1"/>
      <c r="AVB22" s="1"/>
      <c r="AVC22" s="1"/>
      <c r="AVD22" s="1"/>
      <c r="AVE22" s="1"/>
      <c r="AVF22" s="1"/>
      <c r="AVG22" s="1"/>
      <c r="AVH22" s="1"/>
      <c r="AVI22" s="1"/>
      <c r="AVJ22" s="1"/>
      <c r="AVK22" s="1"/>
      <c r="AVL22" s="1"/>
      <c r="AVM22" s="1"/>
      <c r="AVN22" s="1"/>
      <c r="AVO22" s="1"/>
      <c r="AVP22" s="1"/>
      <c r="AVQ22" s="1"/>
      <c r="AVR22" s="1"/>
      <c r="AVS22" s="1"/>
      <c r="AVT22" s="1"/>
      <c r="AVU22" s="1"/>
      <c r="AVV22" s="1"/>
      <c r="AVW22" s="1"/>
      <c r="AVX22" s="1"/>
      <c r="AVY22" s="1"/>
      <c r="AVZ22" s="1"/>
      <c r="AWA22" s="1"/>
      <c r="AWB22" s="1"/>
      <c r="AWC22" s="1"/>
      <c r="AWD22" s="1"/>
      <c r="AWE22" s="1"/>
      <c r="AWF22" s="1"/>
      <c r="AWG22" s="1"/>
      <c r="AWH22" s="1"/>
      <c r="AWI22" s="1"/>
      <c r="AWJ22" s="1"/>
      <c r="AWK22" s="1"/>
      <c r="AWL22" s="1"/>
      <c r="AWM22" s="1"/>
      <c r="AWN22" s="1"/>
      <c r="AWO22" s="1"/>
      <c r="AWP22" s="1"/>
      <c r="AWQ22" s="1"/>
      <c r="AWR22" s="1"/>
      <c r="AWS22" s="1"/>
      <c r="AWT22" s="1"/>
      <c r="AWU22" s="1"/>
      <c r="AWV22" s="1"/>
      <c r="AWW22" s="1"/>
      <c r="AWX22" s="1"/>
      <c r="AWY22" s="1"/>
      <c r="AWZ22" s="1"/>
      <c r="AXA22" s="1"/>
      <c r="AXB22" s="1"/>
      <c r="AXC22" s="1"/>
      <c r="AXD22" s="1"/>
      <c r="AXE22" s="1"/>
      <c r="AXF22" s="1"/>
      <c r="AXG22" s="1"/>
      <c r="AXH22" s="1"/>
      <c r="AXI22" s="1"/>
      <c r="AXJ22" s="1"/>
      <c r="AXK22" s="1"/>
      <c r="AXL22" s="1"/>
      <c r="AXM22" s="1"/>
      <c r="AXN22" s="1"/>
      <c r="AXO22" s="1"/>
      <c r="AXP22" s="1"/>
      <c r="AXQ22" s="1"/>
      <c r="AXR22" s="1"/>
      <c r="AXS22" s="1"/>
      <c r="AXT22" s="1"/>
      <c r="AXU22" s="1"/>
      <c r="AXV22" s="1"/>
      <c r="AXW22" s="1"/>
      <c r="AXX22" s="1"/>
      <c r="AXY22" s="1"/>
      <c r="AXZ22" s="1"/>
      <c r="AYA22" s="1"/>
      <c r="AYB22" s="1"/>
      <c r="AYC22" s="1"/>
      <c r="AYD22" s="1"/>
      <c r="AYE22" s="1"/>
      <c r="AYF22" s="1"/>
      <c r="AYG22" s="1"/>
      <c r="AYH22" s="1"/>
      <c r="AYI22" s="1"/>
      <c r="AYJ22" s="1"/>
      <c r="AYK22" s="1"/>
      <c r="AYL22" s="1"/>
      <c r="AYM22" s="1"/>
      <c r="AYN22" s="1"/>
      <c r="AYO22" s="1"/>
      <c r="AYP22" s="1"/>
      <c r="AYQ22" s="1"/>
      <c r="AYR22" s="1"/>
      <c r="AYS22" s="1"/>
      <c r="AYT22" s="1"/>
      <c r="AYU22" s="1"/>
      <c r="AYV22" s="1"/>
      <c r="AYW22" s="1"/>
      <c r="AYX22" s="1"/>
      <c r="AYY22" s="1"/>
      <c r="AYZ22" s="1"/>
      <c r="AZA22" s="1"/>
      <c r="AZB22" s="1"/>
      <c r="AZC22" s="1"/>
      <c r="AZD22" s="1"/>
      <c r="AZE22" s="1"/>
      <c r="AZF22" s="1"/>
      <c r="AZG22" s="1"/>
      <c r="AZH22" s="1"/>
      <c r="AZI22" s="1"/>
      <c r="AZJ22" s="1"/>
      <c r="AZK22" s="1"/>
      <c r="AZL22" s="1"/>
      <c r="AZM22" s="1"/>
      <c r="AZN22" s="1"/>
      <c r="AZO22" s="1"/>
      <c r="AZP22" s="1"/>
      <c r="AZQ22" s="1"/>
      <c r="AZR22" s="1"/>
      <c r="AZS22" s="1"/>
      <c r="AZT22" s="1"/>
      <c r="AZU22" s="1"/>
      <c r="AZV22" s="1"/>
      <c r="AZW22" s="1"/>
      <c r="AZX22" s="1"/>
      <c r="AZY22" s="1"/>
      <c r="AZZ22" s="1"/>
      <c r="BAA22" s="1"/>
      <c r="BAB22" s="1"/>
      <c r="BAC22" s="1"/>
      <c r="BAD22" s="1"/>
      <c r="BAE22" s="1"/>
      <c r="BAF22" s="1"/>
      <c r="BAG22" s="1"/>
      <c r="BAH22" s="1"/>
      <c r="BAI22" s="1"/>
      <c r="BAJ22" s="1"/>
      <c r="BAK22" s="1"/>
      <c r="BAL22" s="1"/>
      <c r="BAM22" s="1"/>
      <c r="BAN22" s="1"/>
      <c r="BAO22" s="1"/>
      <c r="BAP22" s="1"/>
      <c r="BAQ22" s="1"/>
      <c r="BAR22" s="1"/>
      <c r="BAS22" s="1"/>
      <c r="BAT22" s="1"/>
      <c r="BAU22" s="1"/>
      <c r="BAV22" s="1"/>
      <c r="BAW22" s="1"/>
      <c r="BAX22" s="1"/>
      <c r="BAY22" s="1"/>
      <c r="BAZ22" s="1"/>
      <c r="BBA22" s="1"/>
      <c r="BBB22" s="1"/>
      <c r="BBC22" s="1"/>
      <c r="BBD22" s="1"/>
      <c r="BBE22" s="1"/>
      <c r="BBF22" s="1"/>
      <c r="BBG22" s="1"/>
      <c r="BBH22" s="1"/>
      <c r="BBI22" s="1"/>
      <c r="BBJ22" s="1"/>
      <c r="BBK22" s="1"/>
      <c r="BBL22" s="1"/>
      <c r="BBM22" s="1"/>
      <c r="BBN22" s="1"/>
      <c r="BBO22" s="1"/>
      <c r="BBP22" s="1"/>
      <c r="BBQ22" s="1"/>
      <c r="BBR22" s="1"/>
      <c r="BBS22" s="1"/>
      <c r="BBT22" s="1"/>
      <c r="BBU22" s="1"/>
      <c r="BBV22" s="1"/>
      <c r="BBW22" s="1"/>
      <c r="BBX22" s="1"/>
      <c r="BBY22" s="1"/>
      <c r="BBZ22" s="1"/>
      <c r="BCA22" s="1"/>
      <c r="BCB22" s="1"/>
      <c r="BCC22" s="1"/>
      <c r="BCD22" s="1"/>
      <c r="BCE22" s="1"/>
      <c r="BCF22" s="1"/>
      <c r="BCG22" s="1"/>
      <c r="BCH22" s="1"/>
      <c r="BCI22" s="1"/>
      <c r="BCJ22" s="1"/>
      <c r="BCK22" s="1"/>
      <c r="BCL22" s="1"/>
      <c r="BCM22" s="1"/>
      <c r="BCN22" s="1"/>
      <c r="BCO22" s="1"/>
      <c r="BCP22" s="1"/>
      <c r="BCQ22" s="1"/>
      <c r="BCR22" s="1"/>
      <c r="BCS22" s="1"/>
      <c r="BCT22" s="1"/>
      <c r="BCU22" s="1"/>
      <c r="BCV22" s="1"/>
      <c r="BCW22" s="1"/>
      <c r="BCX22" s="1"/>
      <c r="BCY22" s="1"/>
      <c r="BCZ22" s="1"/>
      <c r="BDA22" s="1"/>
      <c r="BDB22" s="1"/>
      <c r="BDC22" s="1"/>
      <c r="BDD22" s="1"/>
      <c r="BDE22" s="1"/>
      <c r="BDF22" s="1"/>
      <c r="BDG22" s="1"/>
      <c r="BDH22" s="1"/>
      <c r="BDI22" s="1"/>
      <c r="BDJ22" s="1"/>
      <c r="BDK22" s="1"/>
      <c r="BDL22" s="1"/>
      <c r="BDM22" s="1"/>
      <c r="BDN22" s="1"/>
      <c r="BDO22" s="1"/>
      <c r="BDP22" s="1"/>
      <c r="BDQ22" s="1"/>
      <c r="BDR22" s="1"/>
      <c r="BDS22" s="1"/>
      <c r="BDT22" s="1"/>
      <c r="BDU22" s="1"/>
      <c r="BDV22" s="1"/>
      <c r="BDW22" s="1"/>
      <c r="BDX22" s="1"/>
      <c r="BDY22" s="1"/>
      <c r="BDZ22" s="1"/>
      <c r="BEA22" s="1"/>
      <c r="BEB22" s="1"/>
      <c r="BEC22" s="1"/>
      <c r="BED22" s="1"/>
      <c r="BEE22" s="1"/>
      <c r="BEF22" s="1"/>
      <c r="BEG22" s="1"/>
      <c r="BEH22" s="1"/>
      <c r="BEI22" s="1"/>
      <c r="BEJ22" s="1"/>
      <c r="BEK22" s="1"/>
      <c r="BEL22" s="1"/>
      <c r="BEM22" s="1"/>
      <c r="BEN22" s="1"/>
      <c r="BEO22" s="1"/>
      <c r="BEP22" s="1"/>
      <c r="BEQ22" s="1"/>
      <c r="BER22" s="1"/>
      <c r="BES22" s="1"/>
      <c r="BET22" s="1"/>
      <c r="BEU22" s="1"/>
      <c r="BEV22" s="1"/>
      <c r="BEW22" s="1"/>
      <c r="BEX22" s="1"/>
      <c r="BEY22" s="1"/>
      <c r="BEZ22" s="1"/>
      <c r="BFA22" s="1"/>
      <c r="BFB22" s="1"/>
      <c r="BFC22" s="1"/>
      <c r="BFD22" s="1"/>
      <c r="BFE22" s="1"/>
      <c r="BFF22" s="1"/>
      <c r="BFG22" s="1"/>
      <c r="BFH22" s="1"/>
      <c r="BFI22" s="1"/>
      <c r="BFJ22" s="1"/>
      <c r="BFK22" s="1"/>
      <c r="BFL22" s="1"/>
      <c r="BFM22" s="1"/>
      <c r="BFN22" s="1"/>
      <c r="BFO22" s="1"/>
      <c r="BFP22" s="1"/>
      <c r="BFQ22" s="1"/>
      <c r="BFR22" s="1"/>
      <c r="BFS22" s="1"/>
      <c r="BFT22" s="1"/>
      <c r="BFU22" s="1"/>
      <c r="BFV22" s="1"/>
      <c r="BFW22" s="1"/>
      <c r="BFX22" s="1"/>
      <c r="BFY22" s="1"/>
      <c r="BFZ22" s="1"/>
      <c r="BGA22" s="1"/>
      <c r="BGB22" s="1"/>
      <c r="BGC22" s="1"/>
      <c r="BGD22" s="1"/>
      <c r="BGE22" s="1"/>
      <c r="BGF22" s="1"/>
      <c r="BGG22" s="1"/>
      <c r="BGH22" s="1"/>
      <c r="BGI22" s="1"/>
      <c r="BGJ22" s="1"/>
      <c r="BGK22" s="1"/>
      <c r="BGL22" s="1"/>
      <c r="BGM22" s="1"/>
      <c r="BGN22" s="1"/>
      <c r="BGO22" s="1"/>
      <c r="BGP22" s="1"/>
      <c r="BGQ22" s="1"/>
      <c r="BGR22" s="1"/>
      <c r="BGS22" s="1"/>
      <c r="BGT22" s="1"/>
      <c r="BGU22" s="1"/>
      <c r="BGV22" s="1"/>
      <c r="BGW22" s="1"/>
      <c r="BGX22" s="1"/>
      <c r="BGY22" s="1"/>
      <c r="BGZ22" s="1"/>
      <c r="BHA22" s="1"/>
      <c r="BHB22" s="1"/>
      <c r="BHC22" s="1"/>
      <c r="BHD22" s="1"/>
      <c r="BHE22" s="1"/>
      <c r="BHF22" s="1"/>
      <c r="BHG22" s="1"/>
      <c r="BHH22" s="1"/>
      <c r="BHI22" s="1"/>
      <c r="BHJ22" s="1"/>
      <c r="BHK22" s="1"/>
      <c r="BHL22" s="1"/>
      <c r="BHM22" s="1"/>
      <c r="BHN22" s="1"/>
      <c r="BHO22" s="1"/>
      <c r="BHP22" s="1"/>
      <c r="BHQ22" s="1"/>
      <c r="BHR22" s="1"/>
      <c r="BHS22" s="1"/>
      <c r="BHT22" s="1"/>
      <c r="BHU22" s="1"/>
      <c r="BHV22" s="1"/>
      <c r="BHW22" s="1"/>
      <c r="BHX22" s="1"/>
      <c r="BHY22" s="1"/>
      <c r="BHZ22" s="1"/>
      <c r="BIA22" s="1"/>
      <c r="BIB22" s="1"/>
      <c r="BIC22" s="1"/>
      <c r="BID22" s="1"/>
      <c r="BIE22" s="1"/>
      <c r="BIF22" s="1"/>
      <c r="BIG22" s="1"/>
      <c r="BIH22" s="1"/>
      <c r="BII22" s="1"/>
      <c r="BIJ22" s="1"/>
      <c r="BIK22" s="1"/>
      <c r="BIL22" s="1"/>
      <c r="BIM22" s="1"/>
      <c r="BIN22" s="1"/>
      <c r="BIO22" s="1"/>
      <c r="BIP22" s="1"/>
      <c r="BIQ22" s="1"/>
      <c r="BIR22" s="1"/>
      <c r="BIS22" s="1"/>
      <c r="BIT22" s="1"/>
      <c r="BIU22" s="1"/>
      <c r="BIV22" s="1"/>
      <c r="BIW22" s="1"/>
      <c r="BIX22" s="1"/>
      <c r="BIY22" s="1"/>
      <c r="BIZ22" s="1"/>
      <c r="BJA22" s="1"/>
      <c r="BJB22" s="1"/>
      <c r="BJC22" s="1"/>
      <c r="BJD22" s="1"/>
      <c r="BJE22" s="1"/>
      <c r="BJF22" s="1"/>
      <c r="BJG22" s="1"/>
      <c r="BJH22" s="1"/>
      <c r="BJI22" s="1"/>
      <c r="BJJ22" s="1"/>
      <c r="BJK22" s="1"/>
      <c r="BJL22" s="1"/>
      <c r="BJM22" s="1"/>
      <c r="BJN22" s="1"/>
      <c r="BJO22" s="1"/>
      <c r="BJP22" s="1"/>
      <c r="BJQ22" s="1"/>
      <c r="BJR22" s="1"/>
      <c r="BJS22" s="1"/>
      <c r="BJT22" s="1"/>
      <c r="BJU22" s="1"/>
      <c r="BJV22" s="1"/>
      <c r="BJW22" s="1"/>
      <c r="BJX22" s="1"/>
      <c r="BJY22" s="1"/>
      <c r="BJZ22" s="1"/>
      <c r="BKA22" s="1"/>
      <c r="BKB22" s="1"/>
      <c r="BKC22" s="1"/>
      <c r="BKD22" s="1"/>
      <c r="BKE22" s="1"/>
      <c r="BKF22" s="1"/>
      <c r="BKG22" s="1"/>
      <c r="BKH22" s="1"/>
      <c r="BKI22" s="1"/>
      <c r="BKJ22" s="1"/>
      <c r="BKK22" s="1"/>
      <c r="BKL22" s="1"/>
      <c r="BKM22" s="1"/>
      <c r="BKN22" s="1"/>
      <c r="BKO22" s="1"/>
      <c r="BKP22" s="1"/>
      <c r="BKQ22" s="1"/>
      <c r="BKR22" s="1"/>
      <c r="BKS22" s="1"/>
      <c r="BKT22" s="1"/>
      <c r="BKU22" s="1"/>
      <c r="BKV22" s="1"/>
      <c r="BKW22" s="1"/>
      <c r="BKX22" s="1"/>
      <c r="BKY22" s="1"/>
      <c r="BKZ22" s="1"/>
      <c r="BLA22" s="1"/>
      <c r="BLB22" s="1"/>
      <c r="BLC22" s="1"/>
      <c r="BLD22" s="1"/>
      <c r="BLE22" s="1"/>
      <c r="BLF22" s="1"/>
      <c r="BLG22" s="1"/>
      <c r="BLH22" s="1"/>
      <c r="BLI22" s="1"/>
      <c r="BLJ22" s="1"/>
      <c r="BLK22" s="1"/>
      <c r="BLL22" s="1"/>
      <c r="BLM22" s="1"/>
      <c r="BLN22" s="1"/>
      <c r="BLO22" s="1"/>
      <c r="BLP22" s="1"/>
      <c r="BLQ22" s="1"/>
      <c r="BLR22" s="1"/>
      <c r="BLS22" s="1"/>
      <c r="BLT22" s="1"/>
      <c r="BLU22" s="1"/>
      <c r="BLV22" s="1"/>
      <c r="BLW22" s="1"/>
      <c r="BLX22" s="1"/>
      <c r="BLY22" s="1"/>
      <c r="BLZ22" s="1"/>
      <c r="BMA22" s="1"/>
      <c r="BMB22" s="1"/>
      <c r="BMC22" s="1"/>
      <c r="BMD22" s="1"/>
      <c r="BME22" s="1"/>
      <c r="BMF22" s="1"/>
      <c r="BMG22" s="1"/>
      <c r="BMH22" s="1"/>
      <c r="BMI22" s="1"/>
      <c r="BMJ22" s="1"/>
      <c r="BMK22" s="1"/>
      <c r="BML22" s="1"/>
      <c r="BMM22" s="1"/>
      <c r="BMN22" s="1"/>
      <c r="BMO22" s="1"/>
      <c r="BMP22" s="1"/>
      <c r="BMQ22" s="1"/>
      <c r="BMR22" s="1"/>
      <c r="BMS22" s="1"/>
      <c r="BMT22" s="1"/>
      <c r="BMU22" s="1"/>
      <c r="BMV22" s="1"/>
      <c r="BMW22" s="1"/>
      <c r="BMX22" s="1"/>
      <c r="BMY22" s="1"/>
      <c r="BMZ22" s="1"/>
      <c r="BNA22" s="1"/>
      <c r="BNB22" s="1"/>
      <c r="BNC22" s="1"/>
      <c r="BND22" s="1"/>
      <c r="BNE22" s="1"/>
      <c r="BNF22" s="1"/>
      <c r="BNG22" s="1"/>
      <c r="BNH22" s="1"/>
      <c r="BNI22" s="1"/>
      <c r="BNJ22" s="1"/>
      <c r="BNK22" s="1"/>
      <c r="BNL22" s="1"/>
      <c r="BNM22" s="1"/>
      <c r="BNN22" s="1"/>
      <c r="BNO22" s="1"/>
      <c r="BNP22" s="1"/>
      <c r="BNQ22" s="1"/>
      <c r="BNR22" s="1"/>
      <c r="BNS22" s="1"/>
      <c r="BNT22" s="1"/>
      <c r="BNU22" s="1"/>
      <c r="BNV22" s="1"/>
      <c r="BNW22" s="1"/>
      <c r="BNX22" s="1"/>
      <c r="BNY22" s="1"/>
      <c r="BNZ22" s="1"/>
      <c r="BOA22" s="1"/>
      <c r="BOB22" s="1"/>
      <c r="BOC22" s="1"/>
      <c r="BOD22" s="1"/>
      <c r="BOE22" s="1"/>
      <c r="BOF22" s="1"/>
      <c r="BOG22" s="1"/>
      <c r="BOH22" s="1"/>
      <c r="BOI22" s="1"/>
      <c r="BOJ22" s="1"/>
      <c r="BOK22" s="1"/>
      <c r="BOL22" s="1"/>
      <c r="BOM22" s="1"/>
      <c r="BON22" s="1"/>
      <c r="BOO22" s="1"/>
      <c r="BOP22" s="1"/>
      <c r="BOQ22" s="1"/>
      <c r="BOR22" s="1"/>
      <c r="BOS22" s="1"/>
      <c r="BOT22" s="1"/>
      <c r="BOU22" s="1"/>
      <c r="BOV22" s="1"/>
      <c r="BOW22" s="1"/>
      <c r="BOX22" s="1"/>
      <c r="BOY22" s="1"/>
      <c r="BOZ22" s="1"/>
      <c r="BPA22" s="1"/>
      <c r="BPB22" s="1"/>
      <c r="BPC22" s="1"/>
      <c r="BPD22" s="1"/>
      <c r="BPE22" s="1"/>
      <c r="BPF22" s="1"/>
      <c r="BPG22" s="1"/>
      <c r="BPH22" s="1"/>
      <c r="BPI22" s="1"/>
      <c r="BPJ22" s="1"/>
      <c r="BPK22" s="1"/>
      <c r="BPL22" s="1"/>
      <c r="BPM22" s="1"/>
      <c r="BPN22" s="1"/>
      <c r="BPO22" s="1"/>
      <c r="BPP22" s="1"/>
      <c r="BPQ22" s="1"/>
      <c r="BPR22" s="1"/>
      <c r="BPS22" s="1"/>
      <c r="BPT22" s="1"/>
      <c r="BPU22" s="1"/>
      <c r="BPV22" s="1"/>
      <c r="BPW22" s="1"/>
      <c r="BPX22" s="1"/>
      <c r="BPY22" s="1"/>
      <c r="BPZ22" s="1"/>
      <c r="BQA22" s="1"/>
      <c r="BQB22" s="1"/>
      <c r="BQC22" s="1"/>
      <c r="BQD22" s="1"/>
      <c r="BQE22" s="1"/>
      <c r="BQF22" s="1"/>
      <c r="BQG22" s="1"/>
      <c r="BQH22" s="1"/>
      <c r="BQI22" s="1"/>
      <c r="BQJ22" s="1"/>
      <c r="BQK22" s="1"/>
      <c r="BQL22" s="1"/>
      <c r="BQM22" s="1"/>
      <c r="BQN22" s="1"/>
      <c r="BQO22" s="1"/>
      <c r="BQP22" s="1"/>
      <c r="BQQ22" s="1"/>
      <c r="BQR22" s="1"/>
      <c r="BQS22" s="1"/>
      <c r="BQT22" s="1"/>
      <c r="BQU22" s="1"/>
      <c r="BQV22" s="1"/>
      <c r="BQW22" s="1"/>
      <c r="BQX22" s="1"/>
      <c r="BQY22" s="1"/>
      <c r="BQZ22" s="1"/>
      <c r="BRA22" s="1"/>
      <c r="BRB22" s="1"/>
      <c r="BRC22" s="1"/>
      <c r="BRD22" s="1"/>
      <c r="BRE22" s="1"/>
      <c r="BRF22" s="1"/>
      <c r="BRG22" s="1"/>
      <c r="BRH22" s="1"/>
      <c r="BRI22" s="1"/>
      <c r="BRJ22" s="1"/>
      <c r="BRK22" s="1"/>
      <c r="BRL22" s="1"/>
      <c r="BRM22" s="1"/>
      <c r="BRN22" s="1"/>
      <c r="BRO22" s="1"/>
      <c r="BRP22" s="1"/>
      <c r="BRQ22" s="1"/>
      <c r="BRR22" s="1"/>
      <c r="BRS22" s="1"/>
      <c r="BRT22" s="1"/>
      <c r="BRU22" s="1"/>
      <c r="BRV22" s="1"/>
      <c r="BRW22" s="1"/>
      <c r="BRX22" s="1"/>
      <c r="BRY22" s="1"/>
      <c r="BRZ22" s="1"/>
      <c r="BSA22" s="1"/>
      <c r="BSB22" s="1"/>
      <c r="BSC22" s="1"/>
      <c r="BSD22" s="1"/>
      <c r="BSE22" s="1"/>
      <c r="BSF22" s="1"/>
      <c r="BSG22" s="1"/>
      <c r="BSH22" s="1"/>
      <c r="BSI22" s="1"/>
      <c r="BSJ22" s="1"/>
      <c r="BSK22" s="1"/>
      <c r="BSL22" s="1"/>
      <c r="BSM22" s="1"/>
      <c r="BSN22" s="1"/>
      <c r="BSO22" s="1"/>
      <c r="BSP22" s="1"/>
      <c r="BSQ22" s="1"/>
      <c r="BSR22" s="1"/>
      <c r="BSS22" s="1"/>
      <c r="BST22" s="1"/>
      <c r="BSU22" s="1"/>
      <c r="BSV22" s="1"/>
      <c r="BSW22" s="1"/>
      <c r="BSX22" s="1"/>
      <c r="BSY22" s="1"/>
      <c r="BSZ22" s="1"/>
      <c r="BTA22" s="1"/>
      <c r="BTB22" s="1"/>
      <c r="BTC22" s="1"/>
      <c r="BTD22" s="1"/>
      <c r="BTE22" s="1"/>
      <c r="BTF22" s="1"/>
      <c r="BTG22" s="1"/>
      <c r="BTH22" s="1"/>
      <c r="BTI22" s="1"/>
      <c r="BTJ22" s="1"/>
      <c r="BTK22" s="1"/>
      <c r="BTL22" s="1"/>
      <c r="BTM22" s="1"/>
      <c r="BTN22" s="1"/>
      <c r="BTO22" s="1"/>
      <c r="BTP22" s="1"/>
      <c r="BTQ22" s="1"/>
      <c r="BTR22" s="1"/>
      <c r="BTS22" s="1"/>
      <c r="BTT22" s="1"/>
      <c r="BTU22" s="1"/>
      <c r="BTV22" s="1"/>
      <c r="BTW22" s="1"/>
      <c r="BTX22" s="1"/>
      <c r="BTY22" s="1"/>
      <c r="BTZ22" s="1"/>
      <c r="BUA22" s="1"/>
      <c r="BUB22" s="1"/>
      <c r="BUC22" s="1"/>
      <c r="BUD22" s="1"/>
      <c r="BUE22" s="1"/>
      <c r="BUF22" s="1"/>
      <c r="BUG22" s="1"/>
      <c r="BUH22" s="1"/>
      <c r="BUI22" s="1"/>
      <c r="BUJ22" s="1"/>
      <c r="BUK22" s="1"/>
      <c r="BUL22" s="1"/>
      <c r="BUM22" s="1"/>
      <c r="BUN22" s="1"/>
      <c r="BUO22" s="1"/>
      <c r="BUP22" s="1"/>
      <c r="BUQ22" s="1"/>
      <c r="BUR22" s="1"/>
      <c r="BUS22" s="1"/>
      <c r="BUT22" s="1"/>
      <c r="BUU22" s="1"/>
      <c r="BUV22" s="1"/>
      <c r="BUW22" s="1"/>
      <c r="BUX22" s="1"/>
      <c r="BUY22" s="1"/>
      <c r="BUZ22" s="1"/>
      <c r="BVA22" s="1"/>
      <c r="BVB22" s="1"/>
      <c r="BVC22" s="1"/>
      <c r="BVD22" s="1"/>
      <c r="BVE22" s="1"/>
      <c r="BVF22" s="1"/>
      <c r="BVG22" s="1"/>
      <c r="BVH22" s="1"/>
      <c r="BVI22" s="1"/>
      <c r="BVJ22" s="1"/>
      <c r="BVK22" s="1"/>
      <c r="BVL22" s="1"/>
      <c r="BVM22" s="1"/>
      <c r="BVN22" s="1"/>
      <c r="BVO22" s="1"/>
      <c r="BVP22" s="1"/>
      <c r="BVQ22" s="1"/>
      <c r="BVR22" s="1"/>
      <c r="BVS22" s="1"/>
      <c r="BVT22" s="1"/>
      <c r="BVU22" s="1"/>
      <c r="BVV22" s="1"/>
      <c r="BVW22" s="1"/>
      <c r="BVX22" s="1"/>
      <c r="BVY22" s="1"/>
      <c r="BVZ22" s="1"/>
      <c r="BWA22" s="1"/>
      <c r="BWB22" s="1"/>
      <c r="BWC22" s="1"/>
      <c r="BWD22" s="1"/>
      <c r="BWE22" s="1"/>
      <c r="BWF22" s="1"/>
      <c r="BWG22" s="1"/>
      <c r="BWH22" s="1"/>
      <c r="BWI22" s="1"/>
      <c r="BWJ22" s="1"/>
      <c r="BWK22" s="1"/>
      <c r="BWL22" s="1"/>
      <c r="BWM22" s="1"/>
      <c r="BWN22" s="1"/>
      <c r="BWO22" s="1"/>
      <c r="BWP22" s="1"/>
      <c r="BWQ22" s="1"/>
      <c r="BWR22" s="1"/>
      <c r="BWS22" s="1"/>
      <c r="BWT22" s="1"/>
      <c r="BWU22" s="1"/>
      <c r="BWV22" s="1"/>
      <c r="BWW22" s="1"/>
      <c r="BWX22" s="1"/>
      <c r="BWY22" s="1"/>
      <c r="BWZ22" s="1"/>
      <c r="BXA22" s="1"/>
      <c r="BXB22" s="1"/>
      <c r="BXC22" s="1"/>
      <c r="BXD22" s="1"/>
      <c r="BXE22" s="1"/>
      <c r="BXF22" s="1"/>
      <c r="BXG22" s="1"/>
      <c r="BXH22" s="1"/>
      <c r="BXI22" s="1"/>
      <c r="BXJ22" s="1"/>
      <c r="BXK22" s="1"/>
      <c r="BXL22" s="1"/>
      <c r="BXM22" s="1"/>
      <c r="BXN22" s="1"/>
      <c r="BXO22" s="1"/>
      <c r="BXP22" s="1"/>
      <c r="BXQ22" s="1"/>
      <c r="BXR22" s="1"/>
      <c r="BXS22" s="1"/>
      <c r="BXT22" s="1"/>
      <c r="BXU22" s="1"/>
      <c r="BXV22" s="1"/>
      <c r="BXW22" s="1"/>
      <c r="BXX22" s="1"/>
      <c r="BXY22" s="1"/>
      <c r="BXZ22" s="1"/>
      <c r="BYA22" s="1"/>
      <c r="BYB22" s="1"/>
      <c r="BYC22" s="1"/>
      <c r="BYD22" s="1"/>
      <c r="BYE22" s="1"/>
      <c r="BYF22" s="1"/>
      <c r="BYG22" s="1"/>
      <c r="BYH22" s="1"/>
      <c r="BYI22" s="1"/>
      <c r="BYJ22" s="1"/>
      <c r="BYK22" s="1"/>
      <c r="BYL22" s="1"/>
      <c r="BYM22" s="1"/>
      <c r="BYN22" s="1"/>
      <c r="BYO22" s="1"/>
      <c r="BYP22" s="1"/>
      <c r="BYQ22" s="1"/>
      <c r="BYR22" s="1"/>
      <c r="BYS22" s="1"/>
      <c r="BYT22" s="1"/>
      <c r="BYU22" s="1"/>
      <c r="BYV22" s="1"/>
      <c r="BYW22" s="1"/>
      <c r="BYX22" s="1"/>
      <c r="BYY22" s="1"/>
      <c r="BYZ22" s="1"/>
      <c r="BZA22" s="1"/>
      <c r="BZB22" s="1"/>
      <c r="BZC22" s="1"/>
      <c r="BZD22" s="1"/>
      <c r="BZE22" s="1"/>
      <c r="BZF22" s="1"/>
      <c r="BZG22" s="1"/>
      <c r="BZH22" s="1"/>
      <c r="BZI22" s="1"/>
      <c r="BZJ22" s="1"/>
      <c r="BZK22" s="1"/>
      <c r="BZL22" s="1"/>
      <c r="BZM22" s="1"/>
      <c r="BZN22" s="1"/>
      <c r="BZO22" s="1"/>
      <c r="BZP22" s="1"/>
      <c r="BZQ22" s="1"/>
      <c r="BZR22" s="1"/>
      <c r="BZS22" s="1"/>
      <c r="BZT22" s="1"/>
      <c r="BZU22" s="1"/>
      <c r="BZV22" s="1"/>
      <c r="BZW22" s="1"/>
      <c r="BZX22" s="1"/>
      <c r="BZY22" s="1"/>
      <c r="BZZ22" s="1"/>
      <c r="CAA22" s="1"/>
      <c r="CAB22" s="1"/>
      <c r="CAC22" s="1"/>
      <c r="CAD22" s="1"/>
      <c r="CAE22" s="1"/>
      <c r="CAF22" s="1"/>
      <c r="CAG22" s="1"/>
      <c r="CAH22" s="1"/>
      <c r="CAI22" s="1"/>
      <c r="CAJ22" s="1"/>
      <c r="CAK22" s="1"/>
      <c r="CAL22" s="1"/>
      <c r="CAM22" s="1"/>
      <c r="CAN22" s="1"/>
      <c r="CAO22" s="1"/>
      <c r="CAP22" s="1"/>
      <c r="CAQ22" s="1"/>
      <c r="CAR22" s="1"/>
      <c r="CAS22" s="1"/>
      <c r="CAT22" s="1"/>
      <c r="CAU22" s="1"/>
      <c r="CAV22" s="1"/>
      <c r="CAW22" s="1"/>
      <c r="CAX22" s="1"/>
      <c r="CAY22" s="1"/>
      <c r="CAZ22" s="1"/>
      <c r="CBA22" s="1"/>
      <c r="CBB22" s="1"/>
      <c r="CBC22" s="1"/>
      <c r="CBD22" s="1"/>
      <c r="CBE22" s="1"/>
      <c r="CBF22" s="1"/>
      <c r="CBG22" s="1"/>
      <c r="CBH22" s="1"/>
      <c r="CBI22" s="1"/>
      <c r="CBJ22" s="1"/>
      <c r="CBK22" s="1"/>
      <c r="CBL22" s="1"/>
      <c r="CBM22" s="1"/>
      <c r="CBN22" s="1"/>
      <c r="CBO22" s="1"/>
      <c r="CBP22" s="1"/>
      <c r="CBQ22" s="1"/>
      <c r="CBR22" s="1"/>
      <c r="CBS22" s="1"/>
      <c r="CBT22" s="1"/>
      <c r="CBU22" s="1"/>
      <c r="CBV22" s="1"/>
      <c r="CBW22" s="1"/>
      <c r="CBX22" s="1"/>
      <c r="CBY22" s="1"/>
      <c r="CBZ22" s="1"/>
      <c r="CCA22" s="1"/>
      <c r="CCB22" s="1"/>
      <c r="CCC22" s="1"/>
      <c r="CCD22" s="1"/>
      <c r="CCE22" s="1"/>
      <c r="CCF22" s="1"/>
      <c r="CCG22" s="1"/>
      <c r="CCH22" s="1"/>
      <c r="CCI22" s="1"/>
      <c r="CCJ22" s="1"/>
      <c r="CCK22" s="1"/>
      <c r="CCL22" s="1"/>
      <c r="CCM22" s="1"/>
      <c r="CCN22" s="1"/>
      <c r="CCO22" s="1"/>
      <c r="CCP22" s="1"/>
      <c r="CCQ22" s="1"/>
      <c r="CCR22" s="1"/>
      <c r="CCS22" s="1"/>
      <c r="CCT22" s="1"/>
      <c r="CCU22" s="1"/>
      <c r="CCV22" s="1"/>
      <c r="CCW22" s="1"/>
      <c r="CCX22" s="1"/>
      <c r="CCY22" s="1"/>
      <c r="CCZ22" s="1"/>
      <c r="CDA22" s="1"/>
      <c r="CDB22" s="1"/>
      <c r="CDC22" s="1"/>
      <c r="CDD22" s="1"/>
      <c r="CDE22" s="1"/>
      <c r="CDF22" s="1"/>
      <c r="CDG22" s="1"/>
      <c r="CDH22" s="1"/>
      <c r="CDI22" s="1"/>
      <c r="CDJ22" s="1"/>
      <c r="CDK22" s="1"/>
      <c r="CDL22" s="1"/>
      <c r="CDM22" s="1"/>
      <c r="CDN22" s="1"/>
      <c r="CDO22" s="1"/>
      <c r="CDP22" s="1"/>
      <c r="CDQ22" s="1"/>
      <c r="CDR22" s="1"/>
      <c r="CDS22" s="1"/>
      <c r="CDT22" s="1"/>
      <c r="CDU22" s="1"/>
      <c r="CDV22" s="1"/>
      <c r="CDW22" s="1"/>
      <c r="CDX22" s="1"/>
      <c r="CDY22" s="1"/>
      <c r="CDZ22" s="1"/>
      <c r="CEA22" s="1"/>
      <c r="CEB22" s="1"/>
      <c r="CEC22" s="1"/>
      <c r="CED22" s="1"/>
      <c r="CEE22" s="1"/>
      <c r="CEF22" s="1"/>
      <c r="CEG22" s="1"/>
      <c r="CEH22" s="1"/>
      <c r="CEI22" s="1"/>
      <c r="CEJ22" s="1"/>
      <c r="CEK22" s="1"/>
      <c r="CEL22" s="1"/>
      <c r="CEM22" s="1"/>
      <c r="CEN22" s="1"/>
      <c r="CEO22" s="1"/>
      <c r="CEP22" s="1"/>
      <c r="CEQ22" s="1"/>
      <c r="CER22" s="1"/>
      <c r="CES22" s="1"/>
      <c r="CET22" s="1"/>
      <c r="CEU22" s="1"/>
      <c r="CEV22" s="1"/>
      <c r="CEW22" s="1"/>
      <c r="CEX22" s="1"/>
      <c r="CEY22" s="1"/>
      <c r="CEZ22" s="1"/>
      <c r="CFA22" s="1"/>
      <c r="CFB22" s="1"/>
      <c r="CFC22" s="1"/>
      <c r="CFD22" s="1"/>
      <c r="CFE22" s="1"/>
      <c r="CFF22" s="1"/>
      <c r="CFG22" s="1"/>
      <c r="CFH22" s="1"/>
      <c r="CFI22" s="1"/>
      <c r="CFJ22" s="1"/>
      <c r="CFK22" s="1"/>
      <c r="CFL22" s="1"/>
      <c r="CFM22" s="1"/>
      <c r="CFN22" s="1"/>
      <c r="CFO22" s="1"/>
      <c r="CFP22" s="1"/>
      <c r="CFQ22" s="1"/>
      <c r="CFR22" s="1"/>
      <c r="CFS22" s="1"/>
      <c r="CFT22" s="1"/>
      <c r="CFU22" s="1"/>
      <c r="CFV22" s="1"/>
      <c r="CFW22" s="1"/>
      <c r="CFX22" s="1"/>
      <c r="CFY22" s="1"/>
      <c r="CFZ22" s="1"/>
      <c r="CGA22" s="1"/>
      <c r="CGB22" s="1"/>
      <c r="CGC22" s="1"/>
      <c r="CGD22" s="1"/>
      <c r="CGE22" s="1"/>
      <c r="CGF22" s="1"/>
      <c r="CGG22" s="1"/>
      <c r="CGH22" s="1"/>
      <c r="CGI22" s="1"/>
      <c r="CGJ22" s="1"/>
      <c r="CGK22" s="1"/>
      <c r="CGL22" s="1"/>
      <c r="CGM22" s="1"/>
      <c r="CGN22" s="1"/>
      <c r="CGO22" s="1"/>
      <c r="CGP22" s="1"/>
      <c r="CGQ22" s="1"/>
      <c r="CGR22" s="1"/>
      <c r="CGS22" s="1"/>
      <c r="CGT22" s="1"/>
      <c r="CGU22" s="1"/>
      <c r="CGV22" s="1"/>
      <c r="CGW22" s="1"/>
      <c r="CGX22" s="1"/>
      <c r="CGY22" s="1"/>
      <c r="CGZ22" s="1"/>
      <c r="CHA22" s="1"/>
      <c r="CHB22" s="1"/>
      <c r="CHC22" s="1"/>
      <c r="CHD22" s="1"/>
      <c r="CHE22" s="1"/>
      <c r="CHF22" s="1"/>
      <c r="CHG22" s="1"/>
      <c r="CHH22" s="1"/>
      <c r="CHI22" s="1"/>
      <c r="CHJ22" s="1"/>
      <c r="CHK22" s="1"/>
      <c r="CHL22" s="1"/>
      <c r="CHM22" s="1"/>
      <c r="CHN22" s="1"/>
      <c r="CHO22" s="1"/>
      <c r="CHP22" s="1"/>
      <c r="CHQ22" s="1"/>
      <c r="CHR22" s="1"/>
      <c r="CHS22" s="1"/>
      <c r="CHT22" s="1"/>
      <c r="CHU22" s="1"/>
      <c r="CHV22" s="1"/>
      <c r="CHW22" s="1"/>
      <c r="CHX22" s="1"/>
      <c r="CHY22" s="1"/>
      <c r="CHZ22" s="1"/>
      <c r="CIA22" s="1"/>
      <c r="CIB22" s="1"/>
      <c r="CIC22" s="1"/>
      <c r="CID22" s="1"/>
      <c r="CIE22" s="1"/>
      <c r="CIF22" s="1"/>
      <c r="CIG22" s="1"/>
      <c r="CIH22" s="1"/>
      <c r="CII22" s="1"/>
      <c r="CIJ22" s="1"/>
      <c r="CIK22" s="1"/>
      <c r="CIL22" s="1"/>
      <c r="CIM22" s="1"/>
      <c r="CIN22" s="1"/>
      <c r="CIO22" s="1"/>
      <c r="CIP22" s="1"/>
      <c r="CIQ22" s="1"/>
      <c r="CIR22" s="1"/>
      <c r="CIS22" s="1"/>
      <c r="CIT22" s="1"/>
      <c r="CIU22" s="1"/>
      <c r="CIV22" s="1"/>
      <c r="CIW22" s="1"/>
      <c r="CIX22" s="1"/>
      <c r="CIY22" s="1"/>
      <c r="CIZ22" s="1"/>
      <c r="CJA22" s="1"/>
      <c r="CJB22" s="1"/>
      <c r="CJC22" s="1"/>
      <c r="CJD22" s="1"/>
      <c r="CJE22" s="1"/>
      <c r="CJF22" s="1"/>
      <c r="CJG22" s="1"/>
      <c r="CJH22" s="1"/>
      <c r="CJI22" s="1"/>
      <c r="CJJ22" s="1"/>
      <c r="CJK22" s="1"/>
      <c r="CJL22" s="1"/>
      <c r="CJM22" s="1"/>
      <c r="CJN22" s="1"/>
      <c r="CJO22" s="1"/>
      <c r="CJP22" s="1"/>
      <c r="CJQ22" s="1"/>
      <c r="CJR22" s="1"/>
      <c r="CJS22" s="1"/>
      <c r="CJT22" s="1"/>
      <c r="CJU22" s="1"/>
      <c r="CJV22" s="1"/>
      <c r="CJW22" s="1"/>
      <c r="CJX22" s="1"/>
      <c r="CJY22" s="1"/>
      <c r="CJZ22" s="1"/>
      <c r="CKA22" s="1"/>
      <c r="CKB22" s="1"/>
      <c r="CKC22" s="1"/>
      <c r="CKD22" s="1"/>
      <c r="CKE22" s="1"/>
      <c r="CKF22" s="1"/>
      <c r="CKG22" s="1"/>
      <c r="CKH22" s="1"/>
      <c r="CKI22" s="1"/>
      <c r="CKJ22" s="1"/>
      <c r="CKK22" s="1"/>
      <c r="CKL22" s="1"/>
      <c r="CKM22" s="1"/>
      <c r="CKN22" s="1"/>
      <c r="CKO22" s="1"/>
      <c r="CKP22" s="1"/>
      <c r="CKQ22" s="1"/>
      <c r="CKR22" s="1"/>
      <c r="CKS22" s="1"/>
      <c r="CKT22" s="1"/>
      <c r="CKU22" s="1"/>
      <c r="CKV22" s="1"/>
      <c r="CKW22" s="1"/>
      <c r="CKX22" s="1"/>
      <c r="CKY22" s="1"/>
      <c r="CKZ22" s="1"/>
      <c r="CLA22" s="1"/>
      <c r="CLB22" s="1"/>
      <c r="CLC22" s="1"/>
      <c r="CLD22" s="1"/>
      <c r="CLE22" s="1"/>
      <c r="CLF22" s="1"/>
      <c r="CLG22" s="1"/>
      <c r="CLH22" s="1"/>
      <c r="CLI22" s="1"/>
      <c r="CLJ22" s="1"/>
      <c r="CLK22" s="1"/>
      <c r="CLL22" s="1"/>
      <c r="CLM22" s="1"/>
      <c r="CLN22" s="1"/>
      <c r="CLO22" s="1"/>
      <c r="CLP22" s="1"/>
      <c r="CLQ22" s="1"/>
      <c r="CLR22" s="1"/>
      <c r="CLS22" s="1"/>
      <c r="CLT22" s="1"/>
      <c r="CLU22" s="1"/>
      <c r="CLV22" s="1"/>
      <c r="CLW22" s="1"/>
      <c r="CLX22" s="1"/>
      <c r="CLY22" s="1"/>
      <c r="CLZ22" s="1"/>
      <c r="CMA22" s="1"/>
      <c r="CMB22" s="1"/>
      <c r="CMC22" s="1"/>
      <c r="CMD22" s="1"/>
      <c r="CME22" s="1"/>
      <c r="CMF22" s="1"/>
      <c r="CMG22" s="1"/>
      <c r="CMH22" s="1"/>
      <c r="CMI22" s="1"/>
      <c r="CMJ22" s="1"/>
      <c r="CMK22" s="1"/>
      <c r="CML22" s="1"/>
      <c r="CMM22" s="1"/>
      <c r="CMN22" s="1"/>
      <c r="CMO22" s="1"/>
      <c r="CMP22" s="1"/>
      <c r="CMQ22" s="1"/>
      <c r="CMR22" s="1"/>
      <c r="CMS22" s="1"/>
      <c r="CMT22" s="1"/>
      <c r="CMU22" s="1"/>
      <c r="CMV22" s="1"/>
      <c r="CMW22" s="1"/>
      <c r="CMX22" s="1"/>
      <c r="CMY22" s="1"/>
      <c r="CMZ22" s="1"/>
      <c r="CNA22" s="1"/>
      <c r="CNB22" s="1"/>
      <c r="CNC22" s="1"/>
      <c r="CND22" s="1"/>
      <c r="CNE22" s="1"/>
      <c r="CNF22" s="1"/>
      <c r="CNG22" s="1"/>
      <c r="CNH22" s="1"/>
      <c r="CNI22" s="1"/>
      <c r="CNJ22" s="1"/>
      <c r="CNK22" s="1"/>
      <c r="CNL22" s="1"/>
      <c r="CNM22" s="1"/>
      <c r="CNN22" s="1"/>
      <c r="CNO22" s="1"/>
      <c r="CNP22" s="1"/>
      <c r="CNQ22" s="1"/>
      <c r="CNR22" s="1"/>
      <c r="CNS22" s="1"/>
      <c r="CNT22" s="1"/>
      <c r="CNU22" s="1"/>
      <c r="CNV22" s="1"/>
      <c r="CNW22" s="1"/>
      <c r="CNX22" s="1"/>
      <c r="CNY22" s="1"/>
      <c r="CNZ22" s="1"/>
      <c r="COA22" s="1"/>
      <c r="COB22" s="1"/>
      <c r="COC22" s="1"/>
      <c r="COD22" s="1"/>
      <c r="COE22" s="1"/>
      <c r="COF22" s="1"/>
      <c r="COG22" s="1"/>
      <c r="COH22" s="1"/>
      <c r="COI22" s="1"/>
      <c r="COJ22" s="1"/>
      <c r="COK22" s="1"/>
      <c r="COL22" s="1"/>
      <c r="COM22" s="1"/>
      <c r="CON22" s="1"/>
      <c r="COO22" s="1"/>
      <c r="COP22" s="1"/>
      <c r="COQ22" s="1"/>
      <c r="COR22" s="1"/>
      <c r="COS22" s="1"/>
      <c r="COT22" s="1"/>
      <c r="COU22" s="1"/>
      <c r="COV22" s="1"/>
      <c r="COW22" s="1"/>
      <c r="COX22" s="1"/>
      <c r="COY22" s="1"/>
      <c r="COZ22" s="1"/>
      <c r="CPA22" s="1"/>
      <c r="CPB22" s="1"/>
      <c r="CPC22" s="1"/>
      <c r="CPD22" s="1"/>
      <c r="CPE22" s="1"/>
      <c r="CPF22" s="1"/>
      <c r="CPG22" s="1"/>
      <c r="CPH22" s="1"/>
      <c r="CPI22" s="1"/>
      <c r="CPJ22" s="1"/>
      <c r="CPK22" s="1"/>
      <c r="CPL22" s="1"/>
      <c r="CPM22" s="1"/>
      <c r="CPN22" s="1"/>
      <c r="CPO22" s="1"/>
      <c r="CPP22" s="1"/>
      <c r="CPQ22" s="1"/>
      <c r="CPR22" s="1"/>
      <c r="CPS22" s="1"/>
      <c r="CPT22" s="1"/>
      <c r="CPU22" s="1"/>
      <c r="CPV22" s="1"/>
      <c r="CPW22" s="1"/>
      <c r="CPX22" s="1"/>
      <c r="CPY22" s="1"/>
      <c r="CPZ22" s="1"/>
      <c r="CQA22" s="1"/>
      <c r="CQB22" s="1"/>
      <c r="CQC22" s="1"/>
      <c r="CQD22" s="1"/>
      <c r="CQE22" s="1"/>
      <c r="CQF22" s="1"/>
      <c r="CQG22" s="1"/>
      <c r="CQH22" s="1"/>
      <c r="CQI22" s="1"/>
      <c r="CQJ22" s="1"/>
      <c r="CQK22" s="1"/>
      <c r="CQL22" s="1"/>
      <c r="CQM22" s="1"/>
      <c r="CQN22" s="1"/>
      <c r="CQO22" s="1"/>
      <c r="CQP22" s="1"/>
      <c r="CQQ22" s="1"/>
      <c r="CQR22" s="1"/>
      <c r="CQS22" s="1"/>
      <c r="CQT22" s="1"/>
      <c r="CQU22" s="1"/>
      <c r="CQV22" s="1"/>
      <c r="CQW22" s="1"/>
      <c r="CQX22" s="1"/>
      <c r="CQY22" s="1"/>
      <c r="CQZ22" s="1"/>
      <c r="CRA22" s="1"/>
      <c r="CRB22" s="1"/>
      <c r="CRC22" s="1"/>
      <c r="CRD22" s="1"/>
      <c r="CRE22" s="1"/>
      <c r="CRF22" s="1"/>
      <c r="CRG22" s="1"/>
      <c r="CRH22" s="1"/>
      <c r="CRI22" s="1"/>
      <c r="CRJ22" s="1"/>
      <c r="CRK22" s="1"/>
      <c r="CRL22" s="1"/>
      <c r="CRM22" s="1"/>
      <c r="CRN22" s="1"/>
      <c r="CRO22" s="1"/>
      <c r="CRP22" s="1"/>
      <c r="CRQ22" s="1"/>
      <c r="CRR22" s="1"/>
      <c r="CRS22" s="1"/>
      <c r="CRT22" s="1"/>
      <c r="CRU22" s="1"/>
      <c r="CRV22" s="1"/>
      <c r="CRW22" s="1"/>
      <c r="CRX22" s="1"/>
      <c r="CRY22" s="1"/>
      <c r="CRZ22" s="1"/>
      <c r="CSA22" s="1"/>
      <c r="CSB22" s="1"/>
      <c r="CSC22" s="1"/>
      <c r="CSD22" s="1"/>
      <c r="CSE22" s="1"/>
      <c r="CSF22" s="1"/>
      <c r="CSG22" s="1"/>
      <c r="CSH22" s="1"/>
      <c r="CSI22" s="1"/>
      <c r="CSJ22" s="1"/>
      <c r="CSK22" s="1"/>
      <c r="CSL22" s="1"/>
      <c r="CSM22" s="1"/>
      <c r="CSN22" s="1"/>
      <c r="CSO22" s="1"/>
      <c r="CSP22" s="1"/>
      <c r="CSQ22" s="1"/>
      <c r="CSR22" s="1"/>
      <c r="CSS22" s="1"/>
      <c r="CST22" s="1"/>
      <c r="CSU22" s="1"/>
      <c r="CSV22" s="1"/>
      <c r="CSW22" s="1"/>
      <c r="CSX22" s="1"/>
      <c r="CSY22" s="1"/>
      <c r="CSZ22" s="1"/>
      <c r="CTA22" s="1"/>
      <c r="CTB22" s="1"/>
      <c r="CTC22" s="1"/>
      <c r="CTD22" s="1"/>
      <c r="CTE22" s="1"/>
      <c r="CTF22" s="1"/>
      <c r="CTG22" s="1"/>
      <c r="CTH22" s="1"/>
      <c r="CTI22" s="1"/>
      <c r="CTJ22" s="1"/>
      <c r="CTK22" s="1"/>
      <c r="CTL22" s="1"/>
      <c r="CTM22" s="1"/>
      <c r="CTN22" s="1"/>
      <c r="CTO22" s="1"/>
      <c r="CTP22" s="1"/>
      <c r="CTQ22" s="1"/>
      <c r="CTR22" s="1"/>
      <c r="CTS22" s="1"/>
      <c r="CTT22" s="1"/>
      <c r="CTU22" s="1"/>
      <c r="CTV22" s="1"/>
      <c r="CTW22" s="1"/>
      <c r="CTX22" s="1"/>
      <c r="CTY22" s="1"/>
      <c r="CTZ22" s="1"/>
      <c r="CUA22" s="1"/>
      <c r="CUB22" s="1"/>
      <c r="CUC22" s="1"/>
      <c r="CUD22" s="1"/>
      <c r="CUE22" s="1"/>
      <c r="CUF22" s="1"/>
      <c r="CUG22" s="1"/>
      <c r="CUH22" s="1"/>
      <c r="CUI22" s="1"/>
      <c r="CUJ22" s="1"/>
      <c r="CUK22" s="1"/>
      <c r="CUL22" s="1"/>
      <c r="CUM22" s="1"/>
      <c r="CUN22" s="1"/>
      <c r="CUO22" s="1"/>
      <c r="CUP22" s="1"/>
      <c r="CUQ22" s="1"/>
      <c r="CUR22" s="1"/>
      <c r="CUS22" s="1"/>
      <c r="CUT22" s="1"/>
      <c r="CUU22" s="1"/>
      <c r="CUV22" s="1"/>
      <c r="CUW22" s="1"/>
      <c r="CUX22" s="1"/>
      <c r="CUY22" s="1"/>
      <c r="CUZ22" s="1"/>
      <c r="CVA22" s="1"/>
      <c r="CVB22" s="1"/>
      <c r="CVC22" s="1"/>
      <c r="CVD22" s="1"/>
      <c r="CVE22" s="1"/>
      <c r="CVF22" s="1"/>
      <c r="CVG22" s="1"/>
      <c r="CVH22" s="1"/>
      <c r="CVI22" s="1"/>
      <c r="CVJ22" s="1"/>
      <c r="CVK22" s="1"/>
      <c r="CVL22" s="1"/>
      <c r="CVM22" s="1"/>
      <c r="CVN22" s="1"/>
      <c r="CVO22" s="1"/>
      <c r="CVP22" s="1"/>
      <c r="CVQ22" s="1"/>
      <c r="CVR22" s="1"/>
      <c r="CVS22" s="1"/>
      <c r="CVT22" s="1"/>
      <c r="CVU22" s="1"/>
      <c r="CVV22" s="1"/>
      <c r="CVW22" s="1"/>
      <c r="CVX22" s="1"/>
      <c r="CVY22" s="1"/>
      <c r="CVZ22" s="1"/>
      <c r="CWA22" s="1"/>
      <c r="CWB22" s="1"/>
      <c r="CWC22" s="1"/>
      <c r="CWD22" s="1"/>
      <c r="CWE22" s="1"/>
      <c r="CWF22" s="1"/>
      <c r="CWG22" s="1"/>
      <c r="CWH22" s="1"/>
      <c r="CWI22" s="1"/>
      <c r="CWJ22" s="1"/>
      <c r="CWK22" s="1"/>
      <c r="CWL22" s="1"/>
      <c r="CWM22" s="1"/>
      <c r="CWN22" s="1"/>
      <c r="CWO22" s="1"/>
      <c r="CWP22" s="1"/>
      <c r="CWQ22" s="1"/>
      <c r="CWR22" s="1"/>
      <c r="CWS22" s="1"/>
      <c r="CWT22" s="1"/>
      <c r="CWU22" s="1"/>
      <c r="CWV22" s="1"/>
      <c r="CWW22" s="1"/>
      <c r="CWX22" s="1"/>
      <c r="CWY22" s="1"/>
      <c r="CWZ22" s="1"/>
      <c r="CXA22" s="1"/>
      <c r="CXB22" s="1"/>
      <c r="CXC22" s="1"/>
      <c r="CXD22" s="1"/>
      <c r="CXE22" s="1"/>
      <c r="CXF22" s="1"/>
      <c r="CXG22" s="1"/>
      <c r="CXH22" s="1"/>
      <c r="CXI22" s="1"/>
      <c r="CXJ22" s="1"/>
      <c r="CXK22" s="1"/>
      <c r="CXL22" s="1"/>
      <c r="CXM22" s="1"/>
      <c r="CXN22" s="1"/>
      <c r="CXO22" s="1"/>
      <c r="CXP22" s="1"/>
      <c r="CXQ22" s="1"/>
      <c r="CXR22" s="1"/>
      <c r="CXS22" s="1"/>
      <c r="CXT22" s="1"/>
      <c r="CXU22" s="1"/>
      <c r="CXV22" s="1"/>
      <c r="CXW22" s="1"/>
      <c r="CXX22" s="1"/>
      <c r="CXY22" s="1"/>
      <c r="CXZ22" s="1"/>
      <c r="CYA22" s="1"/>
      <c r="CYB22" s="1"/>
      <c r="CYC22" s="1"/>
      <c r="CYD22" s="1"/>
      <c r="CYE22" s="1"/>
      <c r="CYF22" s="1"/>
      <c r="CYG22" s="1"/>
      <c r="CYH22" s="1"/>
      <c r="CYI22" s="1"/>
      <c r="CYJ22" s="1"/>
      <c r="CYK22" s="1"/>
      <c r="CYL22" s="1"/>
      <c r="CYM22" s="1"/>
      <c r="CYN22" s="1"/>
      <c r="CYO22" s="1"/>
      <c r="CYP22" s="1"/>
      <c r="CYQ22" s="1"/>
      <c r="CYR22" s="1"/>
      <c r="CYS22" s="1"/>
      <c r="CYT22" s="1"/>
      <c r="CYU22" s="1"/>
      <c r="CYV22" s="1"/>
      <c r="CYW22" s="1"/>
      <c r="CYX22" s="1"/>
      <c r="CYY22" s="1"/>
      <c r="CYZ22" s="1"/>
      <c r="CZA22" s="1"/>
      <c r="CZB22" s="1"/>
      <c r="CZC22" s="1"/>
      <c r="CZD22" s="1"/>
      <c r="CZE22" s="1"/>
      <c r="CZF22" s="1"/>
      <c r="CZG22" s="1"/>
      <c r="CZH22" s="1"/>
      <c r="CZI22" s="1"/>
      <c r="CZJ22" s="1"/>
      <c r="CZK22" s="1"/>
      <c r="CZL22" s="1"/>
      <c r="CZM22" s="1"/>
      <c r="CZN22" s="1"/>
      <c r="CZO22" s="1"/>
      <c r="CZP22" s="1"/>
      <c r="CZQ22" s="1"/>
      <c r="CZR22" s="1"/>
      <c r="CZS22" s="1"/>
      <c r="CZT22" s="1"/>
      <c r="CZU22" s="1"/>
      <c r="CZV22" s="1"/>
      <c r="CZW22" s="1"/>
      <c r="CZX22" s="1"/>
      <c r="CZY22" s="1"/>
      <c r="CZZ22" s="1"/>
      <c r="DAA22" s="1"/>
      <c r="DAB22" s="1"/>
      <c r="DAC22" s="1"/>
      <c r="DAD22" s="1"/>
      <c r="DAE22" s="1"/>
      <c r="DAF22" s="1"/>
      <c r="DAG22" s="1"/>
      <c r="DAH22" s="1"/>
      <c r="DAI22" s="1"/>
      <c r="DAJ22" s="1"/>
      <c r="DAK22" s="1"/>
      <c r="DAL22" s="1"/>
      <c r="DAM22" s="1"/>
      <c r="DAN22" s="1"/>
      <c r="DAO22" s="1"/>
      <c r="DAP22" s="1"/>
      <c r="DAQ22" s="1"/>
      <c r="DAR22" s="1"/>
      <c r="DAS22" s="1"/>
      <c r="DAT22" s="1"/>
      <c r="DAU22" s="1"/>
      <c r="DAV22" s="1"/>
      <c r="DAW22" s="1"/>
      <c r="DAX22" s="1"/>
      <c r="DAY22" s="1"/>
      <c r="DAZ22" s="1"/>
      <c r="DBA22" s="1"/>
      <c r="DBB22" s="1"/>
      <c r="DBC22" s="1"/>
      <c r="DBD22" s="1"/>
      <c r="DBE22" s="1"/>
      <c r="DBF22" s="1"/>
      <c r="DBG22" s="1"/>
      <c r="DBH22" s="1"/>
      <c r="DBI22" s="1"/>
      <c r="DBJ22" s="1"/>
      <c r="DBK22" s="1"/>
      <c r="DBL22" s="1"/>
      <c r="DBM22" s="1"/>
      <c r="DBN22" s="1"/>
      <c r="DBO22" s="1"/>
      <c r="DBP22" s="1"/>
      <c r="DBQ22" s="1"/>
      <c r="DBR22" s="1"/>
      <c r="DBS22" s="1"/>
      <c r="DBT22" s="1"/>
      <c r="DBU22" s="1"/>
      <c r="DBV22" s="1"/>
      <c r="DBW22" s="1"/>
      <c r="DBX22" s="1"/>
      <c r="DBY22" s="1"/>
      <c r="DBZ22" s="1"/>
      <c r="DCA22" s="1"/>
      <c r="DCB22" s="1"/>
      <c r="DCC22" s="1"/>
      <c r="DCD22" s="1"/>
      <c r="DCE22" s="1"/>
      <c r="DCF22" s="1"/>
      <c r="DCG22" s="1"/>
      <c r="DCH22" s="1"/>
      <c r="DCI22" s="1"/>
      <c r="DCJ22" s="1"/>
      <c r="DCK22" s="1"/>
      <c r="DCL22" s="1"/>
      <c r="DCM22" s="1"/>
      <c r="DCN22" s="1"/>
      <c r="DCO22" s="1"/>
      <c r="DCP22" s="1"/>
      <c r="DCQ22" s="1"/>
      <c r="DCR22" s="1"/>
      <c r="DCS22" s="1"/>
      <c r="DCT22" s="1"/>
      <c r="DCU22" s="1"/>
      <c r="DCV22" s="1"/>
      <c r="DCW22" s="1"/>
      <c r="DCX22" s="1"/>
      <c r="DCY22" s="1"/>
      <c r="DCZ22" s="1"/>
      <c r="DDA22" s="1"/>
      <c r="DDB22" s="1"/>
      <c r="DDC22" s="1"/>
      <c r="DDD22" s="1"/>
      <c r="DDE22" s="1"/>
      <c r="DDF22" s="1"/>
      <c r="DDG22" s="1"/>
      <c r="DDH22" s="1"/>
      <c r="DDI22" s="1"/>
      <c r="DDJ22" s="1"/>
      <c r="DDK22" s="1"/>
      <c r="DDL22" s="1"/>
      <c r="DDM22" s="1"/>
      <c r="DDN22" s="1"/>
      <c r="DDO22" s="1"/>
      <c r="DDP22" s="1"/>
      <c r="DDQ22" s="1"/>
      <c r="DDR22" s="1"/>
      <c r="DDS22" s="1"/>
      <c r="DDT22" s="1"/>
      <c r="DDU22" s="1"/>
      <c r="DDV22" s="1"/>
      <c r="DDW22" s="1"/>
      <c r="DDX22" s="1"/>
      <c r="DDY22" s="1"/>
      <c r="DDZ22" s="1"/>
      <c r="DEA22" s="1"/>
      <c r="DEB22" s="1"/>
      <c r="DEC22" s="1"/>
      <c r="DED22" s="1"/>
      <c r="DEE22" s="1"/>
      <c r="DEF22" s="1"/>
      <c r="DEG22" s="1"/>
      <c r="DEH22" s="1"/>
      <c r="DEI22" s="1"/>
      <c r="DEJ22" s="1"/>
      <c r="DEK22" s="1"/>
      <c r="DEL22" s="1"/>
      <c r="DEM22" s="1"/>
      <c r="DEN22" s="1"/>
      <c r="DEO22" s="1"/>
      <c r="DEP22" s="1"/>
      <c r="DEQ22" s="1"/>
      <c r="DER22" s="1"/>
      <c r="DES22" s="1"/>
      <c r="DET22" s="1"/>
      <c r="DEU22" s="1"/>
      <c r="DEV22" s="1"/>
      <c r="DEW22" s="1"/>
      <c r="DEX22" s="1"/>
      <c r="DEY22" s="1"/>
      <c r="DEZ22" s="1"/>
      <c r="DFA22" s="1"/>
      <c r="DFB22" s="1"/>
      <c r="DFC22" s="1"/>
      <c r="DFD22" s="1"/>
      <c r="DFE22" s="1"/>
      <c r="DFF22" s="1"/>
      <c r="DFG22" s="1"/>
      <c r="DFH22" s="1"/>
      <c r="DFI22" s="1"/>
      <c r="DFJ22" s="1"/>
      <c r="DFK22" s="1"/>
      <c r="DFL22" s="1"/>
      <c r="DFM22" s="1"/>
      <c r="DFN22" s="1"/>
      <c r="DFO22" s="1"/>
      <c r="DFP22" s="1"/>
      <c r="DFQ22" s="1"/>
      <c r="DFR22" s="1"/>
      <c r="DFS22" s="1"/>
      <c r="DFT22" s="1"/>
      <c r="DFU22" s="1"/>
      <c r="DFV22" s="1"/>
      <c r="DFW22" s="1"/>
      <c r="DFX22" s="1"/>
      <c r="DFY22" s="1"/>
      <c r="DFZ22" s="1"/>
      <c r="DGA22" s="1"/>
      <c r="DGB22" s="1"/>
      <c r="DGC22" s="1"/>
      <c r="DGD22" s="1"/>
      <c r="DGE22" s="1"/>
      <c r="DGF22" s="1"/>
      <c r="DGG22" s="1"/>
      <c r="DGH22" s="1"/>
      <c r="DGI22" s="1"/>
      <c r="DGJ22" s="1"/>
      <c r="DGK22" s="1"/>
      <c r="DGL22" s="1"/>
      <c r="DGM22" s="1"/>
      <c r="DGN22" s="1"/>
      <c r="DGO22" s="1"/>
      <c r="DGP22" s="1"/>
      <c r="DGQ22" s="1"/>
      <c r="DGR22" s="1"/>
      <c r="DGS22" s="1"/>
      <c r="DGT22" s="1"/>
      <c r="DGU22" s="1"/>
      <c r="DGV22" s="1"/>
      <c r="DGW22" s="1"/>
      <c r="DGX22" s="1"/>
      <c r="DGY22" s="1"/>
      <c r="DGZ22" s="1"/>
      <c r="DHA22" s="1"/>
      <c r="DHB22" s="1"/>
      <c r="DHC22" s="1"/>
      <c r="DHD22" s="1"/>
      <c r="DHE22" s="1"/>
      <c r="DHF22" s="1"/>
      <c r="DHG22" s="1"/>
      <c r="DHH22" s="1"/>
      <c r="DHI22" s="1"/>
      <c r="DHJ22" s="1"/>
      <c r="DHK22" s="1"/>
      <c r="DHL22" s="1"/>
      <c r="DHM22" s="1"/>
      <c r="DHN22" s="1"/>
      <c r="DHO22" s="1"/>
      <c r="DHP22" s="1"/>
      <c r="DHQ22" s="1"/>
      <c r="DHR22" s="1"/>
      <c r="DHS22" s="1"/>
      <c r="DHT22" s="1"/>
      <c r="DHU22" s="1"/>
      <c r="DHV22" s="1"/>
      <c r="DHW22" s="1"/>
      <c r="DHX22" s="1"/>
      <c r="DHY22" s="1"/>
      <c r="DHZ22" s="1"/>
      <c r="DIA22" s="1"/>
      <c r="DIB22" s="1"/>
      <c r="DIC22" s="1"/>
      <c r="DID22" s="1"/>
      <c r="DIE22" s="1"/>
      <c r="DIF22" s="1"/>
      <c r="DIG22" s="1"/>
      <c r="DIH22" s="1"/>
      <c r="DII22" s="1"/>
      <c r="DIJ22" s="1"/>
      <c r="DIK22" s="1"/>
      <c r="DIL22" s="1"/>
      <c r="DIM22" s="1"/>
      <c r="DIN22" s="1"/>
      <c r="DIO22" s="1"/>
      <c r="DIP22" s="1"/>
      <c r="DIQ22" s="1"/>
      <c r="DIR22" s="1"/>
      <c r="DIS22" s="1"/>
      <c r="DIT22" s="1"/>
      <c r="DIU22" s="1"/>
      <c r="DIV22" s="1"/>
      <c r="DIW22" s="1"/>
      <c r="DIX22" s="1"/>
      <c r="DIY22" s="1"/>
      <c r="DIZ22" s="1"/>
      <c r="DJA22" s="1"/>
      <c r="DJB22" s="1"/>
      <c r="DJC22" s="1"/>
      <c r="DJD22" s="1"/>
      <c r="DJE22" s="1"/>
      <c r="DJF22" s="1"/>
      <c r="DJG22" s="1"/>
      <c r="DJH22" s="1"/>
      <c r="DJI22" s="1"/>
      <c r="DJJ22" s="1"/>
      <c r="DJK22" s="1"/>
      <c r="DJL22" s="1"/>
      <c r="DJM22" s="1"/>
      <c r="DJN22" s="1"/>
      <c r="DJO22" s="1"/>
      <c r="DJP22" s="1"/>
      <c r="DJQ22" s="1"/>
      <c r="DJR22" s="1"/>
      <c r="DJS22" s="1"/>
      <c r="DJT22" s="1"/>
      <c r="DJU22" s="1"/>
      <c r="DJV22" s="1"/>
      <c r="DJW22" s="1"/>
      <c r="DJX22" s="1"/>
      <c r="DJY22" s="1"/>
      <c r="DJZ22" s="1"/>
      <c r="DKA22" s="1"/>
      <c r="DKB22" s="1"/>
      <c r="DKC22" s="1"/>
      <c r="DKD22" s="1"/>
      <c r="DKE22" s="1"/>
      <c r="DKF22" s="1"/>
      <c r="DKG22" s="1"/>
      <c r="DKH22" s="1"/>
      <c r="DKI22" s="1"/>
      <c r="DKJ22" s="1"/>
      <c r="DKK22" s="1"/>
      <c r="DKL22" s="1"/>
      <c r="DKM22" s="1"/>
      <c r="DKN22" s="1"/>
      <c r="DKO22" s="1"/>
      <c r="DKP22" s="1"/>
      <c r="DKQ22" s="1"/>
      <c r="DKR22" s="1"/>
      <c r="DKS22" s="1"/>
      <c r="DKT22" s="1"/>
      <c r="DKU22" s="1"/>
      <c r="DKV22" s="1"/>
      <c r="DKW22" s="1"/>
      <c r="DKX22" s="1"/>
      <c r="DKY22" s="1"/>
      <c r="DKZ22" s="1"/>
      <c r="DLA22" s="1"/>
      <c r="DLB22" s="1"/>
      <c r="DLC22" s="1"/>
      <c r="DLD22" s="1"/>
      <c r="DLE22" s="1"/>
      <c r="DLF22" s="1"/>
      <c r="DLG22" s="1"/>
      <c r="DLH22" s="1"/>
      <c r="DLI22" s="1"/>
      <c r="DLJ22" s="1"/>
      <c r="DLK22" s="1"/>
      <c r="DLL22" s="1"/>
      <c r="DLM22" s="1"/>
      <c r="DLN22" s="1"/>
      <c r="DLO22" s="1"/>
      <c r="DLP22" s="1"/>
      <c r="DLQ22" s="1"/>
      <c r="DLR22" s="1"/>
      <c r="DLS22" s="1"/>
      <c r="DLT22" s="1"/>
      <c r="DLU22" s="1"/>
      <c r="DLV22" s="1"/>
      <c r="DLW22" s="1"/>
      <c r="DLX22" s="1"/>
      <c r="DLY22" s="1"/>
      <c r="DLZ22" s="1"/>
      <c r="DMA22" s="1"/>
      <c r="DMB22" s="1"/>
      <c r="DMC22" s="1"/>
      <c r="DMD22" s="1"/>
      <c r="DME22" s="1"/>
      <c r="DMF22" s="1"/>
      <c r="DMG22" s="1"/>
      <c r="DMH22" s="1"/>
      <c r="DMI22" s="1"/>
      <c r="DMJ22" s="1"/>
      <c r="DMK22" s="1"/>
      <c r="DML22" s="1"/>
      <c r="DMM22" s="1"/>
      <c r="DMN22" s="1"/>
      <c r="DMO22" s="1"/>
      <c r="DMP22" s="1"/>
      <c r="DMQ22" s="1"/>
      <c r="DMR22" s="1"/>
      <c r="DMS22" s="1"/>
      <c r="DMT22" s="1"/>
      <c r="DMU22" s="1"/>
      <c r="DMV22" s="1"/>
      <c r="DMW22" s="1"/>
      <c r="DMX22" s="1"/>
      <c r="DMY22" s="1"/>
      <c r="DMZ22" s="1"/>
      <c r="DNA22" s="1"/>
      <c r="DNB22" s="1"/>
      <c r="DNC22" s="1"/>
      <c r="DND22" s="1"/>
      <c r="DNE22" s="1"/>
      <c r="DNF22" s="1"/>
      <c r="DNG22" s="1"/>
      <c r="DNH22" s="1"/>
      <c r="DNI22" s="1"/>
      <c r="DNJ22" s="1"/>
      <c r="DNK22" s="1"/>
      <c r="DNL22" s="1"/>
      <c r="DNM22" s="1"/>
      <c r="DNN22" s="1"/>
      <c r="DNO22" s="1"/>
      <c r="DNP22" s="1"/>
      <c r="DNQ22" s="1"/>
      <c r="DNR22" s="1"/>
      <c r="DNS22" s="1"/>
      <c r="DNT22" s="1"/>
      <c r="DNU22" s="1"/>
      <c r="DNV22" s="1"/>
      <c r="DNW22" s="1"/>
      <c r="DNX22" s="1"/>
      <c r="DNY22" s="1"/>
      <c r="DNZ22" s="1"/>
      <c r="DOA22" s="1"/>
      <c r="DOB22" s="1"/>
      <c r="DOC22" s="1"/>
      <c r="DOD22" s="1"/>
      <c r="DOE22" s="1"/>
      <c r="DOF22" s="1"/>
      <c r="DOG22" s="1"/>
      <c r="DOH22" s="1"/>
      <c r="DOI22" s="1"/>
      <c r="DOJ22" s="1"/>
      <c r="DOK22" s="1"/>
      <c r="DOL22" s="1"/>
      <c r="DOM22" s="1"/>
      <c r="DON22" s="1"/>
      <c r="DOO22" s="1"/>
      <c r="DOP22" s="1"/>
      <c r="DOQ22" s="1"/>
      <c r="DOR22" s="1"/>
      <c r="DOS22" s="1"/>
      <c r="DOT22" s="1"/>
      <c r="DOU22" s="1"/>
      <c r="DOV22" s="1"/>
      <c r="DOW22" s="1"/>
      <c r="DOX22" s="1"/>
      <c r="DOY22" s="1"/>
      <c r="DOZ22" s="1"/>
      <c r="DPA22" s="1"/>
      <c r="DPB22" s="1"/>
      <c r="DPC22" s="1"/>
      <c r="DPD22" s="1"/>
      <c r="DPE22" s="1"/>
      <c r="DPF22" s="1"/>
      <c r="DPG22" s="1"/>
      <c r="DPH22" s="1"/>
      <c r="DPI22" s="1"/>
      <c r="DPJ22" s="1"/>
      <c r="DPK22" s="1"/>
      <c r="DPL22" s="1"/>
      <c r="DPM22" s="1"/>
      <c r="DPN22" s="1"/>
      <c r="DPO22" s="1"/>
      <c r="DPP22" s="1"/>
      <c r="DPQ22" s="1"/>
      <c r="DPR22" s="1"/>
      <c r="DPS22" s="1"/>
      <c r="DPT22" s="1"/>
      <c r="DPU22" s="1"/>
      <c r="DPV22" s="1"/>
      <c r="DPW22" s="1"/>
      <c r="DPX22" s="1"/>
      <c r="DPY22" s="1"/>
      <c r="DPZ22" s="1"/>
      <c r="DQA22" s="1"/>
      <c r="DQB22" s="1"/>
      <c r="DQC22" s="1"/>
      <c r="DQD22" s="1"/>
      <c r="DQE22" s="1"/>
      <c r="DQF22" s="1"/>
      <c r="DQG22" s="1"/>
      <c r="DQH22" s="1"/>
      <c r="DQI22" s="1"/>
      <c r="DQJ22" s="1"/>
      <c r="DQK22" s="1"/>
      <c r="DQL22" s="1"/>
      <c r="DQM22" s="1"/>
      <c r="DQN22" s="1"/>
      <c r="DQO22" s="1"/>
      <c r="DQP22" s="1"/>
      <c r="DQQ22" s="1"/>
      <c r="DQR22" s="1"/>
      <c r="DQS22" s="1"/>
      <c r="DQT22" s="1"/>
      <c r="DQU22" s="1"/>
      <c r="DQV22" s="1"/>
      <c r="DQW22" s="1"/>
      <c r="DQX22" s="1"/>
      <c r="DQY22" s="1"/>
      <c r="DQZ22" s="1"/>
      <c r="DRA22" s="1"/>
      <c r="DRB22" s="1"/>
      <c r="DRC22" s="1"/>
      <c r="DRD22" s="1"/>
      <c r="DRE22" s="1"/>
      <c r="DRF22" s="1"/>
      <c r="DRG22" s="1"/>
      <c r="DRH22" s="1"/>
      <c r="DRI22" s="1"/>
      <c r="DRJ22" s="1"/>
      <c r="DRK22" s="1"/>
      <c r="DRL22" s="1"/>
      <c r="DRM22" s="1"/>
      <c r="DRN22" s="1"/>
      <c r="DRO22" s="1"/>
      <c r="DRP22" s="1"/>
      <c r="DRQ22" s="1"/>
      <c r="DRR22" s="1"/>
      <c r="DRS22" s="1"/>
      <c r="DRT22" s="1"/>
      <c r="DRU22" s="1"/>
      <c r="DRV22" s="1"/>
      <c r="DRW22" s="1"/>
      <c r="DRX22" s="1"/>
      <c r="DRY22" s="1"/>
      <c r="DRZ22" s="1"/>
      <c r="DSA22" s="1"/>
      <c r="DSB22" s="1"/>
      <c r="DSC22" s="1"/>
      <c r="DSD22" s="1"/>
      <c r="DSE22" s="1"/>
      <c r="DSF22" s="1"/>
      <c r="DSG22" s="1"/>
      <c r="DSH22" s="1"/>
      <c r="DSI22" s="1"/>
      <c r="DSJ22" s="1"/>
      <c r="DSK22" s="1"/>
      <c r="DSL22" s="1"/>
      <c r="DSM22" s="1"/>
      <c r="DSN22" s="1"/>
      <c r="DSO22" s="1"/>
      <c r="DSP22" s="1"/>
      <c r="DSQ22" s="1"/>
      <c r="DSR22" s="1"/>
      <c r="DSS22" s="1"/>
      <c r="DST22" s="1"/>
      <c r="DSU22" s="1"/>
      <c r="DSV22" s="1"/>
      <c r="DSW22" s="1"/>
      <c r="DSX22" s="1"/>
      <c r="DSY22" s="1"/>
      <c r="DSZ22" s="1"/>
      <c r="DTA22" s="1"/>
      <c r="DTB22" s="1"/>
      <c r="DTC22" s="1"/>
      <c r="DTD22" s="1"/>
      <c r="DTE22" s="1"/>
      <c r="DTF22" s="1"/>
      <c r="DTG22" s="1"/>
      <c r="DTH22" s="1"/>
      <c r="DTI22" s="1"/>
      <c r="DTJ22" s="1"/>
      <c r="DTK22" s="1"/>
      <c r="DTL22" s="1"/>
      <c r="DTM22" s="1"/>
      <c r="DTN22" s="1"/>
      <c r="DTO22" s="1"/>
      <c r="DTP22" s="1"/>
      <c r="DTQ22" s="1"/>
      <c r="DTR22" s="1"/>
      <c r="DTS22" s="1"/>
      <c r="DTT22" s="1"/>
      <c r="DTU22" s="1"/>
      <c r="DTV22" s="1"/>
      <c r="DTW22" s="1"/>
      <c r="DTX22" s="1"/>
      <c r="DTY22" s="1"/>
      <c r="DTZ22" s="1"/>
      <c r="DUA22" s="1"/>
      <c r="DUB22" s="1"/>
      <c r="DUC22" s="1"/>
      <c r="DUD22" s="1"/>
      <c r="DUE22" s="1"/>
      <c r="DUF22" s="1"/>
      <c r="DUG22" s="1"/>
      <c r="DUH22" s="1"/>
      <c r="DUI22" s="1"/>
      <c r="DUJ22" s="1"/>
      <c r="DUK22" s="1"/>
      <c r="DUL22" s="1"/>
      <c r="DUM22" s="1"/>
      <c r="DUN22" s="1"/>
      <c r="DUO22" s="1"/>
      <c r="DUP22" s="1"/>
      <c r="DUQ22" s="1"/>
      <c r="DUR22" s="1"/>
      <c r="DUS22" s="1"/>
      <c r="DUT22" s="1"/>
      <c r="DUU22" s="1"/>
      <c r="DUV22" s="1"/>
      <c r="DUW22" s="1"/>
      <c r="DUX22" s="1"/>
      <c r="DUY22" s="1"/>
      <c r="DUZ22" s="1"/>
      <c r="DVA22" s="1"/>
      <c r="DVB22" s="1"/>
      <c r="DVC22" s="1"/>
      <c r="DVD22" s="1"/>
      <c r="DVE22" s="1"/>
      <c r="DVF22" s="1"/>
      <c r="DVG22" s="1"/>
      <c r="DVH22" s="1"/>
      <c r="DVI22" s="1"/>
      <c r="DVJ22" s="1"/>
      <c r="DVK22" s="1"/>
      <c r="DVL22" s="1"/>
      <c r="DVM22" s="1"/>
      <c r="DVN22" s="1"/>
      <c r="DVO22" s="1"/>
      <c r="DVP22" s="1"/>
      <c r="DVQ22" s="1"/>
      <c r="DVR22" s="1"/>
      <c r="DVS22" s="1"/>
      <c r="DVT22" s="1"/>
      <c r="DVU22" s="1"/>
      <c r="DVV22" s="1"/>
      <c r="DVW22" s="1"/>
      <c r="DVX22" s="1"/>
      <c r="DVY22" s="1"/>
      <c r="DVZ22" s="1"/>
      <c r="DWA22" s="1"/>
      <c r="DWB22" s="1"/>
      <c r="DWC22" s="1"/>
      <c r="DWD22" s="1"/>
      <c r="DWE22" s="1"/>
      <c r="DWF22" s="1"/>
      <c r="DWG22" s="1"/>
      <c r="DWH22" s="1"/>
      <c r="DWI22" s="1"/>
      <c r="DWJ22" s="1"/>
      <c r="DWK22" s="1"/>
      <c r="DWL22" s="1"/>
      <c r="DWM22" s="1"/>
      <c r="DWN22" s="1"/>
      <c r="DWO22" s="1"/>
      <c r="DWP22" s="1"/>
      <c r="DWQ22" s="1"/>
      <c r="DWR22" s="1"/>
      <c r="DWS22" s="1"/>
      <c r="DWT22" s="1"/>
      <c r="DWU22" s="1"/>
      <c r="DWV22" s="1"/>
      <c r="DWW22" s="1"/>
      <c r="DWX22" s="1"/>
      <c r="DWY22" s="1"/>
      <c r="DWZ22" s="1"/>
      <c r="DXA22" s="1"/>
      <c r="DXB22" s="1"/>
      <c r="DXC22" s="1"/>
      <c r="DXD22" s="1"/>
      <c r="DXE22" s="1"/>
      <c r="DXF22" s="1"/>
      <c r="DXG22" s="1"/>
      <c r="DXH22" s="1"/>
      <c r="DXI22" s="1"/>
      <c r="DXJ22" s="1"/>
      <c r="DXK22" s="1"/>
      <c r="DXL22" s="1"/>
      <c r="DXM22" s="1"/>
      <c r="DXN22" s="1"/>
      <c r="DXO22" s="1"/>
      <c r="DXP22" s="1"/>
      <c r="DXQ22" s="1"/>
      <c r="DXR22" s="1"/>
      <c r="DXS22" s="1"/>
      <c r="DXT22" s="1"/>
      <c r="DXU22" s="1"/>
      <c r="DXV22" s="1"/>
      <c r="DXW22" s="1"/>
      <c r="DXX22" s="1"/>
      <c r="DXY22" s="1"/>
      <c r="DXZ22" s="1"/>
      <c r="DYA22" s="1"/>
      <c r="DYB22" s="1"/>
      <c r="DYC22" s="1"/>
      <c r="DYD22" s="1"/>
      <c r="DYE22" s="1"/>
      <c r="DYF22" s="1"/>
      <c r="DYG22" s="1"/>
      <c r="DYH22" s="1"/>
      <c r="DYI22" s="1"/>
      <c r="DYJ22" s="1"/>
      <c r="DYK22" s="1"/>
      <c r="DYL22" s="1"/>
      <c r="DYM22" s="1"/>
      <c r="DYN22" s="1"/>
      <c r="DYO22" s="1"/>
      <c r="DYP22" s="1"/>
      <c r="DYQ22" s="1"/>
      <c r="DYR22" s="1"/>
      <c r="DYS22" s="1"/>
      <c r="DYT22" s="1"/>
      <c r="DYU22" s="1"/>
      <c r="DYV22" s="1"/>
      <c r="DYW22" s="1"/>
      <c r="DYX22" s="1"/>
      <c r="DYY22" s="1"/>
      <c r="DYZ22" s="1"/>
      <c r="DZA22" s="1"/>
      <c r="DZB22" s="1"/>
      <c r="DZC22" s="1"/>
      <c r="DZD22" s="1"/>
      <c r="DZE22" s="1"/>
      <c r="DZF22" s="1"/>
      <c r="DZG22" s="1"/>
      <c r="DZH22" s="1"/>
      <c r="DZI22" s="1"/>
      <c r="DZJ22" s="1"/>
      <c r="DZK22" s="1"/>
      <c r="DZL22" s="1"/>
      <c r="DZM22" s="1"/>
      <c r="DZN22" s="1"/>
      <c r="DZO22" s="1"/>
      <c r="DZP22" s="1"/>
      <c r="DZQ22" s="1"/>
      <c r="DZR22" s="1"/>
      <c r="DZS22" s="1"/>
      <c r="DZT22" s="1"/>
      <c r="DZU22" s="1"/>
      <c r="DZV22" s="1"/>
      <c r="DZW22" s="1"/>
      <c r="DZX22" s="1"/>
      <c r="DZY22" s="1"/>
      <c r="DZZ22" s="1"/>
      <c r="EAA22" s="1"/>
      <c r="EAB22" s="1"/>
      <c r="EAC22" s="1"/>
      <c r="EAD22" s="1"/>
      <c r="EAE22" s="1"/>
      <c r="EAF22" s="1"/>
      <c r="EAG22" s="1"/>
      <c r="EAH22" s="1"/>
      <c r="EAI22" s="1"/>
      <c r="EAJ22" s="1"/>
      <c r="EAK22" s="1"/>
      <c r="EAL22" s="1"/>
      <c r="EAM22" s="1"/>
      <c r="EAN22" s="1"/>
      <c r="EAO22" s="1"/>
      <c r="EAP22" s="1"/>
      <c r="EAQ22" s="1"/>
      <c r="EAR22" s="1"/>
      <c r="EAS22" s="1"/>
      <c r="EAT22" s="1"/>
      <c r="EAU22" s="1"/>
      <c r="EAV22" s="1"/>
      <c r="EAW22" s="1"/>
      <c r="EAX22" s="1"/>
      <c r="EAY22" s="1"/>
      <c r="EAZ22" s="1"/>
      <c r="EBA22" s="1"/>
      <c r="EBB22" s="1"/>
      <c r="EBC22" s="1"/>
      <c r="EBD22" s="1"/>
      <c r="EBE22" s="1"/>
      <c r="EBF22" s="1"/>
      <c r="EBG22" s="1"/>
      <c r="EBH22" s="1"/>
      <c r="EBI22" s="1"/>
      <c r="EBJ22" s="1"/>
      <c r="EBK22" s="1"/>
      <c r="EBL22" s="1"/>
      <c r="EBM22" s="1"/>
      <c r="EBN22" s="1"/>
      <c r="EBO22" s="1"/>
      <c r="EBP22" s="1"/>
      <c r="EBQ22" s="1"/>
      <c r="EBR22" s="1"/>
      <c r="EBS22" s="1"/>
      <c r="EBT22" s="1"/>
      <c r="EBU22" s="1"/>
      <c r="EBV22" s="1"/>
      <c r="EBW22" s="1"/>
      <c r="EBX22" s="1"/>
      <c r="EBY22" s="1"/>
      <c r="EBZ22" s="1"/>
      <c r="ECA22" s="1"/>
      <c r="ECB22" s="1"/>
      <c r="ECC22" s="1"/>
      <c r="ECD22" s="1"/>
      <c r="ECE22" s="1"/>
      <c r="ECF22" s="1"/>
      <c r="ECG22" s="1"/>
      <c r="ECH22" s="1"/>
      <c r="ECI22" s="1"/>
      <c r="ECJ22" s="1"/>
      <c r="ECK22" s="1"/>
      <c r="ECL22" s="1"/>
      <c r="ECM22" s="1"/>
      <c r="ECN22" s="1"/>
      <c r="ECO22" s="1"/>
      <c r="ECP22" s="1"/>
      <c r="ECQ22" s="1"/>
      <c r="ECR22" s="1"/>
      <c r="ECS22" s="1"/>
      <c r="ECT22" s="1"/>
      <c r="ECU22" s="1"/>
      <c r="ECV22" s="1"/>
      <c r="ECW22" s="1"/>
      <c r="ECX22" s="1"/>
      <c r="ECY22" s="1"/>
      <c r="ECZ22" s="1"/>
      <c r="EDA22" s="1"/>
      <c r="EDB22" s="1"/>
      <c r="EDC22" s="1"/>
      <c r="EDD22" s="1"/>
      <c r="EDE22" s="1"/>
      <c r="EDF22" s="1"/>
      <c r="EDG22" s="1"/>
      <c r="EDH22" s="1"/>
      <c r="EDI22" s="1"/>
      <c r="EDJ22" s="1"/>
      <c r="EDK22" s="1"/>
      <c r="EDL22" s="1"/>
      <c r="EDM22" s="1"/>
      <c r="EDN22" s="1"/>
      <c r="EDO22" s="1"/>
      <c r="EDP22" s="1"/>
      <c r="EDQ22" s="1"/>
      <c r="EDR22" s="1"/>
      <c r="EDS22" s="1"/>
      <c r="EDT22" s="1"/>
      <c r="EDU22" s="1"/>
      <c r="EDV22" s="1"/>
      <c r="EDW22" s="1"/>
      <c r="EDX22" s="1"/>
      <c r="EDY22" s="1"/>
      <c r="EDZ22" s="1"/>
      <c r="EEA22" s="1"/>
      <c r="EEB22" s="1"/>
      <c r="EEC22" s="1"/>
      <c r="EED22" s="1"/>
      <c r="EEE22" s="1"/>
      <c r="EEF22" s="1"/>
      <c r="EEG22" s="1"/>
      <c r="EEH22" s="1"/>
      <c r="EEI22" s="1"/>
      <c r="EEJ22" s="1"/>
      <c r="EEK22" s="1"/>
      <c r="EEL22" s="1"/>
      <c r="EEM22" s="1"/>
      <c r="EEN22" s="1"/>
      <c r="EEO22" s="1"/>
      <c r="EEP22" s="1"/>
      <c r="EEQ22" s="1"/>
      <c r="EER22" s="1"/>
      <c r="EES22" s="1"/>
      <c r="EET22" s="1"/>
      <c r="EEU22" s="1"/>
      <c r="EEV22" s="1"/>
      <c r="EEW22" s="1"/>
      <c r="EEX22" s="1"/>
      <c r="EEY22" s="1"/>
      <c r="EEZ22" s="1"/>
      <c r="EFA22" s="1"/>
      <c r="EFB22" s="1"/>
      <c r="EFC22" s="1"/>
      <c r="EFD22" s="1"/>
      <c r="EFE22" s="1"/>
      <c r="EFF22" s="1"/>
      <c r="EFG22" s="1"/>
      <c r="EFH22" s="1"/>
      <c r="EFI22" s="1"/>
      <c r="EFJ22" s="1"/>
      <c r="EFK22" s="1"/>
      <c r="EFL22" s="1"/>
      <c r="EFM22" s="1"/>
      <c r="EFN22" s="1"/>
      <c r="EFO22" s="1"/>
      <c r="EFP22" s="1"/>
      <c r="EFQ22" s="1"/>
      <c r="EFR22" s="1"/>
      <c r="EFS22" s="1"/>
      <c r="EFT22" s="1"/>
      <c r="EFU22" s="1"/>
      <c r="EFV22" s="1"/>
      <c r="EFW22" s="1"/>
      <c r="EFX22" s="1"/>
      <c r="EFY22" s="1"/>
      <c r="EFZ22" s="1"/>
      <c r="EGA22" s="1"/>
      <c r="EGB22" s="1"/>
      <c r="EGC22" s="1"/>
      <c r="EGD22" s="1"/>
      <c r="EGE22" s="1"/>
      <c r="EGF22" s="1"/>
      <c r="EGG22" s="1"/>
      <c r="EGH22" s="1"/>
      <c r="EGI22" s="1"/>
      <c r="EGJ22" s="1"/>
      <c r="EGK22" s="1"/>
      <c r="EGL22" s="1"/>
      <c r="EGM22" s="1"/>
      <c r="EGN22" s="1"/>
      <c r="EGO22" s="1"/>
      <c r="EGP22" s="1"/>
      <c r="EGQ22" s="1"/>
      <c r="EGR22" s="1"/>
      <c r="EGS22" s="1"/>
      <c r="EGT22" s="1"/>
      <c r="EGU22" s="1"/>
      <c r="EGV22" s="1"/>
      <c r="EGW22" s="1"/>
      <c r="EGX22" s="1"/>
      <c r="EGY22" s="1"/>
      <c r="EGZ22" s="1"/>
      <c r="EHA22" s="1"/>
      <c r="EHB22" s="1"/>
      <c r="EHC22" s="1"/>
      <c r="EHD22" s="1"/>
      <c r="EHE22" s="1"/>
      <c r="EHF22" s="1"/>
      <c r="EHG22" s="1"/>
      <c r="EHH22" s="1"/>
      <c r="EHI22" s="1"/>
      <c r="EHJ22" s="1"/>
      <c r="EHK22" s="1"/>
      <c r="EHL22" s="1"/>
      <c r="EHM22" s="1"/>
      <c r="EHN22" s="1"/>
      <c r="EHO22" s="1"/>
      <c r="EHP22" s="1"/>
      <c r="EHQ22" s="1"/>
      <c r="EHR22" s="1"/>
      <c r="EHS22" s="1"/>
      <c r="EHT22" s="1"/>
      <c r="EHU22" s="1"/>
      <c r="EHV22" s="1"/>
      <c r="EHW22" s="1"/>
      <c r="EHX22" s="1"/>
      <c r="EHY22" s="1"/>
      <c r="EHZ22" s="1"/>
      <c r="EIA22" s="1"/>
      <c r="EIB22" s="1"/>
      <c r="EIC22" s="1"/>
      <c r="EID22" s="1"/>
      <c r="EIE22" s="1"/>
      <c r="EIF22" s="1"/>
      <c r="EIG22" s="1"/>
      <c r="EIH22" s="1"/>
      <c r="EII22" s="1"/>
      <c r="EIJ22" s="1"/>
      <c r="EIK22" s="1"/>
      <c r="EIL22" s="1"/>
      <c r="EIM22" s="1"/>
      <c r="EIN22" s="1"/>
      <c r="EIO22" s="1"/>
      <c r="EIP22" s="1"/>
      <c r="EIQ22" s="1"/>
      <c r="EIR22" s="1"/>
      <c r="EIS22" s="1"/>
      <c r="EIT22" s="1"/>
      <c r="EIU22" s="1"/>
      <c r="EIV22" s="1"/>
      <c r="EIW22" s="1"/>
      <c r="EIX22" s="1"/>
      <c r="EIY22" s="1"/>
      <c r="EIZ22" s="1"/>
      <c r="EJA22" s="1"/>
      <c r="EJB22" s="1"/>
      <c r="EJC22" s="1"/>
      <c r="EJD22" s="1"/>
      <c r="EJE22" s="1"/>
      <c r="EJF22" s="1"/>
      <c r="EJG22" s="1"/>
      <c r="EJH22" s="1"/>
      <c r="EJI22" s="1"/>
      <c r="EJJ22" s="1"/>
      <c r="EJK22" s="1"/>
      <c r="EJL22" s="1"/>
      <c r="EJM22" s="1"/>
      <c r="EJN22" s="1"/>
      <c r="EJO22" s="1"/>
      <c r="EJP22" s="1"/>
      <c r="EJQ22" s="1"/>
      <c r="EJR22" s="1"/>
      <c r="EJS22" s="1"/>
      <c r="EJT22" s="1"/>
      <c r="EJU22" s="1"/>
      <c r="EJV22" s="1"/>
      <c r="EJW22" s="1"/>
      <c r="EJX22" s="1"/>
      <c r="EJY22" s="1"/>
      <c r="EJZ22" s="1"/>
      <c r="EKA22" s="1"/>
      <c r="EKB22" s="1"/>
      <c r="EKC22" s="1"/>
      <c r="EKD22" s="1"/>
      <c r="EKE22" s="1"/>
      <c r="EKF22" s="1"/>
      <c r="EKG22" s="1"/>
      <c r="EKH22" s="1"/>
      <c r="EKI22" s="1"/>
      <c r="EKJ22" s="1"/>
      <c r="EKK22" s="1"/>
      <c r="EKL22" s="1"/>
      <c r="EKM22" s="1"/>
      <c r="EKN22" s="1"/>
      <c r="EKO22" s="1"/>
      <c r="EKP22" s="1"/>
      <c r="EKQ22" s="1"/>
      <c r="EKR22" s="1"/>
      <c r="EKS22" s="1"/>
      <c r="EKT22" s="1"/>
      <c r="EKU22" s="1"/>
      <c r="EKV22" s="1"/>
      <c r="EKW22" s="1"/>
      <c r="EKX22" s="1"/>
      <c r="EKY22" s="1"/>
      <c r="EKZ22" s="1"/>
      <c r="ELA22" s="1"/>
      <c r="ELB22" s="1"/>
      <c r="ELC22" s="1"/>
      <c r="ELD22" s="1"/>
      <c r="ELE22" s="1"/>
      <c r="ELF22" s="1"/>
      <c r="ELG22" s="1"/>
      <c r="ELH22" s="1"/>
      <c r="ELI22" s="1"/>
      <c r="ELJ22" s="1"/>
      <c r="ELK22" s="1"/>
      <c r="ELL22" s="1"/>
      <c r="ELM22" s="1"/>
      <c r="ELN22" s="1"/>
      <c r="ELO22" s="1"/>
      <c r="ELP22" s="1"/>
      <c r="ELQ22" s="1"/>
      <c r="ELR22" s="1"/>
      <c r="ELS22" s="1"/>
      <c r="ELT22" s="1"/>
      <c r="ELU22" s="1"/>
      <c r="ELV22" s="1"/>
      <c r="ELW22" s="1"/>
      <c r="ELX22" s="1"/>
      <c r="ELY22" s="1"/>
      <c r="ELZ22" s="1"/>
      <c r="EMA22" s="1"/>
      <c r="EMB22" s="1"/>
      <c r="EMC22" s="1"/>
      <c r="EMD22" s="1"/>
      <c r="EME22" s="1"/>
      <c r="EMF22" s="1"/>
      <c r="EMG22" s="1"/>
      <c r="EMH22" s="1"/>
      <c r="EMI22" s="1"/>
      <c r="EMJ22" s="1"/>
      <c r="EMK22" s="1"/>
      <c r="EML22" s="1"/>
      <c r="EMM22" s="1"/>
      <c r="EMN22" s="1"/>
      <c r="EMO22" s="1"/>
      <c r="EMP22" s="1"/>
      <c r="EMQ22" s="1"/>
      <c r="EMR22" s="1"/>
      <c r="EMS22" s="1"/>
      <c r="EMT22" s="1"/>
      <c r="EMU22" s="1"/>
      <c r="EMV22" s="1"/>
      <c r="EMW22" s="1"/>
      <c r="EMX22" s="1"/>
      <c r="EMY22" s="1"/>
      <c r="EMZ22" s="1"/>
      <c r="ENA22" s="1"/>
      <c r="ENB22" s="1"/>
      <c r="ENC22" s="1"/>
      <c r="END22" s="1"/>
      <c r="ENE22" s="1"/>
      <c r="ENF22" s="1"/>
      <c r="ENG22" s="1"/>
      <c r="ENH22" s="1"/>
      <c r="ENI22" s="1"/>
      <c r="ENJ22" s="1"/>
      <c r="ENK22" s="1"/>
      <c r="ENL22" s="1"/>
      <c r="ENM22" s="1"/>
      <c r="ENN22" s="1"/>
      <c r="ENO22" s="1"/>
      <c r="ENP22" s="1"/>
      <c r="ENQ22" s="1"/>
      <c r="ENR22" s="1"/>
      <c r="ENS22" s="1"/>
      <c r="ENT22" s="1"/>
      <c r="ENU22" s="1"/>
      <c r="ENV22" s="1"/>
      <c r="ENW22" s="1"/>
      <c r="ENX22" s="1"/>
      <c r="ENY22" s="1"/>
      <c r="ENZ22" s="1"/>
      <c r="EOA22" s="1"/>
      <c r="EOB22" s="1"/>
      <c r="EOC22" s="1"/>
      <c r="EOD22" s="1"/>
      <c r="EOE22" s="1"/>
      <c r="EOF22" s="1"/>
      <c r="EOG22" s="1"/>
      <c r="EOH22" s="1"/>
      <c r="EOI22" s="1"/>
      <c r="EOJ22" s="1"/>
      <c r="EOK22" s="1"/>
      <c r="EOL22" s="1"/>
      <c r="EOM22" s="1"/>
      <c r="EON22" s="1"/>
      <c r="EOO22" s="1"/>
      <c r="EOP22" s="1"/>
      <c r="EOQ22" s="1"/>
      <c r="EOR22" s="1"/>
      <c r="EOS22" s="1"/>
      <c r="EOT22" s="1"/>
      <c r="EOU22" s="1"/>
      <c r="EOV22" s="1"/>
      <c r="EOW22" s="1"/>
      <c r="EOX22" s="1"/>
      <c r="EOY22" s="1"/>
      <c r="EOZ22" s="1"/>
      <c r="EPA22" s="1"/>
      <c r="EPB22" s="1"/>
      <c r="EPC22" s="1"/>
      <c r="EPD22" s="1"/>
      <c r="EPE22" s="1"/>
      <c r="EPF22" s="1"/>
      <c r="EPG22" s="1"/>
      <c r="EPH22" s="1"/>
      <c r="EPI22" s="1"/>
      <c r="EPJ22" s="1"/>
      <c r="EPK22" s="1"/>
      <c r="EPL22" s="1"/>
      <c r="EPM22" s="1"/>
      <c r="EPN22" s="1"/>
      <c r="EPO22" s="1"/>
      <c r="EPP22" s="1"/>
      <c r="EPQ22" s="1"/>
      <c r="EPR22" s="1"/>
      <c r="EPS22" s="1"/>
      <c r="EPT22" s="1"/>
      <c r="EPU22" s="1"/>
      <c r="EPV22" s="1"/>
      <c r="EPW22" s="1"/>
      <c r="EPX22" s="1"/>
      <c r="EPY22" s="1"/>
      <c r="EPZ22" s="1"/>
      <c r="EQA22" s="1"/>
      <c r="EQB22" s="1"/>
      <c r="EQC22" s="1"/>
      <c r="EQD22" s="1"/>
      <c r="EQE22" s="1"/>
      <c r="EQF22" s="1"/>
      <c r="EQG22" s="1"/>
      <c r="EQH22" s="1"/>
      <c r="EQI22" s="1"/>
      <c r="EQJ22" s="1"/>
      <c r="EQK22" s="1"/>
      <c r="EQL22" s="1"/>
      <c r="EQM22" s="1"/>
      <c r="EQN22" s="1"/>
      <c r="EQO22" s="1"/>
      <c r="EQP22" s="1"/>
      <c r="EQQ22" s="1"/>
      <c r="EQR22" s="1"/>
      <c r="EQS22" s="1"/>
      <c r="EQT22" s="1"/>
      <c r="EQU22" s="1"/>
      <c r="EQV22" s="1"/>
      <c r="EQW22" s="1"/>
      <c r="EQX22" s="1"/>
      <c r="EQY22" s="1"/>
      <c r="EQZ22" s="1"/>
      <c r="ERA22" s="1"/>
      <c r="ERB22" s="1"/>
      <c r="ERC22" s="1"/>
      <c r="ERD22" s="1"/>
      <c r="ERE22" s="1"/>
      <c r="ERF22" s="1"/>
      <c r="ERG22" s="1"/>
      <c r="ERH22" s="1"/>
      <c r="ERI22" s="1"/>
      <c r="ERJ22" s="1"/>
      <c r="ERK22" s="1"/>
      <c r="ERL22" s="1"/>
      <c r="ERM22" s="1"/>
      <c r="ERN22" s="1"/>
      <c r="ERO22" s="1"/>
      <c r="ERP22" s="1"/>
      <c r="ERQ22" s="1"/>
      <c r="ERR22" s="1"/>
      <c r="ERS22" s="1"/>
      <c r="ERT22" s="1"/>
      <c r="ERU22" s="1"/>
      <c r="ERV22" s="1"/>
      <c r="ERW22" s="1"/>
      <c r="ERX22" s="1"/>
      <c r="ERY22" s="1"/>
      <c r="ERZ22" s="1"/>
      <c r="ESA22" s="1"/>
      <c r="ESB22" s="1"/>
      <c r="ESC22" s="1"/>
      <c r="ESD22" s="1"/>
      <c r="ESE22" s="1"/>
      <c r="ESF22" s="1"/>
      <c r="ESG22" s="1"/>
      <c r="ESH22" s="1"/>
      <c r="ESI22" s="1"/>
      <c r="ESJ22" s="1"/>
      <c r="ESK22" s="1"/>
      <c r="ESL22" s="1"/>
      <c r="ESM22" s="1"/>
      <c r="ESN22" s="1"/>
      <c r="ESO22" s="1"/>
      <c r="ESP22" s="1"/>
      <c r="ESQ22" s="1"/>
      <c r="ESR22" s="1"/>
      <c r="ESS22" s="1"/>
      <c r="EST22" s="1"/>
      <c r="ESU22" s="1"/>
      <c r="ESV22" s="1"/>
      <c r="ESW22" s="1"/>
      <c r="ESX22" s="1"/>
      <c r="ESY22" s="1"/>
      <c r="ESZ22" s="1"/>
      <c r="ETA22" s="1"/>
      <c r="ETB22" s="1"/>
      <c r="ETC22" s="1"/>
      <c r="ETD22" s="1"/>
      <c r="ETE22" s="1"/>
      <c r="ETF22" s="1"/>
      <c r="ETG22" s="1"/>
      <c r="ETH22" s="1"/>
      <c r="ETI22" s="1"/>
      <c r="ETJ22" s="1"/>
      <c r="ETK22" s="1"/>
      <c r="ETL22" s="1"/>
      <c r="ETM22" s="1"/>
      <c r="ETN22" s="1"/>
      <c r="ETO22" s="1"/>
      <c r="ETP22" s="1"/>
      <c r="ETQ22" s="1"/>
      <c r="ETR22" s="1"/>
      <c r="ETS22" s="1"/>
      <c r="ETT22" s="1"/>
      <c r="ETU22" s="1"/>
      <c r="ETV22" s="1"/>
      <c r="ETW22" s="1"/>
      <c r="ETX22" s="1"/>
      <c r="ETY22" s="1"/>
      <c r="ETZ22" s="1"/>
      <c r="EUA22" s="1"/>
      <c r="EUB22" s="1"/>
      <c r="EUC22" s="1"/>
      <c r="EUD22" s="1"/>
      <c r="EUE22" s="1"/>
      <c r="EUF22" s="1"/>
      <c r="EUG22" s="1"/>
      <c r="EUH22" s="1"/>
      <c r="EUI22" s="1"/>
      <c r="EUJ22" s="1"/>
      <c r="EUK22" s="1"/>
      <c r="EUL22" s="1"/>
      <c r="EUM22" s="1"/>
      <c r="EUN22" s="1"/>
      <c r="EUO22" s="1"/>
      <c r="EUP22" s="1"/>
      <c r="EUQ22" s="1"/>
      <c r="EUR22" s="1"/>
      <c r="EUS22" s="1"/>
      <c r="EUT22" s="1"/>
      <c r="EUU22" s="1"/>
      <c r="EUV22" s="1"/>
      <c r="EUW22" s="1"/>
      <c r="EUX22" s="1"/>
      <c r="EUY22" s="1"/>
      <c r="EUZ22" s="1"/>
      <c r="EVA22" s="1"/>
      <c r="EVB22" s="1"/>
      <c r="EVC22" s="1"/>
      <c r="EVD22" s="1"/>
      <c r="EVE22" s="1"/>
      <c r="EVF22" s="1"/>
      <c r="EVG22" s="1"/>
      <c r="EVH22" s="1"/>
      <c r="EVI22" s="1"/>
      <c r="EVJ22" s="1"/>
      <c r="EVK22" s="1"/>
      <c r="EVL22" s="1"/>
      <c r="EVM22" s="1"/>
      <c r="EVN22" s="1"/>
      <c r="EVO22" s="1"/>
      <c r="EVP22" s="1"/>
      <c r="EVQ22" s="1"/>
      <c r="EVR22" s="1"/>
      <c r="EVS22" s="1"/>
      <c r="EVT22" s="1"/>
      <c r="EVU22" s="1"/>
      <c r="EVV22" s="1"/>
      <c r="EVW22" s="1"/>
      <c r="EVX22" s="1"/>
      <c r="EVY22" s="1"/>
      <c r="EVZ22" s="1"/>
      <c r="EWA22" s="1"/>
      <c r="EWB22" s="1"/>
      <c r="EWC22" s="1"/>
      <c r="EWD22" s="1"/>
      <c r="EWE22" s="1"/>
      <c r="EWF22" s="1"/>
      <c r="EWG22" s="1"/>
      <c r="EWH22" s="1"/>
      <c r="EWI22" s="1"/>
      <c r="EWJ22" s="1"/>
      <c r="EWK22" s="1"/>
      <c r="EWL22" s="1"/>
      <c r="EWM22" s="1"/>
      <c r="EWN22" s="1"/>
      <c r="EWO22" s="1"/>
      <c r="EWP22" s="1"/>
      <c r="EWQ22" s="1"/>
      <c r="EWR22" s="1"/>
      <c r="EWS22" s="1"/>
      <c r="EWT22" s="1"/>
      <c r="EWU22" s="1"/>
      <c r="EWV22" s="1"/>
      <c r="EWW22" s="1"/>
      <c r="EWX22" s="1"/>
      <c r="EWY22" s="1"/>
      <c r="EWZ22" s="1"/>
      <c r="EXA22" s="1"/>
      <c r="EXB22" s="1"/>
      <c r="EXC22" s="1"/>
      <c r="EXD22" s="1"/>
      <c r="EXE22" s="1"/>
      <c r="EXF22" s="1"/>
      <c r="EXG22" s="1"/>
      <c r="EXH22" s="1"/>
      <c r="EXI22" s="1"/>
      <c r="EXJ22" s="1"/>
      <c r="EXK22" s="1"/>
      <c r="EXL22" s="1"/>
      <c r="EXM22" s="1"/>
      <c r="EXN22" s="1"/>
      <c r="EXO22" s="1"/>
      <c r="EXP22" s="1"/>
      <c r="EXQ22" s="1"/>
      <c r="EXR22" s="1"/>
      <c r="EXS22" s="1"/>
      <c r="EXT22" s="1"/>
      <c r="EXU22" s="1"/>
      <c r="EXV22" s="1"/>
      <c r="EXW22" s="1"/>
      <c r="EXX22" s="1"/>
      <c r="EXY22" s="1"/>
      <c r="EXZ22" s="1"/>
      <c r="EYA22" s="1"/>
      <c r="EYB22" s="1"/>
      <c r="EYC22" s="1"/>
      <c r="EYD22" s="1"/>
      <c r="EYE22" s="1"/>
      <c r="EYF22" s="1"/>
      <c r="EYG22" s="1"/>
      <c r="EYH22" s="1"/>
      <c r="EYI22" s="1"/>
      <c r="EYJ22" s="1"/>
      <c r="EYK22" s="1"/>
      <c r="EYL22" s="1"/>
      <c r="EYM22" s="1"/>
      <c r="EYN22" s="1"/>
      <c r="EYO22" s="1"/>
      <c r="EYP22" s="1"/>
      <c r="EYQ22" s="1"/>
      <c r="EYR22" s="1"/>
      <c r="EYS22" s="1"/>
      <c r="EYT22" s="1"/>
      <c r="EYU22" s="1"/>
      <c r="EYV22" s="1"/>
      <c r="EYW22" s="1"/>
      <c r="EYX22" s="1"/>
      <c r="EYY22" s="1"/>
      <c r="EYZ22" s="1"/>
      <c r="EZA22" s="1"/>
      <c r="EZB22" s="1"/>
      <c r="EZC22" s="1"/>
      <c r="EZD22" s="1"/>
      <c r="EZE22" s="1"/>
      <c r="EZF22" s="1"/>
      <c r="EZG22" s="1"/>
      <c r="EZH22" s="1"/>
      <c r="EZI22" s="1"/>
      <c r="EZJ22" s="1"/>
      <c r="EZK22" s="1"/>
      <c r="EZL22" s="1"/>
      <c r="EZM22" s="1"/>
      <c r="EZN22" s="1"/>
      <c r="EZO22" s="1"/>
      <c r="EZP22" s="1"/>
      <c r="EZQ22" s="1"/>
      <c r="EZR22" s="1"/>
      <c r="EZS22" s="1"/>
      <c r="EZT22" s="1"/>
      <c r="EZU22" s="1"/>
      <c r="EZV22" s="1"/>
      <c r="EZW22" s="1"/>
      <c r="EZX22" s="1"/>
      <c r="EZY22" s="1"/>
      <c r="EZZ22" s="1"/>
      <c r="FAA22" s="1"/>
      <c r="FAB22" s="1"/>
      <c r="FAC22" s="1"/>
      <c r="FAD22" s="1"/>
      <c r="FAE22" s="1"/>
      <c r="FAF22" s="1"/>
      <c r="FAG22" s="1"/>
      <c r="FAH22" s="1"/>
      <c r="FAI22" s="1"/>
      <c r="FAJ22" s="1"/>
      <c r="FAK22" s="1"/>
      <c r="FAL22" s="1"/>
      <c r="FAM22" s="1"/>
      <c r="FAN22" s="1"/>
      <c r="FAO22" s="1"/>
      <c r="FAP22" s="1"/>
      <c r="FAQ22" s="1"/>
      <c r="FAR22" s="1"/>
      <c r="FAS22" s="1"/>
      <c r="FAT22" s="1"/>
      <c r="FAU22" s="1"/>
      <c r="FAV22" s="1"/>
      <c r="FAW22" s="1"/>
      <c r="FAX22" s="1"/>
      <c r="FAY22" s="1"/>
      <c r="FAZ22" s="1"/>
      <c r="FBA22" s="1"/>
      <c r="FBB22" s="1"/>
      <c r="FBC22" s="1"/>
      <c r="FBD22" s="1"/>
      <c r="FBE22" s="1"/>
      <c r="FBF22" s="1"/>
      <c r="FBG22" s="1"/>
      <c r="FBH22" s="1"/>
      <c r="FBI22" s="1"/>
      <c r="FBJ22" s="1"/>
      <c r="FBK22" s="1"/>
      <c r="FBL22" s="1"/>
      <c r="FBM22" s="1"/>
      <c r="FBN22" s="1"/>
      <c r="FBO22" s="1"/>
      <c r="FBP22" s="1"/>
      <c r="FBQ22" s="1"/>
      <c r="FBR22" s="1"/>
      <c r="FBS22" s="1"/>
      <c r="FBT22" s="1"/>
      <c r="FBU22" s="1"/>
      <c r="FBV22" s="1"/>
      <c r="FBW22" s="1"/>
      <c r="FBX22" s="1"/>
      <c r="FBY22" s="1"/>
      <c r="FBZ22" s="1"/>
      <c r="FCA22" s="1"/>
      <c r="FCB22" s="1"/>
      <c r="FCC22" s="1"/>
      <c r="FCD22" s="1"/>
      <c r="FCE22" s="1"/>
      <c r="FCF22" s="1"/>
      <c r="FCG22" s="1"/>
      <c r="FCH22" s="1"/>
      <c r="FCI22" s="1"/>
      <c r="FCJ22" s="1"/>
      <c r="FCK22" s="1"/>
      <c r="FCL22" s="1"/>
      <c r="FCM22" s="1"/>
      <c r="FCN22" s="1"/>
      <c r="FCO22" s="1"/>
      <c r="FCP22" s="1"/>
      <c r="FCQ22" s="1"/>
      <c r="FCR22" s="1"/>
      <c r="FCS22" s="1"/>
      <c r="FCT22" s="1"/>
      <c r="FCU22" s="1"/>
      <c r="FCV22" s="1"/>
      <c r="FCW22" s="1"/>
      <c r="FCX22" s="1"/>
      <c r="FCY22" s="1"/>
      <c r="FCZ22" s="1"/>
      <c r="FDA22" s="1"/>
      <c r="FDB22" s="1"/>
      <c r="FDC22" s="1"/>
      <c r="FDD22" s="1"/>
      <c r="FDE22" s="1"/>
      <c r="FDF22" s="1"/>
      <c r="FDG22" s="1"/>
      <c r="FDH22" s="1"/>
      <c r="FDI22" s="1"/>
      <c r="FDJ22" s="1"/>
      <c r="FDK22" s="1"/>
      <c r="FDL22" s="1"/>
      <c r="FDM22" s="1"/>
      <c r="FDN22" s="1"/>
      <c r="FDO22" s="1"/>
      <c r="FDP22" s="1"/>
      <c r="FDQ22" s="1"/>
      <c r="FDR22" s="1"/>
      <c r="FDS22" s="1"/>
      <c r="FDT22" s="1"/>
      <c r="FDU22" s="1"/>
      <c r="FDV22" s="1"/>
      <c r="FDW22" s="1"/>
      <c r="FDX22" s="1"/>
      <c r="FDY22" s="1"/>
      <c r="FDZ22" s="1"/>
      <c r="FEA22" s="1"/>
      <c r="FEB22" s="1"/>
      <c r="FEC22" s="1"/>
      <c r="FED22" s="1"/>
      <c r="FEE22" s="1"/>
      <c r="FEF22" s="1"/>
      <c r="FEG22" s="1"/>
      <c r="FEH22" s="1"/>
      <c r="FEI22" s="1"/>
      <c r="FEJ22" s="1"/>
      <c r="FEK22" s="1"/>
      <c r="FEL22" s="1"/>
      <c r="FEM22" s="1"/>
      <c r="FEN22" s="1"/>
      <c r="FEO22" s="1"/>
      <c r="FEP22" s="1"/>
      <c r="FEQ22" s="1"/>
      <c r="FER22" s="1"/>
      <c r="FES22" s="1"/>
      <c r="FET22" s="1"/>
      <c r="FEU22" s="1"/>
      <c r="FEV22" s="1"/>
      <c r="FEW22" s="1"/>
      <c r="FEX22" s="1"/>
      <c r="FEY22" s="1"/>
      <c r="FEZ22" s="1"/>
      <c r="FFA22" s="1"/>
      <c r="FFB22" s="1"/>
      <c r="FFC22" s="1"/>
      <c r="FFD22" s="1"/>
      <c r="FFE22" s="1"/>
      <c r="FFF22" s="1"/>
      <c r="FFG22" s="1"/>
      <c r="FFH22" s="1"/>
      <c r="FFI22" s="1"/>
      <c r="FFJ22" s="1"/>
      <c r="FFK22" s="1"/>
      <c r="FFL22" s="1"/>
      <c r="FFM22" s="1"/>
      <c r="FFN22" s="1"/>
      <c r="FFO22" s="1"/>
      <c r="FFP22" s="1"/>
      <c r="FFQ22" s="1"/>
      <c r="FFR22" s="1"/>
      <c r="FFS22" s="1"/>
      <c r="FFT22" s="1"/>
      <c r="FFU22" s="1"/>
      <c r="FFV22" s="1"/>
      <c r="FFW22" s="1"/>
      <c r="FFX22" s="1"/>
      <c r="FFY22" s="1"/>
      <c r="FFZ22" s="1"/>
      <c r="FGA22" s="1"/>
      <c r="FGB22" s="1"/>
      <c r="FGC22" s="1"/>
      <c r="FGD22" s="1"/>
      <c r="FGE22" s="1"/>
      <c r="FGF22" s="1"/>
      <c r="FGG22" s="1"/>
      <c r="FGH22" s="1"/>
      <c r="FGI22" s="1"/>
      <c r="FGJ22" s="1"/>
      <c r="FGK22" s="1"/>
      <c r="FGL22" s="1"/>
      <c r="FGM22" s="1"/>
      <c r="FGN22" s="1"/>
      <c r="FGO22" s="1"/>
      <c r="FGP22" s="1"/>
      <c r="FGQ22" s="1"/>
      <c r="FGR22" s="1"/>
      <c r="FGS22" s="1"/>
      <c r="FGT22" s="1"/>
      <c r="FGU22" s="1"/>
      <c r="FGV22" s="1"/>
      <c r="FGW22" s="1"/>
      <c r="FGX22" s="1"/>
      <c r="FGY22" s="1"/>
      <c r="FGZ22" s="1"/>
      <c r="FHA22" s="1"/>
      <c r="FHB22" s="1"/>
      <c r="FHC22" s="1"/>
      <c r="FHD22" s="1"/>
      <c r="FHE22" s="1"/>
      <c r="FHF22" s="1"/>
      <c r="FHG22" s="1"/>
      <c r="FHH22" s="1"/>
      <c r="FHI22" s="1"/>
      <c r="FHJ22" s="1"/>
      <c r="FHK22" s="1"/>
      <c r="FHL22" s="1"/>
      <c r="FHM22" s="1"/>
      <c r="FHN22" s="1"/>
      <c r="FHO22" s="1"/>
      <c r="FHP22" s="1"/>
      <c r="FHQ22" s="1"/>
      <c r="FHR22" s="1"/>
      <c r="FHS22" s="1"/>
      <c r="FHT22" s="1"/>
      <c r="FHU22" s="1"/>
      <c r="FHV22" s="1"/>
      <c r="FHW22" s="1"/>
      <c r="FHX22" s="1"/>
      <c r="FHY22" s="1"/>
      <c r="FHZ22" s="1"/>
      <c r="FIA22" s="1"/>
      <c r="FIB22" s="1"/>
      <c r="FIC22" s="1"/>
      <c r="FID22" s="1"/>
      <c r="FIE22" s="1"/>
      <c r="FIF22" s="1"/>
      <c r="FIG22" s="1"/>
      <c r="FIH22" s="1"/>
      <c r="FII22" s="1"/>
      <c r="FIJ22" s="1"/>
      <c r="FIK22" s="1"/>
      <c r="FIL22" s="1"/>
      <c r="FIM22" s="1"/>
      <c r="FIN22" s="1"/>
      <c r="FIO22" s="1"/>
      <c r="FIP22" s="1"/>
      <c r="FIQ22" s="1"/>
      <c r="FIR22" s="1"/>
      <c r="FIS22" s="1"/>
      <c r="FIT22" s="1"/>
      <c r="FIU22" s="1"/>
      <c r="FIV22" s="1"/>
      <c r="FIW22" s="1"/>
      <c r="FIX22" s="1"/>
      <c r="FIY22" s="1"/>
      <c r="FIZ22" s="1"/>
      <c r="FJA22" s="1"/>
      <c r="FJB22" s="1"/>
      <c r="FJC22" s="1"/>
      <c r="FJD22" s="1"/>
      <c r="FJE22" s="1"/>
      <c r="FJF22" s="1"/>
      <c r="FJG22" s="1"/>
      <c r="FJH22" s="1"/>
      <c r="FJI22" s="1"/>
      <c r="FJJ22" s="1"/>
      <c r="FJK22" s="1"/>
      <c r="FJL22" s="1"/>
      <c r="FJM22" s="1"/>
      <c r="FJN22" s="1"/>
      <c r="FJO22" s="1"/>
      <c r="FJP22" s="1"/>
      <c r="FJQ22" s="1"/>
      <c r="FJR22" s="1"/>
      <c r="FJS22" s="1"/>
      <c r="FJT22" s="1"/>
      <c r="FJU22" s="1"/>
      <c r="FJV22" s="1"/>
      <c r="FJW22" s="1"/>
      <c r="FJX22" s="1"/>
      <c r="FJY22" s="1"/>
      <c r="FJZ22" s="1"/>
      <c r="FKA22" s="1"/>
      <c r="FKB22" s="1"/>
      <c r="FKC22" s="1"/>
      <c r="FKD22" s="1"/>
      <c r="FKE22" s="1"/>
      <c r="FKF22" s="1"/>
      <c r="FKG22" s="1"/>
      <c r="FKH22" s="1"/>
      <c r="FKI22" s="1"/>
      <c r="FKJ22" s="1"/>
      <c r="FKK22" s="1"/>
      <c r="FKL22" s="1"/>
      <c r="FKM22" s="1"/>
      <c r="FKN22" s="1"/>
      <c r="FKO22" s="1"/>
      <c r="FKP22" s="1"/>
      <c r="FKQ22" s="1"/>
      <c r="FKR22" s="1"/>
      <c r="FKS22" s="1"/>
      <c r="FKT22" s="1"/>
      <c r="FKU22" s="1"/>
      <c r="FKV22" s="1"/>
      <c r="FKW22" s="1"/>
      <c r="FKX22" s="1"/>
      <c r="FKY22" s="1"/>
      <c r="FKZ22" s="1"/>
      <c r="FLA22" s="1"/>
      <c r="FLB22" s="1"/>
      <c r="FLC22" s="1"/>
      <c r="FLD22" s="1"/>
      <c r="FLE22" s="1"/>
      <c r="FLF22" s="1"/>
      <c r="FLG22" s="1"/>
      <c r="FLH22" s="1"/>
      <c r="FLI22" s="1"/>
      <c r="FLJ22" s="1"/>
      <c r="FLK22" s="1"/>
      <c r="FLL22" s="1"/>
      <c r="FLM22" s="1"/>
      <c r="FLN22" s="1"/>
      <c r="FLO22" s="1"/>
      <c r="FLP22" s="1"/>
      <c r="FLQ22" s="1"/>
      <c r="FLR22" s="1"/>
      <c r="FLS22" s="1"/>
      <c r="FLT22" s="1"/>
      <c r="FLU22" s="1"/>
      <c r="FLV22" s="1"/>
      <c r="FLW22" s="1"/>
      <c r="FLX22" s="1"/>
      <c r="FLY22" s="1"/>
      <c r="FLZ22" s="1"/>
      <c r="FMA22" s="1"/>
      <c r="FMB22" s="1"/>
      <c r="FMC22" s="1"/>
      <c r="FMD22" s="1"/>
      <c r="FME22" s="1"/>
      <c r="FMF22" s="1"/>
      <c r="FMG22" s="1"/>
      <c r="FMH22" s="1"/>
      <c r="FMI22" s="1"/>
      <c r="FMJ22" s="1"/>
      <c r="FMK22" s="1"/>
      <c r="FML22" s="1"/>
      <c r="FMM22" s="1"/>
      <c r="FMN22" s="1"/>
      <c r="FMO22" s="1"/>
      <c r="FMP22" s="1"/>
      <c r="FMQ22" s="1"/>
      <c r="FMR22" s="1"/>
      <c r="FMS22" s="1"/>
      <c r="FMT22" s="1"/>
      <c r="FMU22" s="1"/>
      <c r="FMV22" s="1"/>
      <c r="FMW22" s="1"/>
      <c r="FMX22" s="1"/>
      <c r="FMY22" s="1"/>
      <c r="FMZ22" s="1"/>
      <c r="FNA22" s="1"/>
      <c r="FNB22" s="1"/>
      <c r="FNC22" s="1"/>
      <c r="FND22" s="1"/>
      <c r="FNE22" s="1"/>
      <c r="FNF22" s="1"/>
      <c r="FNG22" s="1"/>
      <c r="FNH22" s="1"/>
      <c r="FNI22" s="1"/>
      <c r="FNJ22" s="1"/>
      <c r="FNK22" s="1"/>
      <c r="FNL22" s="1"/>
      <c r="FNM22" s="1"/>
      <c r="FNN22" s="1"/>
      <c r="FNO22" s="1"/>
      <c r="FNP22" s="1"/>
      <c r="FNQ22" s="1"/>
      <c r="FNR22" s="1"/>
      <c r="FNS22" s="1"/>
      <c r="FNT22" s="1"/>
      <c r="FNU22" s="1"/>
      <c r="FNV22" s="1"/>
      <c r="FNW22" s="1"/>
      <c r="FNX22" s="1"/>
      <c r="FNY22" s="1"/>
      <c r="FNZ22" s="1"/>
      <c r="FOA22" s="1"/>
      <c r="FOB22" s="1"/>
      <c r="FOC22" s="1"/>
      <c r="FOD22" s="1"/>
      <c r="FOE22" s="1"/>
      <c r="FOF22" s="1"/>
      <c r="FOG22" s="1"/>
      <c r="FOH22" s="1"/>
      <c r="FOI22" s="1"/>
      <c r="FOJ22" s="1"/>
      <c r="FOK22" s="1"/>
      <c r="FOL22" s="1"/>
      <c r="FOM22" s="1"/>
      <c r="FON22" s="1"/>
      <c r="FOO22" s="1"/>
      <c r="FOP22" s="1"/>
      <c r="FOQ22" s="1"/>
      <c r="FOR22" s="1"/>
      <c r="FOS22" s="1"/>
      <c r="FOT22" s="1"/>
      <c r="FOU22" s="1"/>
      <c r="FOV22" s="1"/>
      <c r="FOW22" s="1"/>
      <c r="FOX22" s="1"/>
      <c r="FOY22" s="1"/>
      <c r="FOZ22" s="1"/>
      <c r="FPA22" s="1"/>
      <c r="FPB22" s="1"/>
      <c r="FPC22" s="1"/>
      <c r="FPD22" s="1"/>
      <c r="FPE22" s="1"/>
      <c r="FPF22" s="1"/>
      <c r="FPG22" s="1"/>
      <c r="FPH22" s="1"/>
      <c r="FPI22" s="1"/>
      <c r="FPJ22" s="1"/>
      <c r="FPK22" s="1"/>
      <c r="FPL22" s="1"/>
      <c r="FPM22" s="1"/>
      <c r="FPN22" s="1"/>
      <c r="FPO22" s="1"/>
      <c r="FPP22" s="1"/>
      <c r="FPQ22" s="1"/>
      <c r="FPR22" s="1"/>
      <c r="FPS22" s="1"/>
      <c r="FPT22" s="1"/>
      <c r="FPU22" s="1"/>
      <c r="FPV22" s="1"/>
      <c r="FPW22" s="1"/>
      <c r="FPX22" s="1"/>
      <c r="FPY22" s="1"/>
      <c r="FPZ22" s="1"/>
      <c r="FQA22" s="1"/>
      <c r="FQB22" s="1"/>
      <c r="FQC22" s="1"/>
      <c r="FQD22" s="1"/>
      <c r="FQE22" s="1"/>
      <c r="FQF22" s="1"/>
      <c r="FQG22" s="1"/>
      <c r="FQH22" s="1"/>
      <c r="FQI22" s="1"/>
      <c r="FQJ22" s="1"/>
      <c r="FQK22" s="1"/>
      <c r="FQL22" s="1"/>
      <c r="FQM22" s="1"/>
      <c r="FQN22" s="1"/>
      <c r="FQO22" s="1"/>
      <c r="FQP22" s="1"/>
      <c r="FQQ22" s="1"/>
      <c r="FQR22" s="1"/>
      <c r="FQS22" s="1"/>
      <c r="FQT22" s="1"/>
      <c r="FQU22" s="1"/>
      <c r="FQV22" s="1"/>
      <c r="FQW22" s="1"/>
      <c r="FQX22" s="1"/>
      <c r="FQY22" s="1"/>
      <c r="FQZ22" s="1"/>
      <c r="FRA22" s="1"/>
      <c r="FRB22" s="1"/>
      <c r="FRC22" s="1"/>
      <c r="FRD22" s="1"/>
      <c r="FRE22" s="1"/>
      <c r="FRF22" s="1"/>
      <c r="FRG22" s="1"/>
      <c r="FRH22" s="1"/>
      <c r="FRI22" s="1"/>
      <c r="FRJ22" s="1"/>
      <c r="FRK22" s="1"/>
      <c r="FRL22" s="1"/>
      <c r="FRM22" s="1"/>
      <c r="FRN22" s="1"/>
      <c r="FRO22" s="1"/>
      <c r="FRP22" s="1"/>
      <c r="FRQ22" s="1"/>
      <c r="FRR22" s="1"/>
      <c r="FRS22" s="1"/>
      <c r="FRT22" s="1"/>
      <c r="FRU22" s="1"/>
      <c r="FRV22" s="1"/>
      <c r="FRW22" s="1"/>
      <c r="FRX22" s="1"/>
      <c r="FRY22" s="1"/>
      <c r="FRZ22" s="1"/>
      <c r="FSA22" s="1"/>
      <c r="FSB22" s="1"/>
      <c r="FSC22" s="1"/>
      <c r="FSD22" s="1"/>
      <c r="FSE22" s="1"/>
      <c r="FSF22" s="1"/>
      <c r="FSG22" s="1"/>
      <c r="FSH22" s="1"/>
      <c r="FSI22" s="1"/>
      <c r="FSJ22" s="1"/>
      <c r="FSK22" s="1"/>
      <c r="FSL22" s="1"/>
      <c r="FSM22" s="1"/>
      <c r="FSN22" s="1"/>
      <c r="FSO22" s="1"/>
      <c r="FSP22" s="1"/>
      <c r="FSQ22" s="1"/>
      <c r="FSR22" s="1"/>
      <c r="FSS22" s="1"/>
      <c r="FST22" s="1"/>
      <c r="FSU22" s="1"/>
      <c r="FSV22" s="1"/>
      <c r="FSW22" s="1"/>
      <c r="FSX22" s="1"/>
      <c r="FSY22" s="1"/>
      <c r="FSZ22" s="1"/>
      <c r="FTA22" s="1"/>
      <c r="FTB22" s="1"/>
      <c r="FTC22" s="1"/>
      <c r="FTD22" s="1"/>
      <c r="FTE22" s="1"/>
      <c r="FTF22" s="1"/>
      <c r="FTG22" s="1"/>
      <c r="FTH22" s="1"/>
      <c r="FTI22" s="1"/>
      <c r="FTJ22" s="1"/>
      <c r="FTK22" s="1"/>
      <c r="FTL22" s="1"/>
      <c r="FTM22" s="1"/>
      <c r="FTN22" s="1"/>
      <c r="FTO22" s="1"/>
      <c r="FTP22" s="1"/>
      <c r="FTQ22" s="1"/>
      <c r="FTR22" s="1"/>
      <c r="FTS22" s="1"/>
      <c r="FTT22" s="1"/>
      <c r="FTU22" s="1"/>
      <c r="FTV22" s="1"/>
      <c r="FTW22" s="1"/>
      <c r="FTX22" s="1"/>
      <c r="FTY22" s="1"/>
      <c r="FTZ22" s="1"/>
      <c r="FUA22" s="1"/>
      <c r="FUB22" s="1"/>
      <c r="FUC22" s="1"/>
      <c r="FUD22" s="1"/>
      <c r="FUE22" s="1"/>
      <c r="FUF22" s="1"/>
      <c r="FUG22" s="1"/>
      <c r="FUH22" s="1"/>
      <c r="FUI22" s="1"/>
      <c r="FUJ22" s="1"/>
      <c r="FUK22" s="1"/>
      <c r="FUL22" s="1"/>
      <c r="FUM22" s="1"/>
      <c r="FUN22" s="1"/>
      <c r="FUO22" s="1"/>
      <c r="FUP22" s="1"/>
      <c r="FUQ22" s="1"/>
      <c r="FUR22" s="1"/>
      <c r="FUS22" s="1"/>
      <c r="FUT22" s="1"/>
      <c r="FUU22" s="1"/>
      <c r="FUV22" s="1"/>
      <c r="FUW22" s="1"/>
      <c r="FUX22" s="1"/>
      <c r="FUY22" s="1"/>
      <c r="FUZ22" s="1"/>
      <c r="FVA22" s="1"/>
      <c r="FVB22" s="1"/>
      <c r="FVC22" s="1"/>
      <c r="FVD22" s="1"/>
      <c r="FVE22" s="1"/>
      <c r="FVF22" s="1"/>
      <c r="FVG22" s="1"/>
      <c r="FVH22" s="1"/>
      <c r="FVI22" s="1"/>
      <c r="FVJ22" s="1"/>
      <c r="FVK22" s="1"/>
      <c r="FVL22" s="1"/>
      <c r="FVM22" s="1"/>
      <c r="FVN22" s="1"/>
      <c r="FVO22" s="1"/>
      <c r="FVP22" s="1"/>
      <c r="FVQ22" s="1"/>
      <c r="FVR22" s="1"/>
      <c r="FVS22" s="1"/>
      <c r="FVT22" s="1"/>
      <c r="FVU22" s="1"/>
      <c r="FVV22" s="1"/>
      <c r="FVW22" s="1"/>
      <c r="FVX22" s="1"/>
      <c r="FVY22" s="1"/>
      <c r="FVZ22" s="1"/>
      <c r="FWA22" s="1"/>
      <c r="FWB22" s="1"/>
      <c r="FWC22" s="1"/>
      <c r="FWD22" s="1"/>
      <c r="FWE22" s="1"/>
      <c r="FWF22" s="1"/>
      <c r="FWG22" s="1"/>
      <c r="FWH22" s="1"/>
      <c r="FWI22" s="1"/>
      <c r="FWJ22" s="1"/>
      <c r="FWK22" s="1"/>
      <c r="FWL22" s="1"/>
      <c r="FWM22" s="1"/>
      <c r="FWN22" s="1"/>
      <c r="FWO22" s="1"/>
      <c r="FWP22" s="1"/>
      <c r="FWQ22" s="1"/>
      <c r="FWR22" s="1"/>
      <c r="FWS22" s="1"/>
      <c r="FWT22" s="1"/>
      <c r="FWU22" s="1"/>
      <c r="FWV22" s="1"/>
      <c r="FWW22" s="1"/>
      <c r="FWX22" s="1"/>
      <c r="FWY22" s="1"/>
      <c r="FWZ22" s="1"/>
      <c r="FXA22" s="1"/>
      <c r="FXB22" s="1"/>
      <c r="FXC22" s="1"/>
      <c r="FXD22" s="1"/>
      <c r="FXE22" s="1"/>
      <c r="FXF22" s="1"/>
      <c r="FXG22" s="1"/>
      <c r="FXH22" s="1"/>
      <c r="FXI22" s="1"/>
      <c r="FXJ22" s="1"/>
      <c r="FXK22" s="1"/>
      <c r="FXL22" s="1"/>
      <c r="FXM22" s="1"/>
      <c r="FXN22" s="1"/>
      <c r="FXO22" s="1"/>
      <c r="FXP22" s="1"/>
      <c r="FXQ22" s="1"/>
      <c r="FXR22" s="1"/>
      <c r="FXS22" s="1"/>
      <c r="FXT22" s="1"/>
      <c r="FXU22" s="1"/>
      <c r="FXV22" s="1"/>
      <c r="FXW22" s="1"/>
      <c r="FXX22" s="1"/>
      <c r="FXY22" s="1"/>
      <c r="FXZ22" s="1"/>
      <c r="FYA22" s="1"/>
      <c r="FYB22" s="1"/>
      <c r="FYC22" s="1"/>
      <c r="FYD22" s="1"/>
      <c r="FYE22" s="1"/>
      <c r="FYF22" s="1"/>
      <c r="FYG22" s="1"/>
      <c r="FYH22" s="1"/>
      <c r="FYI22" s="1"/>
      <c r="FYJ22" s="1"/>
      <c r="FYK22" s="1"/>
      <c r="FYL22" s="1"/>
      <c r="FYM22" s="1"/>
      <c r="FYN22" s="1"/>
      <c r="FYO22" s="1"/>
      <c r="FYP22" s="1"/>
      <c r="FYQ22" s="1"/>
      <c r="FYR22" s="1"/>
      <c r="FYS22" s="1"/>
      <c r="FYT22" s="1"/>
      <c r="FYU22" s="1"/>
      <c r="FYV22" s="1"/>
      <c r="FYW22" s="1"/>
      <c r="FYX22" s="1"/>
      <c r="FYY22" s="1"/>
      <c r="FYZ22" s="1"/>
      <c r="FZA22" s="1"/>
      <c r="FZB22" s="1"/>
      <c r="FZC22" s="1"/>
      <c r="FZD22" s="1"/>
      <c r="FZE22" s="1"/>
      <c r="FZF22" s="1"/>
      <c r="FZG22" s="1"/>
      <c r="FZH22" s="1"/>
      <c r="FZI22" s="1"/>
      <c r="FZJ22" s="1"/>
      <c r="FZK22" s="1"/>
      <c r="FZL22" s="1"/>
      <c r="FZM22" s="1"/>
      <c r="FZN22" s="1"/>
      <c r="FZO22" s="1"/>
      <c r="FZP22" s="1"/>
      <c r="FZQ22" s="1"/>
      <c r="FZR22" s="1"/>
      <c r="FZS22" s="1"/>
      <c r="FZT22" s="1"/>
      <c r="FZU22" s="1"/>
      <c r="FZV22" s="1"/>
      <c r="FZW22" s="1"/>
      <c r="FZX22" s="1"/>
      <c r="FZY22" s="1"/>
      <c r="FZZ22" s="1"/>
      <c r="GAA22" s="1"/>
      <c r="GAB22" s="1"/>
      <c r="GAC22" s="1"/>
      <c r="GAD22" s="1"/>
      <c r="GAE22" s="1"/>
      <c r="GAF22" s="1"/>
      <c r="GAG22" s="1"/>
      <c r="GAH22" s="1"/>
      <c r="GAI22" s="1"/>
      <c r="GAJ22" s="1"/>
      <c r="GAK22" s="1"/>
      <c r="GAL22" s="1"/>
      <c r="GAM22" s="1"/>
      <c r="GAN22" s="1"/>
      <c r="GAO22" s="1"/>
      <c r="GAP22" s="1"/>
      <c r="GAQ22" s="1"/>
      <c r="GAR22" s="1"/>
      <c r="GAS22" s="1"/>
      <c r="GAT22" s="1"/>
      <c r="GAU22" s="1"/>
      <c r="GAV22" s="1"/>
      <c r="GAW22" s="1"/>
      <c r="GAX22" s="1"/>
      <c r="GAY22" s="1"/>
      <c r="GAZ22" s="1"/>
      <c r="GBA22" s="1"/>
      <c r="GBB22" s="1"/>
      <c r="GBC22" s="1"/>
      <c r="GBD22" s="1"/>
      <c r="GBE22" s="1"/>
      <c r="GBF22" s="1"/>
      <c r="GBG22" s="1"/>
      <c r="GBH22" s="1"/>
      <c r="GBI22" s="1"/>
      <c r="GBJ22" s="1"/>
      <c r="GBK22" s="1"/>
      <c r="GBL22" s="1"/>
      <c r="GBM22" s="1"/>
      <c r="GBN22" s="1"/>
      <c r="GBO22" s="1"/>
      <c r="GBP22" s="1"/>
      <c r="GBQ22" s="1"/>
      <c r="GBR22" s="1"/>
      <c r="GBS22" s="1"/>
      <c r="GBT22" s="1"/>
      <c r="GBU22" s="1"/>
      <c r="GBV22" s="1"/>
      <c r="GBW22" s="1"/>
      <c r="GBX22" s="1"/>
      <c r="GBY22" s="1"/>
      <c r="GBZ22" s="1"/>
      <c r="GCA22" s="1"/>
      <c r="GCB22" s="1"/>
      <c r="GCC22" s="1"/>
      <c r="GCD22" s="1"/>
      <c r="GCE22" s="1"/>
      <c r="GCF22" s="1"/>
      <c r="GCG22" s="1"/>
      <c r="GCH22" s="1"/>
      <c r="GCI22" s="1"/>
      <c r="GCJ22" s="1"/>
      <c r="GCK22" s="1"/>
      <c r="GCL22" s="1"/>
      <c r="GCM22" s="1"/>
      <c r="GCN22" s="1"/>
      <c r="GCO22" s="1"/>
      <c r="GCP22" s="1"/>
      <c r="GCQ22" s="1"/>
      <c r="GCR22" s="1"/>
      <c r="GCS22" s="1"/>
      <c r="GCT22" s="1"/>
      <c r="GCU22" s="1"/>
      <c r="GCV22" s="1"/>
      <c r="GCW22" s="1"/>
      <c r="GCX22" s="1"/>
      <c r="GCY22" s="1"/>
      <c r="GCZ22" s="1"/>
      <c r="GDA22" s="1"/>
      <c r="GDB22" s="1"/>
      <c r="GDC22" s="1"/>
      <c r="GDD22" s="1"/>
      <c r="GDE22" s="1"/>
      <c r="GDF22" s="1"/>
      <c r="GDG22" s="1"/>
      <c r="GDH22" s="1"/>
      <c r="GDI22" s="1"/>
      <c r="GDJ22" s="1"/>
      <c r="GDK22" s="1"/>
      <c r="GDL22" s="1"/>
      <c r="GDM22" s="1"/>
      <c r="GDN22" s="1"/>
      <c r="GDO22" s="1"/>
      <c r="GDP22" s="1"/>
      <c r="GDQ22" s="1"/>
      <c r="GDR22" s="1"/>
      <c r="GDS22" s="1"/>
      <c r="GDT22" s="1"/>
      <c r="GDU22" s="1"/>
      <c r="GDV22" s="1"/>
      <c r="GDW22" s="1"/>
      <c r="GDX22" s="1"/>
      <c r="GDY22" s="1"/>
      <c r="GDZ22" s="1"/>
      <c r="GEA22" s="1"/>
      <c r="GEB22" s="1"/>
      <c r="GEC22" s="1"/>
      <c r="GED22" s="1"/>
      <c r="GEE22" s="1"/>
      <c r="GEF22" s="1"/>
      <c r="GEG22" s="1"/>
      <c r="GEH22" s="1"/>
      <c r="GEI22" s="1"/>
      <c r="GEJ22" s="1"/>
      <c r="GEK22" s="1"/>
      <c r="GEL22" s="1"/>
      <c r="GEM22" s="1"/>
      <c r="GEN22" s="1"/>
      <c r="GEO22" s="1"/>
      <c r="GEP22" s="1"/>
      <c r="GEQ22" s="1"/>
      <c r="GER22" s="1"/>
      <c r="GES22" s="1"/>
      <c r="GET22" s="1"/>
      <c r="GEU22" s="1"/>
      <c r="GEV22" s="1"/>
      <c r="GEW22" s="1"/>
      <c r="GEX22" s="1"/>
      <c r="GEY22" s="1"/>
      <c r="GEZ22" s="1"/>
      <c r="GFA22" s="1"/>
      <c r="GFB22" s="1"/>
      <c r="GFC22" s="1"/>
      <c r="GFD22" s="1"/>
      <c r="GFE22" s="1"/>
      <c r="GFF22" s="1"/>
      <c r="GFG22" s="1"/>
      <c r="GFH22" s="1"/>
      <c r="GFI22" s="1"/>
      <c r="GFJ22" s="1"/>
      <c r="GFK22" s="1"/>
      <c r="GFL22" s="1"/>
      <c r="GFM22" s="1"/>
      <c r="GFN22" s="1"/>
      <c r="GFO22" s="1"/>
      <c r="GFP22" s="1"/>
      <c r="GFQ22" s="1"/>
      <c r="GFR22" s="1"/>
      <c r="GFS22" s="1"/>
      <c r="GFT22" s="1"/>
      <c r="GFU22" s="1"/>
      <c r="GFV22" s="1"/>
      <c r="GFW22" s="1"/>
      <c r="GFX22" s="1"/>
      <c r="GFY22" s="1"/>
      <c r="GFZ22" s="1"/>
      <c r="GGA22" s="1"/>
      <c r="GGB22" s="1"/>
      <c r="GGC22" s="1"/>
      <c r="GGD22" s="1"/>
      <c r="GGE22" s="1"/>
      <c r="GGF22" s="1"/>
      <c r="GGG22" s="1"/>
      <c r="GGH22" s="1"/>
      <c r="GGI22" s="1"/>
      <c r="GGJ22" s="1"/>
      <c r="GGK22" s="1"/>
      <c r="GGL22" s="1"/>
      <c r="GGM22" s="1"/>
      <c r="GGN22" s="1"/>
      <c r="GGO22" s="1"/>
      <c r="GGP22" s="1"/>
      <c r="GGQ22" s="1"/>
      <c r="GGR22" s="1"/>
      <c r="GGS22" s="1"/>
      <c r="GGT22" s="1"/>
      <c r="GGU22" s="1"/>
      <c r="GGV22" s="1"/>
      <c r="GGW22" s="1"/>
      <c r="GGX22" s="1"/>
      <c r="GGY22" s="1"/>
      <c r="GGZ22" s="1"/>
      <c r="GHA22" s="1"/>
      <c r="GHB22" s="1"/>
      <c r="GHC22" s="1"/>
      <c r="GHD22" s="1"/>
      <c r="GHE22" s="1"/>
      <c r="GHF22" s="1"/>
      <c r="GHG22" s="1"/>
      <c r="GHH22" s="1"/>
      <c r="GHI22" s="1"/>
      <c r="GHJ22" s="1"/>
      <c r="GHK22" s="1"/>
      <c r="GHL22" s="1"/>
      <c r="GHM22" s="1"/>
      <c r="GHN22" s="1"/>
      <c r="GHO22" s="1"/>
      <c r="GHP22" s="1"/>
      <c r="GHQ22" s="1"/>
      <c r="GHR22" s="1"/>
      <c r="GHS22" s="1"/>
      <c r="GHT22" s="1"/>
      <c r="GHU22" s="1"/>
      <c r="GHV22" s="1"/>
      <c r="GHW22" s="1"/>
      <c r="GHX22" s="1"/>
      <c r="GHY22" s="1"/>
      <c r="GHZ22" s="1"/>
      <c r="GIA22" s="1"/>
      <c r="GIB22" s="1"/>
      <c r="GIC22" s="1"/>
      <c r="GID22" s="1"/>
      <c r="GIE22" s="1"/>
      <c r="GIF22" s="1"/>
      <c r="GIG22" s="1"/>
      <c r="GIH22" s="1"/>
      <c r="GII22" s="1"/>
      <c r="GIJ22" s="1"/>
      <c r="GIK22" s="1"/>
      <c r="GIL22" s="1"/>
      <c r="GIM22" s="1"/>
      <c r="GIN22" s="1"/>
      <c r="GIO22" s="1"/>
      <c r="GIP22" s="1"/>
      <c r="GIQ22" s="1"/>
      <c r="GIR22" s="1"/>
      <c r="GIS22" s="1"/>
      <c r="GIT22" s="1"/>
      <c r="GIU22" s="1"/>
      <c r="GIV22" s="1"/>
      <c r="GIW22" s="1"/>
      <c r="GIX22" s="1"/>
      <c r="GIY22" s="1"/>
      <c r="GIZ22" s="1"/>
      <c r="GJA22" s="1"/>
      <c r="GJB22" s="1"/>
      <c r="GJC22" s="1"/>
      <c r="GJD22" s="1"/>
      <c r="GJE22" s="1"/>
      <c r="GJF22" s="1"/>
      <c r="GJG22" s="1"/>
      <c r="GJH22" s="1"/>
      <c r="GJI22" s="1"/>
      <c r="GJJ22" s="1"/>
      <c r="GJK22" s="1"/>
      <c r="GJL22" s="1"/>
      <c r="GJM22" s="1"/>
      <c r="GJN22" s="1"/>
      <c r="GJO22" s="1"/>
      <c r="GJP22" s="1"/>
      <c r="GJQ22" s="1"/>
      <c r="GJR22" s="1"/>
      <c r="GJS22" s="1"/>
      <c r="GJT22" s="1"/>
      <c r="GJU22" s="1"/>
      <c r="GJV22" s="1"/>
      <c r="GJW22" s="1"/>
      <c r="GJX22" s="1"/>
      <c r="GJY22" s="1"/>
      <c r="GJZ22" s="1"/>
      <c r="GKA22" s="1"/>
      <c r="GKB22" s="1"/>
      <c r="GKC22" s="1"/>
      <c r="GKD22" s="1"/>
      <c r="GKE22" s="1"/>
      <c r="GKF22" s="1"/>
      <c r="GKG22" s="1"/>
      <c r="GKH22" s="1"/>
      <c r="GKI22" s="1"/>
      <c r="GKJ22" s="1"/>
      <c r="GKK22" s="1"/>
      <c r="GKL22" s="1"/>
      <c r="GKM22" s="1"/>
      <c r="GKN22" s="1"/>
      <c r="GKO22" s="1"/>
      <c r="GKP22" s="1"/>
      <c r="GKQ22" s="1"/>
      <c r="GKR22" s="1"/>
      <c r="GKS22" s="1"/>
      <c r="GKT22" s="1"/>
      <c r="GKU22" s="1"/>
      <c r="GKV22" s="1"/>
      <c r="GKW22" s="1"/>
      <c r="GKX22" s="1"/>
      <c r="GKY22" s="1"/>
      <c r="GKZ22" s="1"/>
      <c r="GLA22" s="1"/>
      <c r="GLB22" s="1"/>
      <c r="GLC22" s="1"/>
      <c r="GLD22" s="1"/>
      <c r="GLE22" s="1"/>
      <c r="GLF22" s="1"/>
      <c r="GLG22" s="1"/>
      <c r="GLH22" s="1"/>
      <c r="GLI22" s="1"/>
      <c r="GLJ22" s="1"/>
      <c r="GLK22" s="1"/>
      <c r="GLL22" s="1"/>
      <c r="GLM22" s="1"/>
      <c r="GLN22" s="1"/>
      <c r="GLO22" s="1"/>
      <c r="GLP22" s="1"/>
      <c r="GLQ22" s="1"/>
      <c r="GLR22" s="1"/>
      <c r="GLS22" s="1"/>
      <c r="GLT22" s="1"/>
      <c r="GLU22" s="1"/>
      <c r="GLV22" s="1"/>
      <c r="GLW22" s="1"/>
      <c r="GLX22" s="1"/>
      <c r="GLY22" s="1"/>
      <c r="GLZ22" s="1"/>
      <c r="GMA22" s="1"/>
      <c r="GMB22" s="1"/>
      <c r="GMC22" s="1"/>
      <c r="GMD22" s="1"/>
      <c r="GME22" s="1"/>
      <c r="GMF22" s="1"/>
      <c r="GMG22" s="1"/>
      <c r="GMH22" s="1"/>
      <c r="GMI22" s="1"/>
      <c r="GMJ22" s="1"/>
      <c r="GMK22" s="1"/>
      <c r="GML22" s="1"/>
      <c r="GMM22" s="1"/>
      <c r="GMN22" s="1"/>
      <c r="GMO22" s="1"/>
      <c r="GMP22" s="1"/>
      <c r="GMQ22" s="1"/>
      <c r="GMR22" s="1"/>
      <c r="GMS22" s="1"/>
      <c r="GMT22" s="1"/>
      <c r="GMU22" s="1"/>
      <c r="GMV22" s="1"/>
      <c r="GMW22" s="1"/>
      <c r="GMX22" s="1"/>
      <c r="GMY22" s="1"/>
      <c r="GMZ22" s="1"/>
      <c r="GNA22" s="1"/>
      <c r="GNB22" s="1"/>
      <c r="GNC22" s="1"/>
      <c r="GND22" s="1"/>
      <c r="GNE22" s="1"/>
      <c r="GNF22" s="1"/>
      <c r="GNG22" s="1"/>
      <c r="GNH22" s="1"/>
      <c r="GNI22" s="1"/>
      <c r="GNJ22" s="1"/>
      <c r="GNK22" s="1"/>
      <c r="GNL22" s="1"/>
      <c r="GNM22" s="1"/>
      <c r="GNN22" s="1"/>
      <c r="GNO22" s="1"/>
      <c r="GNP22" s="1"/>
      <c r="GNQ22" s="1"/>
      <c r="GNR22" s="1"/>
      <c r="GNS22" s="1"/>
      <c r="GNT22" s="1"/>
      <c r="GNU22" s="1"/>
      <c r="GNV22" s="1"/>
      <c r="GNW22" s="1"/>
      <c r="GNX22" s="1"/>
      <c r="GNY22" s="1"/>
      <c r="GNZ22" s="1"/>
      <c r="GOA22" s="1"/>
      <c r="GOB22" s="1"/>
      <c r="GOC22" s="1"/>
      <c r="GOD22" s="1"/>
      <c r="GOE22" s="1"/>
      <c r="GOF22" s="1"/>
      <c r="GOG22" s="1"/>
      <c r="GOH22" s="1"/>
      <c r="GOI22" s="1"/>
      <c r="GOJ22" s="1"/>
      <c r="GOK22" s="1"/>
      <c r="GOL22" s="1"/>
      <c r="GOM22" s="1"/>
      <c r="GON22" s="1"/>
      <c r="GOO22" s="1"/>
      <c r="GOP22" s="1"/>
      <c r="GOQ22" s="1"/>
      <c r="GOR22" s="1"/>
      <c r="GOS22" s="1"/>
      <c r="GOT22" s="1"/>
      <c r="GOU22" s="1"/>
      <c r="GOV22" s="1"/>
      <c r="GOW22" s="1"/>
      <c r="GOX22" s="1"/>
      <c r="GOY22" s="1"/>
      <c r="GOZ22" s="1"/>
      <c r="GPA22" s="1"/>
      <c r="GPB22" s="1"/>
      <c r="GPC22" s="1"/>
      <c r="GPD22" s="1"/>
      <c r="GPE22" s="1"/>
      <c r="GPF22" s="1"/>
      <c r="GPG22" s="1"/>
      <c r="GPH22" s="1"/>
      <c r="GPI22" s="1"/>
      <c r="GPJ22" s="1"/>
      <c r="GPK22" s="1"/>
      <c r="GPL22" s="1"/>
      <c r="GPM22" s="1"/>
      <c r="GPN22" s="1"/>
      <c r="GPO22" s="1"/>
      <c r="GPP22" s="1"/>
      <c r="GPQ22" s="1"/>
      <c r="GPR22" s="1"/>
      <c r="GPS22" s="1"/>
      <c r="GPT22" s="1"/>
      <c r="GPU22" s="1"/>
      <c r="GPV22" s="1"/>
      <c r="GPW22" s="1"/>
      <c r="GPX22" s="1"/>
      <c r="GPY22" s="1"/>
      <c r="GPZ22" s="1"/>
      <c r="GQA22" s="1"/>
      <c r="GQB22" s="1"/>
      <c r="GQC22" s="1"/>
      <c r="GQD22" s="1"/>
      <c r="GQE22" s="1"/>
      <c r="GQF22" s="1"/>
      <c r="GQG22" s="1"/>
      <c r="GQH22" s="1"/>
      <c r="GQI22" s="1"/>
      <c r="GQJ22" s="1"/>
      <c r="GQK22" s="1"/>
      <c r="GQL22" s="1"/>
      <c r="GQM22" s="1"/>
      <c r="GQN22" s="1"/>
      <c r="GQO22" s="1"/>
      <c r="GQP22" s="1"/>
      <c r="GQQ22" s="1"/>
      <c r="GQR22" s="1"/>
      <c r="GQS22" s="1"/>
      <c r="GQT22" s="1"/>
      <c r="GQU22" s="1"/>
      <c r="GQV22" s="1"/>
      <c r="GQW22" s="1"/>
      <c r="GQX22" s="1"/>
      <c r="GQY22" s="1"/>
      <c r="GQZ22" s="1"/>
      <c r="GRA22" s="1"/>
      <c r="GRB22" s="1"/>
      <c r="GRC22" s="1"/>
      <c r="GRD22" s="1"/>
      <c r="GRE22" s="1"/>
      <c r="GRF22" s="1"/>
      <c r="GRG22" s="1"/>
      <c r="GRH22" s="1"/>
      <c r="GRI22" s="1"/>
      <c r="GRJ22" s="1"/>
      <c r="GRK22" s="1"/>
      <c r="GRL22" s="1"/>
      <c r="GRM22" s="1"/>
      <c r="GRN22" s="1"/>
      <c r="GRO22" s="1"/>
      <c r="GRP22" s="1"/>
      <c r="GRQ22" s="1"/>
      <c r="GRR22" s="1"/>
      <c r="GRS22" s="1"/>
      <c r="GRT22" s="1"/>
      <c r="GRU22" s="1"/>
      <c r="GRV22" s="1"/>
      <c r="GRW22" s="1"/>
      <c r="GRX22" s="1"/>
      <c r="GRY22" s="1"/>
      <c r="GRZ22" s="1"/>
      <c r="GSA22" s="1"/>
      <c r="GSB22" s="1"/>
      <c r="GSC22" s="1"/>
      <c r="GSD22" s="1"/>
      <c r="GSE22" s="1"/>
      <c r="GSF22" s="1"/>
      <c r="GSG22" s="1"/>
      <c r="GSH22" s="1"/>
      <c r="GSI22" s="1"/>
      <c r="GSJ22" s="1"/>
      <c r="GSK22" s="1"/>
      <c r="GSL22" s="1"/>
      <c r="GSM22" s="1"/>
      <c r="GSN22" s="1"/>
      <c r="GSO22" s="1"/>
      <c r="GSP22" s="1"/>
      <c r="GSQ22" s="1"/>
      <c r="GSR22" s="1"/>
      <c r="GSS22" s="1"/>
      <c r="GST22" s="1"/>
      <c r="GSU22" s="1"/>
      <c r="GSV22" s="1"/>
      <c r="GSW22" s="1"/>
      <c r="GSX22" s="1"/>
      <c r="GSY22" s="1"/>
      <c r="GSZ22" s="1"/>
      <c r="GTA22" s="1"/>
      <c r="GTB22" s="1"/>
      <c r="GTC22" s="1"/>
      <c r="GTD22" s="1"/>
      <c r="GTE22" s="1"/>
      <c r="GTF22" s="1"/>
      <c r="GTG22" s="1"/>
      <c r="GTH22" s="1"/>
      <c r="GTI22" s="1"/>
      <c r="GTJ22" s="1"/>
      <c r="GTK22" s="1"/>
      <c r="GTL22" s="1"/>
      <c r="GTM22" s="1"/>
      <c r="GTN22" s="1"/>
      <c r="GTO22" s="1"/>
      <c r="GTP22" s="1"/>
      <c r="GTQ22" s="1"/>
      <c r="GTR22" s="1"/>
      <c r="GTS22" s="1"/>
      <c r="GTT22" s="1"/>
      <c r="GTU22" s="1"/>
      <c r="GTV22" s="1"/>
      <c r="GTW22" s="1"/>
      <c r="GTX22" s="1"/>
      <c r="GTY22" s="1"/>
      <c r="GTZ22" s="1"/>
      <c r="GUA22" s="1"/>
      <c r="GUB22" s="1"/>
      <c r="GUC22" s="1"/>
      <c r="GUD22" s="1"/>
      <c r="GUE22" s="1"/>
      <c r="GUF22" s="1"/>
      <c r="GUG22" s="1"/>
      <c r="GUH22" s="1"/>
      <c r="GUI22" s="1"/>
      <c r="GUJ22" s="1"/>
      <c r="GUK22" s="1"/>
      <c r="GUL22" s="1"/>
      <c r="GUM22" s="1"/>
      <c r="GUN22" s="1"/>
      <c r="GUO22" s="1"/>
      <c r="GUP22" s="1"/>
      <c r="GUQ22" s="1"/>
      <c r="GUR22" s="1"/>
      <c r="GUS22" s="1"/>
      <c r="GUT22" s="1"/>
      <c r="GUU22" s="1"/>
      <c r="GUV22" s="1"/>
      <c r="GUW22" s="1"/>
      <c r="GUX22" s="1"/>
      <c r="GUY22" s="1"/>
      <c r="GUZ22" s="1"/>
      <c r="GVA22" s="1"/>
      <c r="GVB22" s="1"/>
      <c r="GVC22" s="1"/>
      <c r="GVD22" s="1"/>
      <c r="GVE22" s="1"/>
      <c r="GVF22" s="1"/>
      <c r="GVG22" s="1"/>
      <c r="GVH22" s="1"/>
      <c r="GVI22" s="1"/>
      <c r="GVJ22" s="1"/>
      <c r="GVK22" s="1"/>
      <c r="GVL22" s="1"/>
      <c r="GVM22" s="1"/>
      <c r="GVN22" s="1"/>
      <c r="GVO22" s="1"/>
      <c r="GVP22" s="1"/>
      <c r="GVQ22" s="1"/>
      <c r="GVR22" s="1"/>
      <c r="GVS22" s="1"/>
      <c r="GVT22" s="1"/>
      <c r="GVU22" s="1"/>
      <c r="GVV22" s="1"/>
      <c r="GVW22" s="1"/>
      <c r="GVX22" s="1"/>
      <c r="GVY22" s="1"/>
      <c r="GVZ22" s="1"/>
      <c r="GWA22" s="1"/>
      <c r="GWB22" s="1"/>
      <c r="GWC22" s="1"/>
      <c r="GWD22" s="1"/>
      <c r="GWE22" s="1"/>
      <c r="GWF22" s="1"/>
      <c r="GWG22" s="1"/>
      <c r="GWH22" s="1"/>
      <c r="GWI22" s="1"/>
      <c r="GWJ22" s="1"/>
      <c r="GWK22" s="1"/>
      <c r="GWL22" s="1"/>
      <c r="GWM22" s="1"/>
      <c r="GWN22" s="1"/>
      <c r="GWO22" s="1"/>
      <c r="GWP22" s="1"/>
      <c r="GWQ22" s="1"/>
      <c r="GWR22" s="1"/>
      <c r="GWS22" s="1"/>
      <c r="GWT22" s="1"/>
      <c r="GWU22" s="1"/>
      <c r="GWV22" s="1"/>
      <c r="GWW22" s="1"/>
      <c r="GWX22" s="1"/>
      <c r="GWY22" s="1"/>
      <c r="GWZ22" s="1"/>
      <c r="GXA22" s="1"/>
      <c r="GXB22" s="1"/>
      <c r="GXC22" s="1"/>
      <c r="GXD22" s="1"/>
      <c r="GXE22" s="1"/>
      <c r="GXF22" s="1"/>
      <c r="GXG22" s="1"/>
      <c r="GXH22" s="1"/>
      <c r="GXI22" s="1"/>
      <c r="GXJ22" s="1"/>
      <c r="GXK22" s="1"/>
      <c r="GXL22" s="1"/>
      <c r="GXM22" s="1"/>
      <c r="GXN22" s="1"/>
      <c r="GXO22" s="1"/>
      <c r="GXP22" s="1"/>
      <c r="GXQ22" s="1"/>
      <c r="GXR22" s="1"/>
      <c r="GXS22" s="1"/>
      <c r="GXT22" s="1"/>
      <c r="GXU22" s="1"/>
      <c r="GXV22" s="1"/>
      <c r="GXW22" s="1"/>
      <c r="GXX22" s="1"/>
      <c r="GXY22" s="1"/>
      <c r="GXZ22" s="1"/>
      <c r="GYA22" s="1"/>
      <c r="GYB22" s="1"/>
      <c r="GYC22" s="1"/>
      <c r="GYD22" s="1"/>
      <c r="GYE22" s="1"/>
      <c r="GYF22" s="1"/>
      <c r="GYG22" s="1"/>
      <c r="GYH22" s="1"/>
      <c r="GYI22" s="1"/>
      <c r="GYJ22" s="1"/>
      <c r="GYK22" s="1"/>
      <c r="GYL22" s="1"/>
      <c r="GYM22" s="1"/>
      <c r="GYN22" s="1"/>
      <c r="GYO22" s="1"/>
      <c r="GYP22" s="1"/>
      <c r="GYQ22" s="1"/>
      <c r="GYR22" s="1"/>
      <c r="GYS22" s="1"/>
      <c r="GYT22" s="1"/>
      <c r="GYU22" s="1"/>
      <c r="GYV22" s="1"/>
      <c r="GYW22" s="1"/>
      <c r="GYX22" s="1"/>
      <c r="GYY22" s="1"/>
      <c r="GYZ22" s="1"/>
      <c r="GZA22" s="1"/>
      <c r="GZB22" s="1"/>
      <c r="GZC22" s="1"/>
      <c r="GZD22" s="1"/>
      <c r="GZE22" s="1"/>
      <c r="GZF22" s="1"/>
      <c r="GZG22" s="1"/>
      <c r="GZH22" s="1"/>
      <c r="GZI22" s="1"/>
      <c r="GZJ22" s="1"/>
      <c r="GZK22" s="1"/>
      <c r="GZL22" s="1"/>
      <c r="GZM22" s="1"/>
      <c r="GZN22" s="1"/>
      <c r="GZO22" s="1"/>
      <c r="GZP22" s="1"/>
      <c r="GZQ22" s="1"/>
      <c r="GZR22" s="1"/>
      <c r="GZS22" s="1"/>
      <c r="GZT22" s="1"/>
      <c r="GZU22" s="1"/>
      <c r="GZV22" s="1"/>
      <c r="GZW22" s="1"/>
      <c r="GZX22" s="1"/>
      <c r="GZY22" s="1"/>
      <c r="GZZ22" s="1"/>
      <c r="HAA22" s="1"/>
      <c r="HAB22" s="1"/>
      <c r="HAC22" s="1"/>
      <c r="HAD22" s="1"/>
      <c r="HAE22" s="1"/>
      <c r="HAF22" s="1"/>
      <c r="HAG22" s="1"/>
      <c r="HAH22" s="1"/>
      <c r="HAI22" s="1"/>
      <c r="HAJ22" s="1"/>
      <c r="HAK22" s="1"/>
      <c r="HAL22" s="1"/>
      <c r="HAM22" s="1"/>
      <c r="HAN22" s="1"/>
      <c r="HAO22" s="1"/>
      <c r="HAP22" s="1"/>
      <c r="HAQ22" s="1"/>
      <c r="HAR22" s="1"/>
      <c r="HAS22" s="1"/>
      <c r="HAT22" s="1"/>
      <c r="HAU22" s="1"/>
      <c r="HAV22" s="1"/>
      <c r="HAW22" s="1"/>
      <c r="HAX22" s="1"/>
      <c r="HAY22" s="1"/>
      <c r="HAZ22" s="1"/>
      <c r="HBA22" s="1"/>
      <c r="HBB22" s="1"/>
      <c r="HBC22" s="1"/>
      <c r="HBD22" s="1"/>
      <c r="HBE22" s="1"/>
      <c r="HBF22" s="1"/>
      <c r="HBG22" s="1"/>
      <c r="HBH22" s="1"/>
      <c r="HBI22" s="1"/>
      <c r="HBJ22" s="1"/>
      <c r="HBK22" s="1"/>
      <c r="HBL22" s="1"/>
      <c r="HBM22" s="1"/>
      <c r="HBN22" s="1"/>
      <c r="HBO22" s="1"/>
      <c r="HBP22" s="1"/>
      <c r="HBQ22" s="1"/>
      <c r="HBR22" s="1"/>
      <c r="HBS22" s="1"/>
      <c r="HBT22" s="1"/>
      <c r="HBU22" s="1"/>
      <c r="HBV22" s="1"/>
      <c r="HBW22" s="1"/>
      <c r="HBX22" s="1"/>
      <c r="HBY22" s="1"/>
      <c r="HBZ22" s="1"/>
      <c r="HCA22" s="1"/>
      <c r="HCB22" s="1"/>
      <c r="HCC22" s="1"/>
      <c r="HCD22" s="1"/>
      <c r="HCE22" s="1"/>
      <c r="HCF22" s="1"/>
      <c r="HCG22" s="1"/>
      <c r="HCH22" s="1"/>
      <c r="HCI22" s="1"/>
      <c r="HCJ22" s="1"/>
      <c r="HCK22" s="1"/>
      <c r="HCL22" s="1"/>
      <c r="HCM22" s="1"/>
      <c r="HCN22" s="1"/>
      <c r="HCO22" s="1"/>
      <c r="HCP22" s="1"/>
      <c r="HCQ22" s="1"/>
      <c r="HCR22" s="1"/>
      <c r="HCS22" s="1"/>
      <c r="HCT22" s="1"/>
      <c r="HCU22" s="1"/>
      <c r="HCV22" s="1"/>
      <c r="HCW22" s="1"/>
      <c r="HCX22" s="1"/>
      <c r="HCY22" s="1"/>
      <c r="HCZ22" s="1"/>
      <c r="HDA22" s="1"/>
      <c r="HDB22" s="1"/>
      <c r="HDC22" s="1"/>
      <c r="HDD22" s="1"/>
      <c r="HDE22" s="1"/>
      <c r="HDF22" s="1"/>
      <c r="HDG22" s="1"/>
      <c r="HDH22" s="1"/>
      <c r="HDI22" s="1"/>
      <c r="HDJ22" s="1"/>
      <c r="HDK22" s="1"/>
      <c r="HDL22" s="1"/>
      <c r="HDM22" s="1"/>
      <c r="HDN22" s="1"/>
      <c r="HDO22" s="1"/>
      <c r="HDP22" s="1"/>
      <c r="HDQ22" s="1"/>
      <c r="HDR22" s="1"/>
      <c r="HDS22" s="1"/>
      <c r="HDT22" s="1"/>
      <c r="HDU22" s="1"/>
      <c r="HDV22" s="1"/>
      <c r="HDW22" s="1"/>
      <c r="HDX22" s="1"/>
      <c r="HDY22" s="1"/>
      <c r="HDZ22" s="1"/>
      <c r="HEA22" s="1"/>
      <c r="HEB22" s="1"/>
      <c r="HEC22" s="1"/>
      <c r="HED22" s="1"/>
      <c r="HEE22" s="1"/>
      <c r="HEF22" s="1"/>
      <c r="HEG22" s="1"/>
      <c r="HEH22" s="1"/>
      <c r="HEI22" s="1"/>
      <c r="HEJ22" s="1"/>
      <c r="HEK22" s="1"/>
      <c r="HEL22" s="1"/>
      <c r="HEM22" s="1"/>
      <c r="HEN22" s="1"/>
      <c r="HEO22" s="1"/>
      <c r="HEP22" s="1"/>
      <c r="HEQ22" s="1"/>
      <c r="HER22" s="1"/>
      <c r="HES22" s="1"/>
      <c r="HET22" s="1"/>
      <c r="HEU22" s="1"/>
      <c r="HEV22" s="1"/>
      <c r="HEW22" s="1"/>
      <c r="HEX22" s="1"/>
      <c r="HEY22" s="1"/>
      <c r="HEZ22" s="1"/>
      <c r="HFA22" s="1"/>
      <c r="HFB22" s="1"/>
      <c r="HFC22" s="1"/>
      <c r="HFD22" s="1"/>
      <c r="HFE22" s="1"/>
      <c r="HFF22" s="1"/>
      <c r="HFG22" s="1"/>
      <c r="HFH22" s="1"/>
      <c r="HFI22" s="1"/>
      <c r="HFJ22" s="1"/>
      <c r="HFK22" s="1"/>
      <c r="HFL22" s="1"/>
      <c r="HFM22" s="1"/>
      <c r="HFN22" s="1"/>
      <c r="HFO22" s="1"/>
      <c r="HFP22" s="1"/>
      <c r="HFQ22" s="1"/>
      <c r="HFR22" s="1"/>
      <c r="HFS22" s="1"/>
      <c r="HFT22" s="1"/>
      <c r="HFU22" s="1"/>
      <c r="HFV22" s="1"/>
      <c r="HFW22" s="1"/>
      <c r="HFX22" s="1"/>
      <c r="HFY22" s="1"/>
      <c r="HFZ22" s="1"/>
      <c r="HGA22" s="1"/>
      <c r="HGB22" s="1"/>
      <c r="HGC22" s="1"/>
      <c r="HGD22" s="1"/>
      <c r="HGE22" s="1"/>
      <c r="HGF22" s="1"/>
      <c r="HGG22" s="1"/>
      <c r="HGH22" s="1"/>
      <c r="HGI22" s="1"/>
      <c r="HGJ22" s="1"/>
      <c r="HGK22" s="1"/>
      <c r="HGL22" s="1"/>
      <c r="HGM22" s="1"/>
      <c r="HGN22" s="1"/>
      <c r="HGO22" s="1"/>
      <c r="HGP22" s="1"/>
      <c r="HGQ22" s="1"/>
      <c r="HGR22" s="1"/>
      <c r="HGS22" s="1"/>
      <c r="HGT22" s="1"/>
      <c r="HGU22" s="1"/>
      <c r="HGV22" s="1"/>
      <c r="HGW22" s="1"/>
      <c r="HGX22" s="1"/>
      <c r="HGY22" s="1"/>
      <c r="HGZ22" s="1"/>
      <c r="HHA22" s="1"/>
      <c r="HHB22" s="1"/>
      <c r="HHC22" s="1"/>
      <c r="HHD22" s="1"/>
      <c r="HHE22" s="1"/>
      <c r="HHF22" s="1"/>
      <c r="HHG22" s="1"/>
      <c r="HHH22" s="1"/>
      <c r="HHI22" s="1"/>
      <c r="HHJ22" s="1"/>
      <c r="HHK22" s="1"/>
      <c r="HHL22" s="1"/>
      <c r="HHM22" s="1"/>
      <c r="HHN22" s="1"/>
      <c r="HHO22" s="1"/>
      <c r="HHP22" s="1"/>
      <c r="HHQ22" s="1"/>
      <c r="HHR22" s="1"/>
      <c r="HHS22" s="1"/>
      <c r="HHT22" s="1"/>
      <c r="HHU22" s="1"/>
      <c r="HHV22" s="1"/>
      <c r="HHW22" s="1"/>
      <c r="HHX22" s="1"/>
      <c r="HHY22" s="1"/>
      <c r="HHZ22" s="1"/>
      <c r="HIA22" s="1"/>
      <c r="HIB22" s="1"/>
      <c r="HIC22" s="1"/>
      <c r="HID22" s="1"/>
      <c r="HIE22" s="1"/>
      <c r="HIF22" s="1"/>
      <c r="HIG22" s="1"/>
      <c r="HIH22" s="1"/>
      <c r="HII22" s="1"/>
      <c r="HIJ22" s="1"/>
      <c r="HIK22" s="1"/>
      <c r="HIL22" s="1"/>
      <c r="HIM22" s="1"/>
      <c r="HIN22" s="1"/>
      <c r="HIO22" s="1"/>
      <c r="HIP22" s="1"/>
      <c r="HIQ22" s="1"/>
      <c r="HIR22" s="1"/>
      <c r="HIS22" s="1"/>
      <c r="HIT22" s="1"/>
      <c r="HIU22" s="1"/>
      <c r="HIV22" s="1"/>
      <c r="HIW22" s="1"/>
      <c r="HIX22" s="1"/>
      <c r="HIY22" s="1"/>
      <c r="HIZ22" s="1"/>
      <c r="HJA22" s="1"/>
      <c r="HJB22" s="1"/>
      <c r="HJC22" s="1"/>
      <c r="HJD22" s="1"/>
      <c r="HJE22" s="1"/>
      <c r="HJF22" s="1"/>
      <c r="HJG22" s="1"/>
      <c r="HJH22" s="1"/>
      <c r="HJI22" s="1"/>
      <c r="HJJ22" s="1"/>
      <c r="HJK22" s="1"/>
      <c r="HJL22" s="1"/>
      <c r="HJM22" s="1"/>
      <c r="HJN22" s="1"/>
      <c r="HJO22" s="1"/>
      <c r="HJP22" s="1"/>
      <c r="HJQ22" s="1"/>
      <c r="HJR22" s="1"/>
      <c r="HJS22" s="1"/>
      <c r="HJT22" s="1"/>
      <c r="HJU22" s="1"/>
      <c r="HJV22" s="1"/>
      <c r="HJW22" s="1"/>
      <c r="HJX22" s="1"/>
      <c r="HJY22" s="1"/>
      <c r="HJZ22" s="1"/>
      <c r="HKA22" s="1"/>
      <c r="HKB22" s="1"/>
      <c r="HKC22" s="1"/>
      <c r="HKD22" s="1"/>
      <c r="HKE22" s="1"/>
      <c r="HKF22" s="1"/>
      <c r="HKG22" s="1"/>
      <c r="HKH22" s="1"/>
      <c r="HKI22" s="1"/>
      <c r="HKJ22" s="1"/>
      <c r="HKK22" s="1"/>
      <c r="HKL22" s="1"/>
      <c r="HKM22" s="1"/>
      <c r="HKN22" s="1"/>
      <c r="HKO22" s="1"/>
      <c r="HKP22" s="1"/>
      <c r="HKQ22" s="1"/>
      <c r="HKR22" s="1"/>
      <c r="HKS22" s="1"/>
      <c r="HKT22" s="1"/>
      <c r="HKU22" s="1"/>
      <c r="HKV22" s="1"/>
      <c r="HKW22" s="1"/>
      <c r="HKX22" s="1"/>
      <c r="HKY22" s="1"/>
      <c r="HKZ22" s="1"/>
      <c r="HLA22" s="1"/>
      <c r="HLB22" s="1"/>
      <c r="HLC22" s="1"/>
      <c r="HLD22" s="1"/>
      <c r="HLE22" s="1"/>
      <c r="HLF22" s="1"/>
      <c r="HLG22" s="1"/>
      <c r="HLH22" s="1"/>
      <c r="HLI22" s="1"/>
      <c r="HLJ22" s="1"/>
      <c r="HLK22" s="1"/>
      <c r="HLL22" s="1"/>
      <c r="HLM22" s="1"/>
      <c r="HLN22" s="1"/>
      <c r="HLO22" s="1"/>
      <c r="HLP22" s="1"/>
      <c r="HLQ22" s="1"/>
      <c r="HLR22" s="1"/>
      <c r="HLS22" s="1"/>
      <c r="HLT22" s="1"/>
      <c r="HLU22" s="1"/>
      <c r="HLV22" s="1"/>
      <c r="HLW22" s="1"/>
      <c r="HLX22" s="1"/>
      <c r="HLY22" s="1"/>
      <c r="HLZ22" s="1"/>
      <c r="HMA22" s="1"/>
      <c r="HMB22" s="1"/>
      <c r="HMC22" s="1"/>
      <c r="HMD22" s="1"/>
      <c r="HME22" s="1"/>
      <c r="HMF22" s="1"/>
      <c r="HMG22" s="1"/>
      <c r="HMH22" s="1"/>
      <c r="HMI22" s="1"/>
      <c r="HMJ22" s="1"/>
      <c r="HMK22" s="1"/>
      <c r="HML22" s="1"/>
      <c r="HMM22" s="1"/>
      <c r="HMN22" s="1"/>
      <c r="HMO22" s="1"/>
      <c r="HMP22" s="1"/>
      <c r="HMQ22" s="1"/>
      <c r="HMR22" s="1"/>
      <c r="HMS22" s="1"/>
      <c r="HMT22" s="1"/>
      <c r="HMU22" s="1"/>
      <c r="HMV22" s="1"/>
      <c r="HMW22" s="1"/>
      <c r="HMX22" s="1"/>
      <c r="HMY22" s="1"/>
      <c r="HMZ22" s="1"/>
      <c r="HNA22" s="1"/>
      <c r="HNB22" s="1"/>
      <c r="HNC22" s="1"/>
      <c r="HND22" s="1"/>
      <c r="HNE22" s="1"/>
      <c r="HNF22" s="1"/>
      <c r="HNG22" s="1"/>
      <c r="HNH22" s="1"/>
      <c r="HNI22" s="1"/>
      <c r="HNJ22" s="1"/>
      <c r="HNK22" s="1"/>
      <c r="HNL22" s="1"/>
      <c r="HNM22" s="1"/>
      <c r="HNN22" s="1"/>
      <c r="HNO22" s="1"/>
      <c r="HNP22" s="1"/>
      <c r="HNQ22" s="1"/>
      <c r="HNR22" s="1"/>
      <c r="HNS22" s="1"/>
      <c r="HNT22" s="1"/>
      <c r="HNU22" s="1"/>
      <c r="HNV22" s="1"/>
      <c r="HNW22" s="1"/>
      <c r="HNX22" s="1"/>
      <c r="HNY22" s="1"/>
      <c r="HNZ22" s="1"/>
      <c r="HOA22" s="1"/>
      <c r="HOB22" s="1"/>
      <c r="HOC22" s="1"/>
      <c r="HOD22" s="1"/>
      <c r="HOE22" s="1"/>
      <c r="HOF22" s="1"/>
      <c r="HOG22" s="1"/>
      <c r="HOH22" s="1"/>
      <c r="HOI22" s="1"/>
      <c r="HOJ22" s="1"/>
      <c r="HOK22" s="1"/>
      <c r="HOL22" s="1"/>
      <c r="HOM22" s="1"/>
      <c r="HON22" s="1"/>
      <c r="HOO22" s="1"/>
      <c r="HOP22" s="1"/>
      <c r="HOQ22" s="1"/>
      <c r="HOR22" s="1"/>
      <c r="HOS22" s="1"/>
      <c r="HOT22" s="1"/>
      <c r="HOU22" s="1"/>
      <c r="HOV22" s="1"/>
      <c r="HOW22" s="1"/>
      <c r="HOX22" s="1"/>
      <c r="HOY22" s="1"/>
      <c r="HOZ22" s="1"/>
      <c r="HPA22" s="1"/>
      <c r="HPB22" s="1"/>
      <c r="HPC22" s="1"/>
      <c r="HPD22" s="1"/>
      <c r="HPE22" s="1"/>
      <c r="HPF22" s="1"/>
      <c r="HPG22" s="1"/>
      <c r="HPH22" s="1"/>
      <c r="HPI22" s="1"/>
      <c r="HPJ22" s="1"/>
      <c r="HPK22" s="1"/>
      <c r="HPL22" s="1"/>
      <c r="HPM22" s="1"/>
      <c r="HPN22" s="1"/>
      <c r="HPO22" s="1"/>
      <c r="HPP22" s="1"/>
      <c r="HPQ22" s="1"/>
      <c r="HPR22" s="1"/>
      <c r="HPS22" s="1"/>
      <c r="HPT22" s="1"/>
      <c r="HPU22" s="1"/>
      <c r="HPV22" s="1"/>
      <c r="HPW22" s="1"/>
      <c r="HPX22" s="1"/>
      <c r="HPY22" s="1"/>
      <c r="HPZ22" s="1"/>
      <c r="HQA22" s="1"/>
      <c r="HQB22" s="1"/>
      <c r="HQC22" s="1"/>
      <c r="HQD22" s="1"/>
      <c r="HQE22" s="1"/>
      <c r="HQF22" s="1"/>
      <c r="HQG22" s="1"/>
      <c r="HQH22" s="1"/>
      <c r="HQI22" s="1"/>
      <c r="HQJ22" s="1"/>
      <c r="HQK22" s="1"/>
      <c r="HQL22" s="1"/>
      <c r="HQM22" s="1"/>
      <c r="HQN22" s="1"/>
      <c r="HQO22" s="1"/>
      <c r="HQP22" s="1"/>
      <c r="HQQ22" s="1"/>
      <c r="HQR22" s="1"/>
      <c r="HQS22" s="1"/>
      <c r="HQT22" s="1"/>
      <c r="HQU22" s="1"/>
      <c r="HQV22" s="1"/>
      <c r="HQW22" s="1"/>
      <c r="HQX22" s="1"/>
      <c r="HQY22" s="1"/>
      <c r="HQZ22" s="1"/>
      <c r="HRA22" s="1"/>
      <c r="HRB22" s="1"/>
      <c r="HRC22" s="1"/>
      <c r="HRD22" s="1"/>
      <c r="HRE22" s="1"/>
      <c r="HRF22" s="1"/>
      <c r="HRG22" s="1"/>
      <c r="HRH22" s="1"/>
      <c r="HRI22" s="1"/>
      <c r="HRJ22" s="1"/>
      <c r="HRK22" s="1"/>
      <c r="HRL22" s="1"/>
      <c r="HRM22" s="1"/>
      <c r="HRN22" s="1"/>
      <c r="HRO22" s="1"/>
      <c r="HRP22" s="1"/>
      <c r="HRQ22" s="1"/>
      <c r="HRR22" s="1"/>
      <c r="HRS22" s="1"/>
      <c r="HRT22" s="1"/>
      <c r="HRU22" s="1"/>
      <c r="HRV22" s="1"/>
      <c r="HRW22" s="1"/>
      <c r="HRX22" s="1"/>
      <c r="HRY22" s="1"/>
      <c r="HRZ22" s="1"/>
      <c r="HSA22" s="1"/>
      <c r="HSB22" s="1"/>
      <c r="HSC22" s="1"/>
      <c r="HSD22" s="1"/>
      <c r="HSE22" s="1"/>
      <c r="HSF22" s="1"/>
      <c r="HSG22" s="1"/>
      <c r="HSH22" s="1"/>
      <c r="HSI22" s="1"/>
      <c r="HSJ22" s="1"/>
      <c r="HSK22" s="1"/>
      <c r="HSL22" s="1"/>
      <c r="HSM22" s="1"/>
      <c r="HSN22" s="1"/>
      <c r="HSO22" s="1"/>
      <c r="HSP22" s="1"/>
      <c r="HSQ22" s="1"/>
      <c r="HSR22" s="1"/>
      <c r="HSS22" s="1"/>
      <c r="HST22" s="1"/>
      <c r="HSU22" s="1"/>
      <c r="HSV22" s="1"/>
      <c r="HSW22" s="1"/>
      <c r="HSX22" s="1"/>
      <c r="HSY22" s="1"/>
      <c r="HSZ22" s="1"/>
      <c r="HTA22" s="1"/>
      <c r="HTB22" s="1"/>
      <c r="HTC22" s="1"/>
      <c r="HTD22" s="1"/>
      <c r="HTE22" s="1"/>
      <c r="HTF22" s="1"/>
      <c r="HTG22" s="1"/>
      <c r="HTH22" s="1"/>
      <c r="HTI22" s="1"/>
      <c r="HTJ22" s="1"/>
      <c r="HTK22" s="1"/>
      <c r="HTL22" s="1"/>
      <c r="HTM22" s="1"/>
      <c r="HTN22" s="1"/>
      <c r="HTO22" s="1"/>
      <c r="HTP22" s="1"/>
      <c r="HTQ22" s="1"/>
      <c r="HTR22" s="1"/>
      <c r="HTS22" s="1"/>
      <c r="HTT22" s="1"/>
      <c r="HTU22" s="1"/>
      <c r="HTV22" s="1"/>
      <c r="HTW22" s="1"/>
      <c r="HTX22" s="1"/>
      <c r="HTY22" s="1"/>
      <c r="HTZ22" s="1"/>
      <c r="HUA22" s="1"/>
      <c r="HUB22" s="1"/>
      <c r="HUC22" s="1"/>
      <c r="HUD22" s="1"/>
      <c r="HUE22" s="1"/>
      <c r="HUF22" s="1"/>
      <c r="HUG22" s="1"/>
      <c r="HUH22" s="1"/>
      <c r="HUI22" s="1"/>
      <c r="HUJ22" s="1"/>
      <c r="HUK22" s="1"/>
      <c r="HUL22" s="1"/>
      <c r="HUM22" s="1"/>
      <c r="HUN22" s="1"/>
      <c r="HUO22" s="1"/>
      <c r="HUP22" s="1"/>
      <c r="HUQ22" s="1"/>
      <c r="HUR22" s="1"/>
      <c r="HUS22" s="1"/>
      <c r="HUT22" s="1"/>
      <c r="HUU22" s="1"/>
      <c r="HUV22" s="1"/>
      <c r="HUW22" s="1"/>
      <c r="HUX22" s="1"/>
      <c r="HUY22" s="1"/>
      <c r="HUZ22" s="1"/>
      <c r="HVA22" s="1"/>
      <c r="HVB22" s="1"/>
      <c r="HVC22" s="1"/>
      <c r="HVD22" s="1"/>
      <c r="HVE22" s="1"/>
      <c r="HVF22" s="1"/>
      <c r="HVG22" s="1"/>
      <c r="HVH22" s="1"/>
      <c r="HVI22" s="1"/>
      <c r="HVJ22" s="1"/>
      <c r="HVK22" s="1"/>
      <c r="HVL22" s="1"/>
      <c r="HVM22" s="1"/>
      <c r="HVN22" s="1"/>
      <c r="HVO22" s="1"/>
      <c r="HVP22" s="1"/>
      <c r="HVQ22" s="1"/>
      <c r="HVR22" s="1"/>
      <c r="HVS22" s="1"/>
      <c r="HVT22" s="1"/>
      <c r="HVU22" s="1"/>
      <c r="HVV22" s="1"/>
      <c r="HVW22" s="1"/>
      <c r="HVX22" s="1"/>
      <c r="HVY22" s="1"/>
      <c r="HVZ22" s="1"/>
      <c r="HWA22" s="1"/>
      <c r="HWB22" s="1"/>
      <c r="HWC22" s="1"/>
      <c r="HWD22" s="1"/>
      <c r="HWE22" s="1"/>
      <c r="HWF22" s="1"/>
      <c r="HWG22" s="1"/>
      <c r="HWH22" s="1"/>
      <c r="HWI22" s="1"/>
      <c r="HWJ22" s="1"/>
      <c r="HWK22" s="1"/>
      <c r="HWL22" s="1"/>
      <c r="HWM22" s="1"/>
      <c r="HWN22" s="1"/>
      <c r="HWO22" s="1"/>
      <c r="HWP22" s="1"/>
      <c r="HWQ22" s="1"/>
      <c r="HWR22" s="1"/>
      <c r="HWS22" s="1"/>
      <c r="HWT22" s="1"/>
      <c r="HWU22" s="1"/>
      <c r="HWV22" s="1"/>
      <c r="HWW22" s="1"/>
      <c r="HWX22" s="1"/>
      <c r="HWY22" s="1"/>
      <c r="HWZ22" s="1"/>
      <c r="HXA22" s="1"/>
      <c r="HXB22" s="1"/>
      <c r="HXC22" s="1"/>
      <c r="HXD22" s="1"/>
      <c r="HXE22" s="1"/>
      <c r="HXF22" s="1"/>
      <c r="HXG22" s="1"/>
      <c r="HXH22" s="1"/>
      <c r="HXI22" s="1"/>
      <c r="HXJ22" s="1"/>
      <c r="HXK22" s="1"/>
      <c r="HXL22" s="1"/>
      <c r="HXM22" s="1"/>
      <c r="HXN22" s="1"/>
      <c r="HXO22" s="1"/>
      <c r="HXP22" s="1"/>
      <c r="HXQ22" s="1"/>
      <c r="HXR22" s="1"/>
      <c r="HXS22" s="1"/>
      <c r="HXT22" s="1"/>
      <c r="HXU22" s="1"/>
      <c r="HXV22" s="1"/>
      <c r="HXW22" s="1"/>
      <c r="HXX22" s="1"/>
      <c r="HXY22" s="1"/>
      <c r="HXZ22" s="1"/>
      <c r="HYA22" s="1"/>
      <c r="HYB22" s="1"/>
      <c r="HYC22" s="1"/>
      <c r="HYD22" s="1"/>
      <c r="HYE22" s="1"/>
      <c r="HYF22" s="1"/>
      <c r="HYG22" s="1"/>
      <c r="HYH22" s="1"/>
      <c r="HYI22" s="1"/>
      <c r="HYJ22" s="1"/>
      <c r="HYK22" s="1"/>
      <c r="HYL22" s="1"/>
      <c r="HYM22" s="1"/>
      <c r="HYN22" s="1"/>
      <c r="HYO22" s="1"/>
      <c r="HYP22" s="1"/>
      <c r="HYQ22" s="1"/>
      <c r="HYR22" s="1"/>
      <c r="HYS22" s="1"/>
      <c r="HYT22" s="1"/>
      <c r="HYU22" s="1"/>
      <c r="HYV22" s="1"/>
      <c r="HYW22" s="1"/>
      <c r="HYX22" s="1"/>
      <c r="HYY22" s="1"/>
      <c r="HYZ22" s="1"/>
      <c r="HZA22" s="1"/>
      <c r="HZB22" s="1"/>
      <c r="HZC22" s="1"/>
      <c r="HZD22" s="1"/>
      <c r="HZE22" s="1"/>
      <c r="HZF22" s="1"/>
      <c r="HZG22" s="1"/>
      <c r="HZH22" s="1"/>
      <c r="HZI22" s="1"/>
      <c r="HZJ22" s="1"/>
      <c r="HZK22" s="1"/>
      <c r="HZL22" s="1"/>
      <c r="HZM22" s="1"/>
      <c r="HZN22" s="1"/>
      <c r="HZO22" s="1"/>
      <c r="HZP22" s="1"/>
      <c r="HZQ22" s="1"/>
      <c r="HZR22" s="1"/>
      <c r="HZS22" s="1"/>
      <c r="HZT22" s="1"/>
      <c r="HZU22" s="1"/>
      <c r="HZV22" s="1"/>
      <c r="HZW22" s="1"/>
      <c r="HZX22" s="1"/>
      <c r="HZY22" s="1"/>
      <c r="HZZ22" s="1"/>
      <c r="IAA22" s="1"/>
      <c r="IAB22" s="1"/>
      <c r="IAC22" s="1"/>
      <c r="IAD22" s="1"/>
      <c r="IAE22" s="1"/>
      <c r="IAF22" s="1"/>
      <c r="IAG22" s="1"/>
      <c r="IAH22" s="1"/>
      <c r="IAI22" s="1"/>
      <c r="IAJ22" s="1"/>
      <c r="IAK22" s="1"/>
      <c r="IAL22" s="1"/>
      <c r="IAM22" s="1"/>
      <c r="IAN22" s="1"/>
      <c r="IAO22" s="1"/>
      <c r="IAP22" s="1"/>
      <c r="IAQ22" s="1"/>
      <c r="IAR22" s="1"/>
      <c r="IAS22" s="1"/>
      <c r="IAT22" s="1"/>
      <c r="IAU22" s="1"/>
      <c r="IAV22" s="1"/>
      <c r="IAW22" s="1"/>
      <c r="IAX22" s="1"/>
      <c r="IAY22" s="1"/>
      <c r="IAZ22" s="1"/>
      <c r="IBA22" s="1"/>
      <c r="IBB22" s="1"/>
      <c r="IBC22" s="1"/>
      <c r="IBD22" s="1"/>
      <c r="IBE22" s="1"/>
      <c r="IBF22" s="1"/>
      <c r="IBG22" s="1"/>
      <c r="IBH22" s="1"/>
      <c r="IBI22" s="1"/>
      <c r="IBJ22" s="1"/>
      <c r="IBK22" s="1"/>
      <c r="IBL22" s="1"/>
      <c r="IBM22" s="1"/>
      <c r="IBN22" s="1"/>
      <c r="IBO22" s="1"/>
      <c r="IBP22" s="1"/>
      <c r="IBQ22" s="1"/>
      <c r="IBR22" s="1"/>
      <c r="IBS22" s="1"/>
      <c r="IBT22" s="1"/>
      <c r="IBU22" s="1"/>
      <c r="IBV22" s="1"/>
      <c r="IBW22" s="1"/>
      <c r="IBX22" s="1"/>
      <c r="IBY22" s="1"/>
      <c r="IBZ22" s="1"/>
      <c r="ICA22" s="1"/>
      <c r="ICB22" s="1"/>
      <c r="ICC22" s="1"/>
      <c r="ICD22" s="1"/>
      <c r="ICE22" s="1"/>
      <c r="ICF22" s="1"/>
      <c r="ICG22" s="1"/>
      <c r="ICH22" s="1"/>
      <c r="ICI22" s="1"/>
      <c r="ICJ22" s="1"/>
      <c r="ICK22" s="1"/>
      <c r="ICL22" s="1"/>
      <c r="ICM22" s="1"/>
      <c r="ICN22" s="1"/>
      <c r="ICO22" s="1"/>
      <c r="ICP22" s="1"/>
      <c r="ICQ22" s="1"/>
      <c r="ICR22" s="1"/>
      <c r="ICS22" s="1"/>
      <c r="ICT22" s="1"/>
      <c r="ICU22" s="1"/>
      <c r="ICV22" s="1"/>
      <c r="ICW22" s="1"/>
      <c r="ICX22" s="1"/>
      <c r="ICY22" s="1"/>
      <c r="ICZ22" s="1"/>
      <c r="IDA22" s="1"/>
      <c r="IDB22" s="1"/>
      <c r="IDC22" s="1"/>
      <c r="IDD22" s="1"/>
      <c r="IDE22" s="1"/>
      <c r="IDF22" s="1"/>
      <c r="IDG22" s="1"/>
      <c r="IDH22" s="1"/>
      <c r="IDI22" s="1"/>
      <c r="IDJ22" s="1"/>
      <c r="IDK22" s="1"/>
      <c r="IDL22" s="1"/>
      <c r="IDM22" s="1"/>
      <c r="IDN22" s="1"/>
      <c r="IDO22" s="1"/>
      <c r="IDP22" s="1"/>
      <c r="IDQ22" s="1"/>
      <c r="IDR22" s="1"/>
      <c r="IDS22" s="1"/>
      <c r="IDT22" s="1"/>
      <c r="IDU22" s="1"/>
      <c r="IDV22" s="1"/>
      <c r="IDW22" s="1"/>
      <c r="IDX22" s="1"/>
      <c r="IDY22" s="1"/>
      <c r="IDZ22" s="1"/>
      <c r="IEA22" s="1"/>
      <c r="IEB22" s="1"/>
      <c r="IEC22" s="1"/>
      <c r="IED22" s="1"/>
      <c r="IEE22" s="1"/>
      <c r="IEF22" s="1"/>
      <c r="IEG22" s="1"/>
      <c r="IEH22" s="1"/>
      <c r="IEI22" s="1"/>
      <c r="IEJ22" s="1"/>
      <c r="IEK22" s="1"/>
      <c r="IEL22" s="1"/>
      <c r="IEM22" s="1"/>
      <c r="IEN22" s="1"/>
      <c r="IEO22" s="1"/>
      <c r="IEP22" s="1"/>
      <c r="IEQ22" s="1"/>
      <c r="IER22" s="1"/>
      <c r="IES22" s="1"/>
      <c r="IET22" s="1"/>
      <c r="IEU22" s="1"/>
      <c r="IEV22" s="1"/>
      <c r="IEW22" s="1"/>
      <c r="IEX22" s="1"/>
      <c r="IEY22" s="1"/>
      <c r="IEZ22" s="1"/>
      <c r="IFA22" s="1"/>
      <c r="IFB22" s="1"/>
      <c r="IFC22" s="1"/>
      <c r="IFD22" s="1"/>
      <c r="IFE22" s="1"/>
      <c r="IFF22" s="1"/>
      <c r="IFG22" s="1"/>
      <c r="IFH22" s="1"/>
      <c r="IFI22" s="1"/>
      <c r="IFJ22" s="1"/>
      <c r="IFK22" s="1"/>
      <c r="IFL22" s="1"/>
      <c r="IFM22" s="1"/>
      <c r="IFN22" s="1"/>
      <c r="IFO22" s="1"/>
      <c r="IFP22" s="1"/>
      <c r="IFQ22" s="1"/>
      <c r="IFR22" s="1"/>
      <c r="IFS22" s="1"/>
      <c r="IFT22" s="1"/>
      <c r="IFU22" s="1"/>
      <c r="IFV22" s="1"/>
      <c r="IFW22" s="1"/>
      <c r="IFX22" s="1"/>
      <c r="IFY22" s="1"/>
      <c r="IFZ22" s="1"/>
      <c r="IGA22" s="1"/>
      <c r="IGB22" s="1"/>
      <c r="IGC22" s="1"/>
      <c r="IGD22" s="1"/>
      <c r="IGE22" s="1"/>
      <c r="IGF22" s="1"/>
      <c r="IGG22" s="1"/>
      <c r="IGH22" s="1"/>
      <c r="IGI22" s="1"/>
      <c r="IGJ22" s="1"/>
      <c r="IGK22" s="1"/>
      <c r="IGL22" s="1"/>
      <c r="IGM22" s="1"/>
      <c r="IGN22" s="1"/>
      <c r="IGO22" s="1"/>
      <c r="IGP22" s="1"/>
      <c r="IGQ22" s="1"/>
      <c r="IGR22" s="1"/>
      <c r="IGS22" s="1"/>
      <c r="IGT22" s="1"/>
      <c r="IGU22" s="1"/>
      <c r="IGV22" s="1"/>
      <c r="IGW22" s="1"/>
      <c r="IGX22" s="1"/>
      <c r="IGY22" s="1"/>
      <c r="IGZ22" s="1"/>
      <c r="IHA22" s="1"/>
      <c r="IHB22" s="1"/>
      <c r="IHC22" s="1"/>
      <c r="IHD22" s="1"/>
      <c r="IHE22" s="1"/>
      <c r="IHF22" s="1"/>
      <c r="IHG22" s="1"/>
      <c r="IHH22" s="1"/>
      <c r="IHI22" s="1"/>
      <c r="IHJ22" s="1"/>
      <c r="IHK22" s="1"/>
      <c r="IHL22" s="1"/>
      <c r="IHM22" s="1"/>
      <c r="IHN22" s="1"/>
      <c r="IHO22" s="1"/>
      <c r="IHP22" s="1"/>
      <c r="IHQ22" s="1"/>
      <c r="IHR22" s="1"/>
      <c r="IHS22" s="1"/>
      <c r="IHT22" s="1"/>
      <c r="IHU22" s="1"/>
      <c r="IHV22" s="1"/>
      <c r="IHW22" s="1"/>
      <c r="IHX22" s="1"/>
      <c r="IHY22" s="1"/>
      <c r="IHZ22" s="1"/>
      <c r="IIA22" s="1"/>
      <c r="IIB22" s="1"/>
      <c r="IIC22" s="1"/>
      <c r="IID22" s="1"/>
      <c r="IIE22" s="1"/>
      <c r="IIF22" s="1"/>
      <c r="IIG22" s="1"/>
      <c r="IIH22" s="1"/>
      <c r="III22" s="1"/>
      <c r="IIJ22" s="1"/>
      <c r="IIK22" s="1"/>
      <c r="IIL22" s="1"/>
      <c r="IIM22" s="1"/>
      <c r="IIN22" s="1"/>
      <c r="IIO22" s="1"/>
      <c r="IIP22" s="1"/>
      <c r="IIQ22" s="1"/>
      <c r="IIR22" s="1"/>
      <c r="IIS22" s="1"/>
      <c r="IIT22" s="1"/>
      <c r="IIU22" s="1"/>
      <c r="IIV22" s="1"/>
      <c r="IIW22" s="1"/>
      <c r="IIX22" s="1"/>
      <c r="IIY22" s="1"/>
      <c r="IIZ22" s="1"/>
      <c r="IJA22" s="1"/>
      <c r="IJB22" s="1"/>
      <c r="IJC22" s="1"/>
      <c r="IJD22" s="1"/>
      <c r="IJE22" s="1"/>
      <c r="IJF22" s="1"/>
      <c r="IJG22" s="1"/>
      <c r="IJH22" s="1"/>
      <c r="IJI22" s="1"/>
      <c r="IJJ22" s="1"/>
      <c r="IJK22" s="1"/>
      <c r="IJL22" s="1"/>
      <c r="IJM22" s="1"/>
      <c r="IJN22" s="1"/>
      <c r="IJO22" s="1"/>
      <c r="IJP22" s="1"/>
      <c r="IJQ22" s="1"/>
      <c r="IJR22" s="1"/>
      <c r="IJS22" s="1"/>
      <c r="IJT22" s="1"/>
      <c r="IJU22" s="1"/>
      <c r="IJV22" s="1"/>
      <c r="IJW22" s="1"/>
      <c r="IJX22" s="1"/>
      <c r="IJY22" s="1"/>
      <c r="IJZ22" s="1"/>
      <c r="IKA22" s="1"/>
      <c r="IKB22" s="1"/>
      <c r="IKC22" s="1"/>
      <c r="IKD22" s="1"/>
      <c r="IKE22" s="1"/>
      <c r="IKF22" s="1"/>
      <c r="IKG22" s="1"/>
      <c r="IKH22" s="1"/>
      <c r="IKI22" s="1"/>
      <c r="IKJ22" s="1"/>
      <c r="IKK22" s="1"/>
      <c r="IKL22" s="1"/>
      <c r="IKM22" s="1"/>
      <c r="IKN22" s="1"/>
      <c r="IKO22" s="1"/>
      <c r="IKP22" s="1"/>
      <c r="IKQ22" s="1"/>
      <c r="IKR22" s="1"/>
      <c r="IKS22" s="1"/>
      <c r="IKT22" s="1"/>
      <c r="IKU22" s="1"/>
      <c r="IKV22" s="1"/>
      <c r="IKW22" s="1"/>
      <c r="IKX22" s="1"/>
      <c r="IKY22" s="1"/>
      <c r="IKZ22" s="1"/>
      <c r="ILA22" s="1"/>
      <c r="ILB22" s="1"/>
      <c r="ILC22" s="1"/>
      <c r="ILD22" s="1"/>
      <c r="ILE22" s="1"/>
      <c r="ILF22" s="1"/>
      <c r="ILG22" s="1"/>
      <c r="ILH22" s="1"/>
      <c r="ILI22" s="1"/>
      <c r="ILJ22" s="1"/>
      <c r="ILK22" s="1"/>
      <c r="ILL22" s="1"/>
      <c r="ILM22" s="1"/>
      <c r="ILN22" s="1"/>
      <c r="ILO22" s="1"/>
      <c r="ILP22" s="1"/>
      <c r="ILQ22" s="1"/>
      <c r="ILR22" s="1"/>
      <c r="ILS22" s="1"/>
      <c r="ILT22" s="1"/>
      <c r="ILU22" s="1"/>
      <c r="ILV22" s="1"/>
      <c r="ILW22" s="1"/>
      <c r="ILX22" s="1"/>
      <c r="ILY22" s="1"/>
      <c r="ILZ22" s="1"/>
      <c r="IMA22" s="1"/>
      <c r="IMB22" s="1"/>
      <c r="IMC22" s="1"/>
      <c r="IMD22" s="1"/>
      <c r="IME22" s="1"/>
      <c r="IMF22" s="1"/>
      <c r="IMG22" s="1"/>
      <c r="IMH22" s="1"/>
      <c r="IMI22" s="1"/>
      <c r="IMJ22" s="1"/>
      <c r="IMK22" s="1"/>
      <c r="IML22" s="1"/>
      <c r="IMM22" s="1"/>
      <c r="IMN22" s="1"/>
      <c r="IMO22" s="1"/>
      <c r="IMP22" s="1"/>
      <c r="IMQ22" s="1"/>
      <c r="IMR22" s="1"/>
      <c r="IMS22" s="1"/>
      <c r="IMT22" s="1"/>
      <c r="IMU22" s="1"/>
      <c r="IMV22" s="1"/>
      <c r="IMW22" s="1"/>
      <c r="IMX22" s="1"/>
      <c r="IMY22" s="1"/>
      <c r="IMZ22" s="1"/>
      <c r="INA22" s="1"/>
      <c r="INB22" s="1"/>
      <c r="INC22" s="1"/>
      <c r="IND22" s="1"/>
      <c r="INE22" s="1"/>
      <c r="INF22" s="1"/>
      <c r="ING22" s="1"/>
      <c r="INH22" s="1"/>
      <c r="INI22" s="1"/>
      <c r="INJ22" s="1"/>
      <c r="INK22" s="1"/>
      <c r="INL22" s="1"/>
      <c r="INM22" s="1"/>
      <c r="INN22" s="1"/>
      <c r="INO22" s="1"/>
      <c r="INP22" s="1"/>
      <c r="INQ22" s="1"/>
      <c r="INR22" s="1"/>
      <c r="INS22" s="1"/>
      <c r="INT22" s="1"/>
      <c r="INU22" s="1"/>
      <c r="INV22" s="1"/>
      <c r="INW22" s="1"/>
      <c r="INX22" s="1"/>
      <c r="INY22" s="1"/>
      <c r="INZ22" s="1"/>
      <c r="IOA22" s="1"/>
      <c r="IOB22" s="1"/>
      <c r="IOC22" s="1"/>
      <c r="IOD22" s="1"/>
      <c r="IOE22" s="1"/>
      <c r="IOF22" s="1"/>
      <c r="IOG22" s="1"/>
      <c r="IOH22" s="1"/>
      <c r="IOI22" s="1"/>
      <c r="IOJ22" s="1"/>
      <c r="IOK22" s="1"/>
      <c r="IOL22" s="1"/>
      <c r="IOM22" s="1"/>
      <c r="ION22" s="1"/>
      <c r="IOO22" s="1"/>
      <c r="IOP22" s="1"/>
      <c r="IOQ22" s="1"/>
      <c r="IOR22" s="1"/>
      <c r="IOS22" s="1"/>
      <c r="IOT22" s="1"/>
      <c r="IOU22" s="1"/>
      <c r="IOV22" s="1"/>
      <c r="IOW22" s="1"/>
      <c r="IOX22" s="1"/>
      <c r="IOY22" s="1"/>
      <c r="IOZ22" s="1"/>
      <c r="IPA22" s="1"/>
      <c r="IPB22" s="1"/>
      <c r="IPC22" s="1"/>
      <c r="IPD22" s="1"/>
      <c r="IPE22" s="1"/>
      <c r="IPF22" s="1"/>
      <c r="IPG22" s="1"/>
      <c r="IPH22" s="1"/>
      <c r="IPI22" s="1"/>
      <c r="IPJ22" s="1"/>
      <c r="IPK22" s="1"/>
      <c r="IPL22" s="1"/>
      <c r="IPM22" s="1"/>
      <c r="IPN22" s="1"/>
      <c r="IPO22" s="1"/>
      <c r="IPP22" s="1"/>
      <c r="IPQ22" s="1"/>
      <c r="IPR22" s="1"/>
      <c r="IPS22" s="1"/>
      <c r="IPT22" s="1"/>
      <c r="IPU22" s="1"/>
      <c r="IPV22" s="1"/>
      <c r="IPW22" s="1"/>
      <c r="IPX22" s="1"/>
      <c r="IPY22" s="1"/>
      <c r="IPZ22" s="1"/>
      <c r="IQA22" s="1"/>
      <c r="IQB22" s="1"/>
      <c r="IQC22" s="1"/>
      <c r="IQD22" s="1"/>
      <c r="IQE22" s="1"/>
      <c r="IQF22" s="1"/>
      <c r="IQG22" s="1"/>
      <c r="IQH22" s="1"/>
      <c r="IQI22" s="1"/>
      <c r="IQJ22" s="1"/>
      <c r="IQK22" s="1"/>
      <c r="IQL22" s="1"/>
      <c r="IQM22" s="1"/>
      <c r="IQN22" s="1"/>
      <c r="IQO22" s="1"/>
      <c r="IQP22" s="1"/>
      <c r="IQQ22" s="1"/>
      <c r="IQR22" s="1"/>
      <c r="IQS22" s="1"/>
      <c r="IQT22" s="1"/>
      <c r="IQU22" s="1"/>
      <c r="IQV22" s="1"/>
      <c r="IQW22" s="1"/>
      <c r="IQX22" s="1"/>
      <c r="IQY22" s="1"/>
      <c r="IQZ22" s="1"/>
      <c r="IRA22" s="1"/>
      <c r="IRB22" s="1"/>
      <c r="IRC22" s="1"/>
      <c r="IRD22" s="1"/>
      <c r="IRE22" s="1"/>
      <c r="IRF22" s="1"/>
      <c r="IRG22" s="1"/>
      <c r="IRH22" s="1"/>
      <c r="IRI22" s="1"/>
      <c r="IRJ22" s="1"/>
      <c r="IRK22" s="1"/>
      <c r="IRL22" s="1"/>
      <c r="IRM22" s="1"/>
      <c r="IRN22" s="1"/>
      <c r="IRO22" s="1"/>
      <c r="IRP22" s="1"/>
      <c r="IRQ22" s="1"/>
      <c r="IRR22" s="1"/>
      <c r="IRS22" s="1"/>
      <c r="IRT22" s="1"/>
      <c r="IRU22" s="1"/>
      <c r="IRV22" s="1"/>
      <c r="IRW22" s="1"/>
      <c r="IRX22" s="1"/>
      <c r="IRY22" s="1"/>
      <c r="IRZ22" s="1"/>
      <c r="ISA22" s="1"/>
      <c r="ISB22" s="1"/>
      <c r="ISC22" s="1"/>
      <c r="ISD22" s="1"/>
      <c r="ISE22" s="1"/>
      <c r="ISF22" s="1"/>
      <c r="ISG22" s="1"/>
      <c r="ISH22" s="1"/>
      <c r="ISI22" s="1"/>
      <c r="ISJ22" s="1"/>
      <c r="ISK22" s="1"/>
      <c r="ISL22" s="1"/>
      <c r="ISM22" s="1"/>
      <c r="ISN22" s="1"/>
      <c r="ISO22" s="1"/>
      <c r="ISP22" s="1"/>
      <c r="ISQ22" s="1"/>
      <c r="ISR22" s="1"/>
      <c r="ISS22" s="1"/>
      <c r="IST22" s="1"/>
      <c r="ISU22" s="1"/>
      <c r="ISV22" s="1"/>
      <c r="ISW22" s="1"/>
      <c r="ISX22" s="1"/>
      <c r="ISY22" s="1"/>
      <c r="ISZ22" s="1"/>
      <c r="ITA22" s="1"/>
      <c r="ITB22" s="1"/>
      <c r="ITC22" s="1"/>
      <c r="ITD22" s="1"/>
      <c r="ITE22" s="1"/>
      <c r="ITF22" s="1"/>
      <c r="ITG22" s="1"/>
      <c r="ITH22" s="1"/>
      <c r="ITI22" s="1"/>
      <c r="ITJ22" s="1"/>
      <c r="ITK22" s="1"/>
      <c r="ITL22" s="1"/>
      <c r="ITM22" s="1"/>
      <c r="ITN22" s="1"/>
      <c r="ITO22" s="1"/>
      <c r="ITP22" s="1"/>
      <c r="ITQ22" s="1"/>
      <c r="ITR22" s="1"/>
      <c r="ITS22" s="1"/>
      <c r="ITT22" s="1"/>
      <c r="ITU22" s="1"/>
      <c r="ITV22" s="1"/>
      <c r="ITW22" s="1"/>
      <c r="ITX22" s="1"/>
      <c r="ITY22" s="1"/>
      <c r="ITZ22" s="1"/>
      <c r="IUA22" s="1"/>
      <c r="IUB22" s="1"/>
      <c r="IUC22" s="1"/>
      <c r="IUD22" s="1"/>
      <c r="IUE22" s="1"/>
      <c r="IUF22" s="1"/>
      <c r="IUG22" s="1"/>
      <c r="IUH22" s="1"/>
      <c r="IUI22" s="1"/>
      <c r="IUJ22" s="1"/>
      <c r="IUK22" s="1"/>
      <c r="IUL22" s="1"/>
      <c r="IUM22" s="1"/>
      <c r="IUN22" s="1"/>
      <c r="IUO22" s="1"/>
      <c r="IUP22" s="1"/>
      <c r="IUQ22" s="1"/>
      <c r="IUR22" s="1"/>
      <c r="IUS22" s="1"/>
      <c r="IUT22" s="1"/>
      <c r="IUU22" s="1"/>
      <c r="IUV22" s="1"/>
      <c r="IUW22" s="1"/>
      <c r="IUX22" s="1"/>
      <c r="IUY22" s="1"/>
      <c r="IUZ22" s="1"/>
      <c r="IVA22" s="1"/>
      <c r="IVB22" s="1"/>
      <c r="IVC22" s="1"/>
      <c r="IVD22" s="1"/>
      <c r="IVE22" s="1"/>
      <c r="IVF22" s="1"/>
      <c r="IVG22" s="1"/>
      <c r="IVH22" s="1"/>
      <c r="IVI22" s="1"/>
      <c r="IVJ22" s="1"/>
      <c r="IVK22" s="1"/>
      <c r="IVL22" s="1"/>
      <c r="IVM22" s="1"/>
      <c r="IVN22" s="1"/>
      <c r="IVO22" s="1"/>
      <c r="IVP22" s="1"/>
      <c r="IVQ22" s="1"/>
      <c r="IVR22" s="1"/>
      <c r="IVS22" s="1"/>
      <c r="IVT22" s="1"/>
      <c r="IVU22" s="1"/>
      <c r="IVV22" s="1"/>
      <c r="IVW22" s="1"/>
      <c r="IVX22" s="1"/>
      <c r="IVY22" s="1"/>
      <c r="IVZ22" s="1"/>
      <c r="IWA22" s="1"/>
      <c r="IWB22" s="1"/>
      <c r="IWC22" s="1"/>
      <c r="IWD22" s="1"/>
      <c r="IWE22" s="1"/>
      <c r="IWF22" s="1"/>
      <c r="IWG22" s="1"/>
      <c r="IWH22" s="1"/>
      <c r="IWI22" s="1"/>
      <c r="IWJ22" s="1"/>
      <c r="IWK22" s="1"/>
      <c r="IWL22" s="1"/>
      <c r="IWM22" s="1"/>
      <c r="IWN22" s="1"/>
      <c r="IWO22" s="1"/>
      <c r="IWP22" s="1"/>
      <c r="IWQ22" s="1"/>
      <c r="IWR22" s="1"/>
      <c r="IWS22" s="1"/>
      <c r="IWT22" s="1"/>
      <c r="IWU22" s="1"/>
      <c r="IWV22" s="1"/>
      <c r="IWW22" s="1"/>
      <c r="IWX22" s="1"/>
      <c r="IWY22" s="1"/>
      <c r="IWZ22" s="1"/>
      <c r="IXA22" s="1"/>
      <c r="IXB22" s="1"/>
      <c r="IXC22" s="1"/>
      <c r="IXD22" s="1"/>
      <c r="IXE22" s="1"/>
      <c r="IXF22" s="1"/>
      <c r="IXG22" s="1"/>
      <c r="IXH22" s="1"/>
      <c r="IXI22" s="1"/>
      <c r="IXJ22" s="1"/>
      <c r="IXK22" s="1"/>
      <c r="IXL22" s="1"/>
      <c r="IXM22" s="1"/>
      <c r="IXN22" s="1"/>
      <c r="IXO22" s="1"/>
      <c r="IXP22" s="1"/>
      <c r="IXQ22" s="1"/>
      <c r="IXR22" s="1"/>
      <c r="IXS22" s="1"/>
      <c r="IXT22" s="1"/>
      <c r="IXU22" s="1"/>
      <c r="IXV22" s="1"/>
      <c r="IXW22" s="1"/>
      <c r="IXX22" s="1"/>
      <c r="IXY22" s="1"/>
      <c r="IXZ22" s="1"/>
      <c r="IYA22" s="1"/>
      <c r="IYB22" s="1"/>
      <c r="IYC22" s="1"/>
      <c r="IYD22" s="1"/>
      <c r="IYE22" s="1"/>
      <c r="IYF22" s="1"/>
      <c r="IYG22" s="1"/>
      <c r="IYH22" s="1"/>
      <c r="IYI22" s="1"/>
      <c r="IYJ22" s="1"/>
      <c r="IYK22" s="1"/>
      <c r="IYL22" s="1"/>
      <c r="IYM22" s="1"/>
      <c r="IYN22" s="1"/>
      <c r="IYO22" s="1"/>
      <c r="IYP22" s="1"/>
      <c r="IYQ22" s="1"/>
      <c r="IYR22" s="1"/>
      <c r="IYS22" s="1"/>
      <c r="IYT22" s="1"/>
      <c r="IYU22" s="1"/>
      <c r="IYV22" s="1"/>
      <c r="IYW22" s="1"/>
      <c r="IYX22" s="1"/>
      <c r="IYY22" s="1"/>
      <c r="IYZ22" s="1"/>
      <c r="IZA22" s="1"/>
      <c r="IZB22" s="1"/>
      <c r="IZC22" s="1"/>
      <c r="IZD22" s="1"/>
      <c r="IZE22" s="1"/>
      <c r="IZF22" s="1"/>
      <c r="IZG22" s="1"/>
      <c r="IZH22" s="1"/>
      <c r="IZI22" s="1"/>
      <c r="IZJ22" s="1"/>
      <c r="IZK22" s="1"/>
      <c r="IZL22" s="1"/>
      <c r="IZM22" s="1"/>
      <c r="IZN22" s="1"/>
      <c r="IZO22" s="1"/>
      <c r="IZP22" s="1"/>
      <c r="IZQ22" s="1"/>
      <c r="IZR22" s="1"/>
      <c r="IZS22" s="1"/>
      <c r="IZT22" s="1"/>
      <c r="IZU22" s="1"/>
      <c r="IZV22" s="1"/>
      <c r="IZW22" s="1"/>
      <c r="IZX22" s="1"/>
      <c r="IZY22" s="1"/>
      <c r="IZZ22" s="1"/>
      <c r="JAA22" s="1"/>
      <c r="JAB22" s="1"/>
      <c r="JAC22" s="1"/>
      <c r="JAD22" s="1"/>
      <c r="JAE22" s="1"/>
      <c r="JAF22" s="1"/>
      <c r="JAG22" s="1"/>
      <c r="JAH22" s="1"/>
      <c r="JAI22" s="1"/>
      <c r="JAJ22" s="1"/>
      <c r="JAK22" s="1"/>
      <c r="JAL22" s="1"/>
      <c r="JAM22" s="1"/>
      <c r="JAN22" s="1"/>
      <c r="JAO22" s="1"/>
      <c r="JAP22" s="1"/>
      <c r="JAQ22" s="1"/>
      <c r="JAR22" s="1"/>
      <c r="JAS22" s="1"/>
      <c r="JAT22" s="1"/>
      <c r="JAU22" s="1"/>
      <c r="JAV22" s="1"/>
      <c r="JAW22" s="1"/>
      <c r="JAX22" s="1"/>
      <c r="JAY22" s="1"/>
      <c r="JAZ22" s="1"/>
      <c r="JBA22" s="1"/>
      <c r="JBB22" s="1"/>
      <c r="JBC22" s="1"/>
      <c r="JBD22" s="1"/>
      <c r="JBE22" s="1"/>
      <c r="JBF22" s="1"/>
      <c r="JBG22" s="1"/>
      <c r="JBH22" s="1"/>
      <c r="JBI22" s="1"/>
      <c r="JBJ22" s="1"/>
      <c r="JBK22" s="1"/>
      <c r="JBL22" s="1"/>
      <c r="JBM22" s="1"/>
      <c r="JBN22" s="1"/>
      <c r="JBO22" s="1"/>
      <c r="JBP22" s="1"/>
      <c r="JBQ22" s="1"/>
      <c r="JBR22" s="1"/>
      <c r="JBS22" s="1"/>
      <c r="JBT22" s="1"/>
      <c r="JBU22" s="1"/>
      <c r="JBV22" s="1"/>
      <c r="JBW22" s="1"/>
      <c r="JBX22" s="1"/>
      <c r="JBY22" s="1"/>
      <c r="JBZ22" s="1"/>
      <c r="JCA22" s="1"/>
      <c r="JCB22" s="1"/>
      <c r="JCC22" s="1"/>
      <c r="JCD22" s="1"/>
      <c r="JCE22" s="1"/>
      <c r="JCF22" s="1"/>
      <c r="JCG22" s="1"/>
      <c r="JCH22" s="1"/>
      <c r="JCI22" s="1"/>
      <c r="JCJ22" s="1"/>
      <c r="JCK22" s="1"/>
      <c r="JCL22" s="1"/>
      <c r="JCM22" s="1"/>
      <c r="JCN22" s="1"/>
      <c r="JCO22" s="1"/>
      <c r="JCP22" s="1"/>
      <c r="JCQ22" s="1"/>
      <c r="JCR22" s="1"/>
      <c r="JCS22" s="1"/>
      <c r="JCT22" s="1"/>
      <c r="JCU22" s="1"/>
      <c r="JCV22" s="1"/>
      <c r="JCW22" s="1"/>
      <c r="JCX22" s="1"/>
      <c r="JCY22" s="1"/>
      <c r="JCZ22" s="1"/>
      <c r="JDA22" s="1"/>
      <c r="JDB22" s="1"/>
      <c r="JDC22" s="1"/>
      <c r="JDD22" s="1"/>
      <c r="JDE22" s="1"/>
      <c r="JDF22" s="1"/>
      <c r="JDG22" s="1"/>
      <c r="JDH22" s="1"/>
      <c r="JDI22" s="1"/>
      <c r="JDJ22" s="1"/>
      <c r="JDK22" s="1"/>
      <c r="JDL22" s="1"/>
      <c r="JDM22" s="1"/>
      <c r="JDN22" s="1"/>
      <c r="JDO22" s="1"/>
      <c r="JDP22" s="1"/>
      <c r="JDQ22" s="1"/>
      <c r="JDR22" s="1"/>
      <c r="JDS22" s="1"/>
      <c r="JDT22" s="1"/>
      <c r="JDU22" s="1"/>
      <c r="JDV22" s="1"/>
      <c r="JDW22" s="1"/>
      <c r="JDX22" s="1"/>
      <c r="JDY22" s="1"/>
      <c r="JDZ22" s="1"/>
      <c r="JEA22" s="1"/>
      <c r="JEB22" s="1"/>
      <c r="JEC22" s="1"/>
      <c r="JED22" s="1"/>
      <c r="JEE22" s="1"/>
      <c r="JEF22" s="1"/>
      <c r="JEG22" s="1"/>
      <c r="JEH22" s="1"/>
      <c r="JEI22" s="1"/>
      <c r="JEJ22" s="1"/>
      <c r="JEK22" s="1"/>
      <c r="JEL22" s="1"/>
      <c r="JEM22" s="1"/>
      <c r="JEN22" s="1"/>
      <c r="JEO22" s="1"/>
      <c r="JEP22" s="1"/>
      <c r="JEQ22" s="1"/>
      <c r="JER22" s="1"/>
      <c r="JES22" s="1"/>
      <c r="JET22" s="1"/>
      <c r="JEU22" s="1"/>
      <c r="JEV22" s="1"/>
      <c r="JEW22" s="1"/>
      <c r="JEX22" s="1"/>
      <c r="JEY22" s="1"/>
      <c r="JEZ22" s="1"/>
      <c r="JFA22" s="1"/>
      <c r="JFB22" s="1"/>
      <c r="JFC22" s="1"/>
      <c r="JFD22" s="1"/>
      <c r="JFE22" s="1"/>
      <c r="JFF22" s="1"/>
      <c r="JFG22" s="1"/>
      <c r="JFH22" s="1"/>
      <c r="JFI22" s="1"/>
      <c r="JFJ22" s="1"/>
      <c r="JFK22" s="1"/>
      <c r="JFL22" s="1"/>
      <c r="JFM22" s="1"/>
      <c r="JFN22" s="1"/>
      <c r="JFO22" s="1"/>
      <c r="JFP22" s="1"/>
      <c r="JFQ22" s="1"/>
      <c r="JFR22" s="1"/>
      <c r="JFS22" s="1"/>
      <c r="JFT22" s="1"/>
      <c r="JFU22" s="1"/>
      <c r="JFV22" s="1"/>
      <c r="JFW22" s="1"/>
      <c r="JFX22" s="1"/>
      <c r="JFY22" s="1"/>
      <c r="JFZ22" s="1"/>
      <c r="JGA22" s="1"/>
      <c r="JGB22" s="1"/>
      <c r="JGC22" s="1"/>
      <c r="JGD22" s="1"/>
      <c r="JGE22" s="1"/>
      <c r="JGF22" s="1"/>
      <c r="JGG22" s="1"/>
      <c r="JGH22" s="1"/>
      <c r="JGI22" s="1"/>
      <c r="JGJ22" s="1"/>
      <c r="JGK22" s="1"/>
      <c r="JGL22" s="1"/>
      <c r="JGM22" s="1"/>
      <c r="JGN22" s="1"/>
      <c r="JGO22" s="1"/>
      <c r="JGP22" s="1"/>
      <c r="JGQ22" s="1"/>
      <c r="JGR22" s="1"/>
      <c r="JGS22" s="1"/>
      <c r="JGT22" s="1"/>
      <c r="JGU22" s="1"/>
      <c r="JGV22" s="1"/>
      <c r="JGW22" s="1"/>
      <c r="JGX22" s="1"/>
      <c r="JGY22" s="1"/>
      <c r="JGZ22" s="1"/>
      <c r="JHA22" s="1"/>
      <c r="JHB22" s="1"/>
      <c r="JHC22" s="1"/>
      <c r="JHD22" s="1"/>
      <c r="JHE22" s="1"/>
      <c r="JHF22" s="1"/>
      <c r="JHG22" s="1"/>
      <c r="JHH22" s="1"/>
      <c r="JHI22" s="1"/>
      <c r="JHJ22" s="1"/>
      <c r="JHK22" s="1"/>
      <c r="JHL22" s="1"/>
      <c r="JHM22" s="1"/>
      <c r="JHN22" s="1"/>
      <c r="JHO22" s="1"/>
      <c r="JHP22" s="1"/>
      <c r="JHQ22" s="1"/>
      <c r="JHR22" s="1"/>
      <c r="JHS22" s="1"/>
      <c r="JHT22" s="1"/>
      <c r="JHU22" s="1"/>
      <c r="JHV22" s="1"/>
      <c r="JHW22" s="1"/>
      <c r="JHX22" s="1"/>
      <c r="JHY22" s="1"/>
      <c r="JHZ22" s="1"/>
      <c r="JIA22" s="1"/>
      <c r="JIB22" s="1"/>
      <c r="JIC22" s="1"/>
      <c r="JID22" s="1"/>
      <c r="JIE22" s="1"/>
      <c r="JIF22" s="1"/>
      <c r="JIG22" s="1"/>
      <c r="JIH22" s="1"/>
      <c r="JII22" s="1"/>
      <c r="JIJ22" s="1"/>
      <c r="JIK22" s="1"/>
      <c r="JIL22" s="1"/>
      <c r="JIM22" s="1"/>
      <c r="JIN22" s="1"/>
      <c r="JIO22" s="1"/>
      <c r="JIP22" s="1"/>
      <c r="JIQ22" s="1"/>
      <c r="JIR22" s="1"/>
      <c r="JIS22" s="1"/>
      <c r="JIT22" s="1"/>
      <c r="JIU22" s="1"/>
      <c r="JIV22" s="1"/>
      <c r="JIW22" s="1"/>
      <c r="JIX22" s="1"/>
      <c r="JIY22" s="1"/>
      <c r="JIZ22" s="1"/>
      <c r="JJA22" s="1"/>
      <c r="JJB22" s="1"/>
      <c r="JJC22" s="1"/>
      <c r="JJD22" s="1"/>
      <c r="JJE22" s="1"/>
      <c r="JJF22" s="1"/>
      <c r="JJG22" s="1"/>
      <c r="JJH22" s="1"/>
      <c r="JJI22" s="1"/>
      <c r="JJJ22" s="1"/>
      <c r="JJK22" s="1"/>
      <c r="JJL22" s="1"/>
      <c r="JJM22" s="1"/>
      <c r="JJN22" s="1"/>
      <c r="JJO22" s="1"/>
      <c r="JJP22" s="1"/>
      <c r="JJQ22" s="1"/>
      <c r="JJR22" s="1"/>
      <c r="JJS22" s="1"/>
      <c r="JJT22" s="1"/>
      <c r="JJU22" s="1"/>
      <c r="JJV22" s="1"/>
      <c r="JJW22" s="1"/>
      <c r="JJX22" s="1"/>
      <c r="JJY22" s="1"/>
      <c r="JJZ22" s="1"/>
      <c r="JKA22" s="1"/>
      <c r="JKB22" s="1"/>
      <c r="JKC22" s="1"/>
      <c r="JKD22" s="1"/>
      <c r="JKE22" s="1"/>
      <c r="JKF22" s="1"/>
      <c r="JKG22" s="1"/>
      <c r="JKH22" s="1"/>
      <c r="JKI22" s="1"/>
      <c r="JKJ22" s="1"/>
      <c r="JKK22" s="1"/>
      <c r="JKL22" s="1"/>
      <c r="JKM22" s="1"/>
      <c r="JKN22" s="1"/>
      <c r="JKO22" s="1"/>
      <c r="JKP22" s="1"/>
      <c r="JKQ22" s="1"/>
      <c r="JKR22" s="1"/>
      <c r="JKS22" s="1"/>
      <c r="JKT22" s="1"/>
      <c r="JKU22" s="1"/>
      <c r="JKV22" s="1"/>
      <c r="JKW22" s="1"/>
      <c r="JKX22" s="1"/>
      <c r="JKY22" s="1"/>
      <c r="JKZ22" s="1"/>
      <c r="JLA22" s="1"/>
      <c r="JLB22" s="1"/>
      <c r="JLC22" s="1"/>
      <c r="JLD22" s="1"/>
      <c r="JLE22" s="1"/>
      <c r="JLF22" s="1"/>
      <c r="JLG22" s="1"/>
      <c r="JLH22" s="1"/>
      <c r="JLI22" s="1"/>
      <c r="JLJ22" s="1"/>
      <c r="JLK22" s="1"/>
      <c r="JLL22" s="1"/>
      <c r="JLM22" s="1"/>
      <c r="JLN22" s="1"/>
      <c r="JLO22" s="1"/>
      <c r="JLP22" s="1"/>
      <c r="JLQ22" s="1"/>
      <c r="JLR22" s="1"/>
      <c r="JLS22" s="1"/>
      <c r="JLT22" s="1"/>
      <c r="JLU22" s="1"/>
      <c r="JLV22" s="1"/>
      <c r="JLW22" s="1"/>
      <c r="JLX22" s="1"/>
      <c r="JLY22" s="1"/>
      <c r="JLZ22" s="1"/>
      <c r="JMA22" s="1"/>
      <c r="JMB22" s="1"/>
      <c r="JMC22" s="1"/>
      <c r="JMD22" s="1"/>
      <c r="JME22" s="1"/>
      <c r="JMF22" s="1"/>
      <c r="JMG22" s="1"/>
      <c r="JMH22" s="1"/>
      <c r="JMI22" s="1"/>
      <c r="JMJ22" s="1"/>
      <c r="JMK22" s="1"/>
      <c r="JML22" s="1"/>
      <c r="JMM22" s="1"/>
      <c r="JMN22" s="1"/>
      <c r="JMO22" s="1"/>
      <c r="JMP22" s="1"/>
      <c r="JMQ22" s="1"/>
      <c r="JMR22" s="1"/>
      <c r="JMS22" s="1"/>
      <c r="JMT22" s="1"/>
      <c r="JMU22" s="1"/>
      <c r="JMV22" s="1"/>
      <c r="JMW22" s="1"/>
      <c r="JMX22" s="1"/>
      <c r="JMY22" s="1"/>
      <c r="JMZ22" s="1"/>
      <c r="JNA22" s="1"/>
      <c r="JNB22" s="1"/>
      <c r="JNC22" s="1"/>
      <c r="JND22" s="1"/>
      <c r="JNE22" s="1"/>
      <c r="JNF22" s="1"/>
      <c r="JNG22" s="1"/>
      <c r="JNH22" s="1"/>
      <c r="JNI22" s="1"/>
      <c r="JNJ22" s="1"/>
      <c r="JNK22" s="1"/>
      <c r="JNL22" s="1"/>
      <c r="JNM22" s="1"/>
      <c r="JNN22" s="1"/>
      <c r="JNO22" s="1"/>
      <c r="JNP22" s="1"/>
      <c r="JNQ22" s="1"/>
      <c r="JNR22" s="1"/>
      <c r="JNS22" s="1"/>
      <c r="JNT22" s="1"/>
      <c r="JNU22" s="1"/>
      <c r="JNV22" s="1"/>
      <c r="JNW22" s="1"/>
      <c r="JNX22" s="1"/>
      <c r="JNY22" s="1"/>
      <c r="JNZ22" s="1"/>
      <c r="JOA22" s="1"/>
      <c r="JOB22" s="1"/>
      <c r="JOC22" s="1"/>
      <c r="JOD22" s="1"/>
      <c r="JOE22" s="1"/>
      <c r="JOF22" s="1"/>
      <c r="JOG22" s="1"/>
      <c r="JOH22" s="1"/>
      <c r="JOI22" s="1"/>
      <c r="JOJ22" s="1"/>
      <c r="JOK22" s="1"/>
      <c r="JOL22" s="1"/>
      <c r="JOM22" s="1"/>
      <c r="JON22" s="1"/>
      <c r="JOO22" s="1"/>
      <c r="JOP22" s="1"/>
      <c r="JOQ22" s="1"/>
      <c r="JOR22" s="1"/>
      <c r="JOS22" s="1"/>
      <c r="JOT22" s="1"/>
      <c r="JOU22" s="1"/>
      <c r="JOV22" s="1"/>
      <c r="JOW22" s="1"/>
      <c r="JOX22" s="1"/>
      <c r="JOY22" s="1"/>
      <c r="JOZ22" s="1"/>
      <c r="JPA22" s="1"/>
      <c r="JPB22" s="1"/>
      <c r="JPC22" s="1"/>
      <c r="JPD22" s="1"/>
      <c r="JPE22" s="1"/>
      <c r="JPF22" s="1"/>
      <c r="JPG22" s="1"/>
      <c r="JPH22" s="1"/>
      <c r="JPI22" s="1"/>
      <c r="JPJ22" s="1"/>
      <c r="JPK22" s="1"/>
      <c r="JPL22" s="1"/>
      <c r="JPM22" s="1"/>
      <c r="JPN22" s="1"/>
      <c r="JPO22" s="1"/>
      <c r="JPP22" s="1"/>
      <c r="JPQ22" s="1"/>
      <c r="JPR22" s="1"/>
      <c r="JPS22" s="1"/>
      <c r="JPT22" s="1"/>
      <c r="JPU22" s="1"/>
      <c r="JPV22" s="1"/>
      <c r="JPW22" s="1"/>
      <c r="JPX22" s="1"/>
      <c r="JPY22" s="1"/>
      <c r="JPZ22" s="1"/>
      <c r="JQA22" s="1"/>
      <c r="JQB22" s="1"/>
      <c r="JQC22" s="1"/>
      <c r="JQD22" s="1"/>
      <c r="JQE22" s="1"/>
      <c r="JQF22" s="1"/>
      <c r="JQG22" s="1"/>
      <c r="JQH22" s="1"/>
      <c r="JQI22" s="1"/>
      <c r="JQJ22" s="1"/>
      <c r="JQK22" s="1"/>
      <c r="JQL22" s="1"/>
      <c r="JQM22" s="1"/>
      <c r="JQN22" s="1"/>
      <c r="JQO22" s="1"/>
      <c r="JQP22" s="1"/>
      <c r="JQQ22" s="1"/>
      <c r="JQR22" s="1"/>
      <c r="JQS22" s="1"/>
      <c r="JQT22" s="1"/>
      <c r="JQU22" s="1"/>
      <c r="JQV22" s="1"/>
      <c r="JQW22" s="1"/>
      <c r="JQX22" s="1"/>
      <c r="JQY22" s="1"/>
      <c r="JQZ22" s="1"/>
      <c r="JRA22" s="1"/>
      <c r="JRB22" s="1"/>
      <c r="JRC22" s="1"/>
      <c r="JRD22" s="1"/>
      <c r="JRE22" s="1"/>
      <c r="JRF22" s="1"/>
      <c r="JRG22" s="1"/>
      <c r="JRH22" s="1"/>
      <c r="JRI22" s="1"/>
      <c r="JRJ22" s="1"/>
      <c r="JRK22" s="1"/>
      <c r="JRL22" s="1"/>
      <c r="JRM22" s="1"/>
      <c r="JRN22" s="1"/>
      <c r="JRO22" s="1"/>
      <c r="JRP22" s="1"/>
      <c r="JRQ22" s="1"/>
      <c r="JRR22" s="1"/>
      <c r="JRS22" s="1"/>
      <c r="JRT22" s="1"/>
      <c r="JRU22" s="1"/>
      <c r="JRV22" s="1"/>
      <c r="JRW22" s="1"/>
      <c r="JRX22" s="1"/>
      <c r="JRY22" s="1"/>
      <c r="JRZ22" s="1"/>
      <c r="JSA22" s="1"/>
      <c r="JSB22" s="1"/>
      <c r="JSC22" s="1"/>
      <c r="JSD22" s="1"/>
      <c r="JSE22" s="1"/>
      <c r="JSF22" s="1"/>
      <c r="JSG22" s="1"/>
      <c r="JSH22" s="1"/>
      <c r="JSI22" s="1"/>
      <c r="JSJ22" s="1"/>
      <c r="JSK22" s="1"/>
      <c r="JSL22" s="1"/>
      <c r="JSM22" s="1"/>
      <c r="JSN22" s="1"/>
      <c r="JSO22" s="1"/>
      <c r="JSP22" s="1"/>
      <c r="JSQ22" s="1"/>
      <c r="JSR22" s="1"/>
      <c r="JSS22" s="1"/>
      <c r="JST22" s="1"/>
      <c r="JSU22" s="1"/>
      <c r="JSV22" s="1"/>
      <c r="JSW22" s="1"/>
      <c r="JSX22" s="1"/>
      <c r="JSY22" s="1"/>
      <c r="JSZ22" s="1"/>
      <c r="JTA22" s="1"/>
      <c r="JTB22" s="1"/>
      <c r="JTC22" s="1"/>
      <c r="JTD22" s="1"/>
      <c r="JTE22" s="1"/>
      <c r="JTF22" s="1"/>
      <c r="JTG22" s="1"/>
      <c r="JTH22" s="1"/>
      <c r="JTI22" s="1"/>
      <c r="JTJ22" s="1"/>
      <c r="JTK22" s="1"/>
      <c r="JTL22" s="1"/>
      <c r="JTM22" s="1"/>
      <c r="JTN22" s="1"/>
      <c r="JTO22" s="1"/>
      <c r="JTP22" s="1"/>
      <c r="JTQ22" s="1"/>
      <c r="JTR22" s="1"/>
      <c r="JTS22" s="1"/>
      <c r="JTT22" s="1"/>
      <c r="JTU22" s="1"/>
      <c r="JTV22" s="1"/>
      <c r="JTW22" s="1"/>
      <c r="JTX22" s="1"/>
      <c r="JTY22" s="1"/>
      <c r="JTZ22" s="1"/>
      <c r="JUA22" s="1"/>
      <c r="JUB22" s="1"/>
      <c r="JUC22" s="1"/>
      <c r="JUD22" s="1"/>
      <c r="JUE22" s="1"/>
      <c r="JUF22" s="1"/>
      <c r="JUG22" s="1"/>
      <c r="JUH22" s="1"/>
      <c r="JUI22" s="1"/>
      <c r="JUJ22" s="1"/>
      <c r="JUK22" s="1"/>
      <c r="JUL22" s="1"/>
      <c r="JUM22" s="1"/>
      <c r="JUN22" s="1"/>
      <c r="JUO22" s="1"/>
      <c r="JUP22" s="1"/>
      <c r="JUQ22" s="1"/>
      <c r="JUR22" s="1"/>
      <c r="JUS22" s="1"/>
      <c r="JUT22" s="1"/>
      <c r="JUU22" s="1"/>
      <c r="JUV22" s="1"/>
      <c r="JUW22" s="1"/>
      <c r="JUX22" s="1"/>
      <c r="JUY22" s="1"/>
      <c r="JUZ22" s="1"/>
      <c r="JVA22" s="1"/>
      <c r="JVB22" s="1"/>
      <c r="JVC22" s="1"/>
      <c r="JVD22" s="1"/>
      <c r="JVE22" s="1"/>
      <c r="JVF22" s="1"/>
      <c r="JVG22" s="1"/>
      <c r="JVH22" s="1"/>
      <c r="JVI22" s="1"/>
      <c r="JVJ22" s="1"/>
      <c r="JVK22" s="1"/>
      <c r="JVL22" s="1"/>
      <c r="JVM22" s="1"/>
      <c r="JVN22" s="1"/>
      <c r="JVO22" s="1"/>
      <c r="JVP22" s="1"/>
      <c r="JVQ22" s="1"/>
      <c r="JVR22" s="1"/>
      <c r="JVS22" s="1"/>
      <c r="JVT22" s="1"/>
      <c r="JVU22" s="1"/>
      <c r="JVV22" s="1"/>
      <c r="JVW22" s="1"/>
      <c r="JVX22" s="1"/>
      <c r="JVY22" s="1"/>
      <c r="JVZ22" s="1"/>
      <c r="JWA22" s="1"/>
      <c r="JWB22" s="1"/>
      <c r="JWC22" s="1"/>
      <c r="JWD22" s="1"/>
      <c r="JWE22" s="1"/>
      <c r="JWF22" s="1"/>
      <c r="JWG22" s="1"/>
      <c r="JWH22" s="1"/>
      <c r="JWI22" s="1"/>
      <c r="JWJ22" s="1"/>
      <c r="JWK22" s="1"/>
      <c r="JWL22" s="1"/>
      <c r="JWM22" s="1"/>
      <c r="JWN22" s="1"/>
      <c r="JWO22" s="1"/>
      <c r="JWP22" s="1"/>
      <c r="JWQ22" s="1"/>
      <c r="JWR22" s="1"/>
      <c r="JWS22" s="1"/>
      <c r="JWT22" s="1"/>
      <c r="JWU22" s="1"/>
      <c r="JWV22" s="1"/>
      <c r="JWW22" s="1"/>
      <c r="JWX22" s="1"/>
      <c r="JWY22" s="1"/>
      <c r="JWZ22" s="1"/>
      <c r="JXA22" s="1"/>
      <c r="JXB22" s="1"/>
      <c r="JXC22" s="1"/>
      <c r="JXD22" s="1"/>
      <c r="JXE22" s="1"/>
      <c r="JXF22" s="1"/>
      <c r="JXG22" s="1"/>
      <c r="JXH22" s="1"/>
      <c r="JXI22" s="1"/>
      <c r="JXJ22" s="1"/>
      <c r="JXK22" s="1"/>
      <c r="JXL22" s="1"/>
      <c r="JXM22" s="1"/>
      <c r="JXN22" s="1"/>
      <c r="JXO22" s="1"/>
      <c r="JXP22" s="1"/>
      <c r="JXQ22" s="1"/>
      <c r="JXR22" s="1"/>
      <c r="JXS22" s="1"/>
      <c r="JXT22" s="1"/>
      <c r="JXU22" s="1"/>
      <c r="JXV22" s="1"/>
      <c r="JXW22" s="1"/>
      <c r="JXX22" s="1"/>
      <c r="JXY22" s="1"/>
      <c r="JXZ22" s="1"/>
      <c r="JYA22" s="1"/>
      <c r="JYB22" s="1"/>
      <c r="JYC22" s="1"/>
      <c r="JYD22" s="1"/>
      <c r="JYE22" s="1"/>
      <c r="JYF22" s="1"/>
      <c r="JYG22" s="1"/>
      <c r="JYH22" s="1"/>
      <c r="JYI22" s="1"/>
      <c r="JYJ22" s="1"/>
      <c r="JYK22" s="1"/>
      <c r="JYL22" s="1"/>
      <c r="JYM22" s="1"/>
      <c r="JYN22" s="1"/>
      <c r="JYO22" s="1"/>
      <c r="JYP22" s="1"/>
      <c r="JYQ22" s="1"/>
      <c r="JYR22" s="1"/>
      <c r="JYS22" s="1"/>
      <c r="JYT22" s="1"/>
      <c r="JYU22" s="1"/>
      <c r="JYV22" s="1"/>
      <c r="JYW22" s="1"/>
      <c r="JYX22" s="1"/>
      <c r="JYY22" s="1"/>
      <c r="JYZ22" s="1"/>
      <c r="JZA22" s="1"/>
      <c r="JZB22" s="1"/>
      <c r="JZC22" s="1"/>
      <c r="JZD22" s="1"/>
      <c r="JZE22" s="1"/>
      <c r="JZF22" s="1"/>
      <c r="JZG22" s="1"/>
      <c r="JZH22" s="1"/>
      <c r="JZI22" s="1"/>
      <c r="JZJ22" s="1"/>
      <c r="JZK22" s="1"/>
      <c r="JZL22" s="1"/>
      <c r="JZM22" s="1"/>
      <c r="JZN22" s="1"/>
      <c r="JZO22" s="1"/>
      <c r="JZP22" s="1"/>
      <c r="JZQ22" s="1"/>
      <c r="JZR22" s="1"/>
      <c r="JZS22" s="1"/>
      <c r="JZT22" s="1"/>
      <c r="JZU22" s="1"/>
      <c r="JZV22" s="1"/>
      <c r="JZW22" s="1"/>
      <c r="JZX22" s="1"/>
      <c r="JZY22" s="1"/>
      <c r="JZZ22" s="1"/>
      <c r="KAA22" s="1"/>
      <c r="KAB22" s="1"/>
      <c r="KAC22" s="1"/>
      <c r="KAD22" s="1"/>
      <c r="KAE22" s="1"/>
      <c r="KAF22" s="1"/>
      <c r="KAG22" s="1"/>
      <c r="KAH22" s="1"/>
      <c r="KAI22" s="1"/>
      <c r="KAJ22" s="1"/>
      <c r="KAK22" s="1"/>
      <c r="KAL22" s="1"/>
      <c r="KAM22" s="1"/>
      <c r="KAN22" s="1"/>
      <c r="KAO22" s="1"/>
      <c r="KAP22" s="1"/>
      <c r="KAQ22" s="1"/>
      <c r="KAR22" s="1"/>
      <c r="KAS22" s="1"/>
      <c r="KAT22" s="1"/>
      <c r="KAU22" s="1"/>
      <c r="KAV22" s="1"/>
      <c r="KAW22" s="1"/>
      <c r="KAX22" s="1"/>
      <c r="KAY22" s="1"/>
      <c r="KAZ22" s="1"/>
      <c r="KBA22" s="1"/>
      <c r="KBB22" s="1"/>
      <c r="KBC22" s="1"/>
      <c r="KBD22" s="1"/>
      <c r="KBE22" s="1"/>
      <c r="KBF22" s="1"/>
      <c r="KBG22" s="1"/>
      <c r="KBH22" s="1"/>
      <c r="KBI22" s="1"/>
      <c r="KBJ22" s="1"/>
      <c r="KBK22" s="1"/>
      <c r="KBL22" s="1"/>
      <c r="KBM22" s="1"/>
      <c r="KBN22" s="1"/>
      <c r="KBO22" s="1"/>
      <c r="KBP22" s="1"/>
      <c r="KBQ22" s="1"/>
      <c r="KBR22" s="1"/>
      <c r="KBS22" s="1"/>
      <c r="KBT22" s="1"/>
      <c r="KBU22" s="1"/>
      <c r="KBV22" s="1"/>
      <c r="KBW22" s="1"/>
      <c r="KBX22" s="1"/>
      <c r="KBY22" s="1"/>
      <c r="KBZ22" s="1"/>
      <c r="KCA22" s="1"/>
      <c r="KCB22" s="1"/>
      <c r="KCC22" s="1"/>
      <c r="KCD22" s="1"/>
      <c r="KCE22" s="1"/>
      <c r="KCF22" s="1"/>
      <c r="KCG22" s="1"/>
      <c r="KCH22" s="1"/>
      <c r="KCI22" s="1"/>
      <c r="KCJ22" s="1"/>
      <c r="KCK22" s="1"/>
      <c r="KCL22" s="1"/>
      <c r="KCM22" s="1"/>
      <c r="KCN22" s="1"/>
      <c r="KCO22" s="1"/>
      <c r="KCP22" s="1"/>
      <c r="KCQ22" s="1"/>
      <c r="KCR22" s="1"/>
      <c r="KCS22" s="1"/>
      <c r="KCT22" s="1"/>
      <c r="KCU22" s="1"/>
      <c r="KCV22" s="1"/>
      <c r="KCW22" s="1"/>
      <c r="KCX22" s="1"/>
      <c r="KCY22" s="1"/>
      <c r="KCZ22" s="1"/>
      <c r="KDA22" s="1"/>
      <c r="KDB22" s="1"/>
      <c r="KDC22" s="1"/>
      <c r="KDD22" s="1"/>
      <c r="KDE22" s="1"/>
      <c r="KDF22" s="1"/>
      <c r="KDG22" s="1"/>
      <c r="KDH22" s="1"/>
      <c r="KDI22" s="1"/>
      <c r="KDJ22" s="1"/>
      <c r="KDK22" s="1"/>
      <c r="KDL22" s="1"/>
      <c r="KDM22" s="1"/>
      <c r="KDN22" s="1"/>
      <c r="KDO22" s="1"/>
      <c r="KDP22" s="1"/>
      <c r="KDQ22" s="1"/>
      <c r="KDR22" s="1"/>
      <c r="KDS22" s="1"/>
      <c r="KDT22" s="1"/>
      <c r="KDU22" s="1"/>
      <c r="KDV22" s="1"/>
      <c r="KDW22" s="1"/>
      <c r="KDX22" s="1"/>
      <c r="KDY22" s="1"/>
      <c r="KDZ22" s="1"/>
      <c r="KEA22" s="1"/>
      <c r="KEB22" s="1"/>
      <c r="KEC22" s="1"/>
      <c r="KED22" s="1"/>
      <c r="KEE22" s="1"/>
      <c r="KEF22" s="1"/>
      <c r="KEG22" s="1"/>
      <c r="KEH22" s="1"/>
      <c r="KEI22" s="1"/>
      <c r="KEJ22" s="1"/>
      <c r="KEK22" s="1"/>
      <c r="KEL22" s="1"/>
      <c r="KEM22" s="1"/>
      <c r="KEN22" s="1"/>
      <c r="KEO22" s="1"/>
      <c r="KEP22" s="1"/>
      <c r="KEQ22" s="1"/>
      <c r="KER22" s="1"/>
      <c r="KES22" s="1"/>
      <c r="KET22" s="1"/>
      <c r="KEU22" s="1"/>
      <c r="KEV22" s="1"/>
      <c r="KEW22" s="1"/>
      <c r="KEX22" s="1"/>
      <c r="KEY22" s="1"/>
      <c r="KEZ22" s="1"/>
      <c r="KFA22" s="1"/>
      <c r="KFB22" s="1"/>
      <c r="KFC22" s="1"/>
      <c r="KFD22" s="1"/>
      <c r="KFE22" s="1"/>
      <c r="KFF22" s="1"/>
      <c r="KFG22" s="1"/>
      <c r="KFH22" s="1"/>
      <c r="KFI22" s="1"/>
      <c r="KFJ22" s="1"/>
      <c r="KFK22" s="1"/>
      <c r="KFL22" s="1"/>
      <c r="KFM22" s="1"/>
      <c r="KFN22" s="1"/>
      <c r="KFO22" s="1"/>
      <c r="KFP22" s="1"/>
      <c r="KFQ22" s="1"/>
      <c r="KFR22" s="1"/>
      <c r="KFS22" s="1"/>
      <c r="KFT22" s="1"/>
      <c r="KFU22" s="1"/>
      <c r="KFV22" s="1"/>
      <c r="KFW22" s="1"/>
      <c r="KFX22" s="1"/>
      <c r="KFY22" s="1"/>
      <c r="KFZ22" s="1"/>
      <c r="KGA22" s="1"/>
      <c r="KGB22" s="1"/>
      <c r="KGC22" s="1"/>
      <c r="KGD22" s="1"/>
      <c r="KGE22" s="1"/>
      <c r="KGF22" s="1"/>
      <c r="KGG22" s="1"/>
      <c r="KGH22" s="1"/>
      <c r="KGI22" s="1"/>
      <c r="KGJ22" s="1"/>
      <c r="KGK22" s="1"/>
      <c r="KGL22" s="1"/>
      <c r="KGM22" s="1"/>
      <c r="KGN22" s="1"/>
      <c r="KGO22" s="1"/>
      <c r="KGP22" s="1"/>
      <c r="KGQ22" s="1"/>
      <c r="KGR22" s="1"/>
      <c r="KGS22" s="1"/>
      <c r="KGT22" s="1"/>
      <c r="KGU22" s="1"/>
      <c r="KGV22" s="1"/>
      <c r="KGW22" s="1"/>
      <c r="KGX22" s="1"/>
      <c r="KGY22" s="1"/>
      <c r="KGZ22" s="1"/>
      <c r="KHA22" s="1"/>
      <c r="KHB22" s="1"/>
      <c r="KHC22" s="1"/>
      <c r="KHD22" s="1"/>
      <c r="KHE22" s="1"/>
      <c r="KHF22" s="1"/>
      <c r="KHG22" s="1"/>
      <c r="KHH22" s="1"/>
      <c r="KHI22" s="1"/>
      <c r="KHJ22" s="1"/>
      <c r="KHK22" s="1"/>
      <c r="KHL22" s="1"/>
      <c r="KHM22" s="1"/>
      <c r="KHN22" s="1"/>
      <c r="KHO22" s="1"/>
      <c r="KHP22" s="1"/>
      <c r="KHQ22" s="1"/>
      <c r="KHR22" s="1"/>
      <c r="KHS22" s="1"/>
      <c r="KHT22" s="1"/>
      <c r="KHU22" s="1"/>
      <c r="KHV22" s="1"/>
      <c r="KHW22" s="1"/>
      <c r="KHX22" s="1"/>
      <c r="KHY22" s="1"/>
      <c r="KHZ22" s="1"/>
      <c r="KIA22" s="1"/>
      <c r="KIB22" s="1"/>
      <c r="KIC22" s="1"/>
      <c r="KID22" s="1"/>
      <c r="KIE22" s="1"/>
      <c r="KIF22" s="1"/>
      <c r="KIG22" s="1"/>
      <c r="KIH22" s="1"/>
      <c r="KII22" s="1"/>
      <c r="KIJ22" s="1"/>
      <c r="KIK22" s="1"/>
      <c r="KIL22" s="1"/>
      <c r="KIM22" s="1"/>
      <c r="KIN22" s="1"/>
      <c r="KIO22" s="1"/>
      <c r="KIP22" s="1"/>
      <c r="KIQ22" s="1"/>
      <c r="KIR22" s="1"/>
      <c r="KIS22" s="1"/>
      <c r="KIT22" s="1"/>
      <c r="KIU22" s="1"/>
      <c r="KIV22" s="1"/>
      <c r="KIW22" s="1"/>
      <c r="KIX22" s="1"/>
      <c r="KIY22" s="1"/>
      <c r="KIZ22" s="1"/>
      <c r="KJA22" s="1"/>
      <c r="KJB22" s="1"/>
      <c r="KJC22" s="1"/>
      <c r="KJD22" s="1"/>
      <c r="KJE22" s="1"/>
      <c r="KJF22" s="1"/>
      <c r="KJG22" s="1"/>
      <c r="KJH22" s="1"/>
      <c r="KJI22" s="1"/>
      <c r="KJJ22" s="1"/>
      <c r="KJK22" s="1"/>
      <c r="KJL22" s="1"/>
      <c r="KJM22" s="1"/>
      <c r="KJN22" s="1"/>
      <c r="KJO22" s="1"/>
      <c r="KJP22" s="1"/>
      <c r="KJQ22" s="1"/>
      <c r="KJR22" s="1"/>
      <c r="KJS22" s="1"/>
      <c r="KJT22" s="1"/>
      <c r="KJU22" s="1"/>
      <c r="KJV22" s="1"/>
      <c r="KJW22" s="1"/>
      <c r="KJX22" s="1"/>
      <c r="KJY22" s="1"/>
      <c r="KJZ22" s="1"/>
      <c r="KKA22" s="1"/>
      <c r="KKB22" s="1"/>
      <c r="KKC22" s="1"/>
      <c r="KKD22" s="1"/>
      <c r="KKE22" s="1"/>
      <c r="KKF22" s="1"/>
      <c r="KKG22" s="1"/>
      <c r="KKH22" s="1"/>
      <c r="KKI22" s="1"/>
      <c r="KKJ22" s="1"/>
      <c r="KKK22" s="1"/>
      <c r="KKL22" s="1"/>
      <c r="KKM22" s="1"/>
      <c r="KKN22" s="1"/>
      <c r="KKO22" s="1"/>
      <c r="KKP22" s="1"/>
      <c r="KKQ22" s="1"/>
      <c r="KKR22" s="1"/>
      <c r="KKS22" s="1"/>
      <c r="KKT22" s="1"/>
      <c r="KKU22" s="1"/>
      <c r="KKV22" s="1"/>
      <c r="KKW22" s="1"/>
      <c r="KKX22" s="1"/>
      <c r="KKY22" s="1"/>
      <c r="KKZ22" s="1"/>
      <c r="KLA22" s="1"/>
      <c r="KLB22" s="1"/>
      <c r="KLC22" s="1"/>
      <c r="KLD22" s="1"/>
      <c r="KLE22" s="1"/>
      <c r="KLF22" s="1"/>
      <c r="KLG22" s="1"/>
      <c r="KLH22" s="1"/>
      <c r="KLI22" s="1"/>
      <c r="KLJ22" s="1"/>
      <c r="KLK22" s="1"/>
      <c r="KLL22" s="1"/>
      <c r="KLM22" s="1"/>
      <c r="KLN22" s="1"/>
      <c r="KLO22" s="1"/>
      <c r="KLP22" s="1"/>
      <c r="KLQ22" s="1"/>
      <c r="KLR22" s="1"/>
      <c r="KLS22" s="1"/>
      <c r="KLT22" s="1"/>
      <c r="KLU22" s="1"/>
      <c r="KLV22" s="1"/>
      <c r="KLW22" s="1"/>
      <c r="KLX22" s="1"/>
      <c r="KLY22" s="1"/>
      <c r="KLZ22" s="1"/>
      <c r="KMA22" s="1"/>
      <c r="KMB22" s="1"/>
      <c r="KMC22" s="1"/>
      <c r="KMD22" s="1"/>
      <c r="KME22" s="1"/>
      <c r="KMF22" s="1"/>
      <c r="KMG22" s="1"/>
      <c r="KMH22" s="1"/>
      <c r="KMI22" s="1"/>
      <c r="KMJ22" s="1"/>
      <c r="KMK22" s="1"/>
      <c r="KML22" s="1"/>
      <c r="KMM22" s="1"/>
      <c r="KMN22" s="1"/>
      <c r="KMO22" s="1"/>
      <c r="KMP22" s="1"/>
      <c r="KMQ22" s="1"/>
      <c r="KMR22" s="1"/>
      <c r="KMS22" s="1"/>
      <c r="KMT22" s="1"/>
      <c r="KMU22" s="1"/>
      <c r="KMV22" s="1"/>
      <c r="KMW22" s="1"/>
      <c r="KMX22" s="1"/>
      <c r="KMY22" s="1"/>
      <c r="KMZ22" s="1"/>
      <c r="KNA22" s="1"/>
      <c r="KNB22" s="1"/>
      <c r="KNC22" s="1"/>
      <c r="KND22" s="1"/>
      <c r="KNE22" s="1"/>
      <c r="KNF22" s="1"/>
      <c r="KNG22" s="1"/>
      <c r="KNH22" s="1"/>
      <c r="KNI22" s="1"/>
      <c r="KNJ22" s="1"/>
      <c r="KNK22" s="1"/>
      <c r="KNL22" s="1"/>
      <c r="KNM22" s="1"/>
      <c r="KNN22" s="1"/>
      <c r="KNO22" s="1"/>
      <c r="KNP22" s="1"/>
      <c r="KNQ22" s="1"/>
      <c r="KNR22" s="1"/>
      <c r="KNS22" s="1"/>
      <c r="KNT22" s="1"/>
      <c r="KNU22" s="1"/>
      <c r="KNV22" s="1"/>
      <c r="KNW22" s="1"/>
      <c r="KNX22" s="1"/>
      <c r="KNY22" s="1"/>
      <c r="KNZ22" s="1"/>
      <c r="KOA22" s="1"/>
      <c r="KOB22" s="1"/>
      <c r="KOC22" s="1"/>
      <c r="KOD22" s="1"/>
      <c r="KOE22" s="1"/>
      <c r="KOF22" s="1"/>
      <c r="KOG22" s="1"/>
      <c r="KOH22" s="1"/>
      <c r="KOI22" s="1"/>
      <c r="KOJ22" s="1"/>
      <c r="KOK22" s="1"/>
      <c r="KOL22" s="1"/>
      <c r="KOM22" s="1"/>
      <c r="KON22" s="1"/>
      <c r="KOO22" s="1"/>
      <c r="KOP22" s="1"/>
      <c r="KOQ22" s="1"/>
      <c r="KOR22" s="1"/>
      <c r="KOS22" s="1"/>
      <c r="KOT22" s="1"/>
      <c r="KOU22" s="1"/>
      <c r="KOV22" s="1"/>
      <c r="KOW22" s="1"/>
      <c r="KOX22" s="1"/>
      <c r="KOY22" s="1"/>
      <c r="KOZ22" s="1"/>
      <c r="KPA22" s="1"/>
      <c r="KPB22" s="1"/>
      <c r="KPC22" s="1"/>
      <c r="KPD22" s="1"/>
      <c r="KPE22" s="1"/>
      <c r="KPF22" s="1"/>
      <c r="KPG22" s="1"/>
      <c r="KPH22" s="1"/>
      <c r="KPI22" s="1"/>
      <c r="KPJ22" s="1"/>
      <c r="KPK22" s="1"/>
      <c r="KPL22" s="1"/>
      <c r="KPM22" s="1"/>
      <c r="KPN22" s="1"/>
      <c r="KPO22" s="1"/>
      <c r="KPP22" s="1"/>
      <c r="KPQ22" s="1"/>
      <c r="KPR22" s="1"/>
      <c r="KPS22" s="1"/>
      <c r="KPT22" s="1"/>
      <c r="KPU22" s="1"/>
      <c r="KPV22" s="1"/>
      <c r="KPW22" s="1"/>
      <c r="KPX22" s="1"/>
      <c r="KPY22" s="1"/>
      <c r="KPZ22" s="1"/>
      <c r="KQA22" s="1"/>
      <c r="KQB22" s="1"/>
      <c r="KQC22" s="1"/>
      <c r="KQD22" s="1"/>
      <c r="KQE22" s="1"/>
      <c r="KQF22" s="1"/>
      <c r="KQG22" s="1"/>
      <c r="KQH22" s="1"/>
      <c r="KQI22" s="1"/>
      <c r="KQJ22" s="1"/>
      <c r="KQK22" s="1"/>
      <c r="KQL22" s="1"/>
      <c r="KQM22" s="1"/>
      <c r="KQN22" s="1"/>
      <c r="KQO22" s="1"/>
      <c r="KQP22" s="1"/>
      <c r="KQQ22" s="1"/>
      <c r="KQR22" s="1"/>
      <c r="KQS22" s="1"/>
      <c r="KQT22" s="1"/>
      <c r="KQU22" s="1"/>
      <c r="KQV22" s="1"/>
      <c r="KQW22" s="1"/>
      <c r="KQX22" s="1"/>
      <c r="KQY22" s="1"/>
      <c r="KQZ22" s="1"/>
      <c r="KRA22" s="1"/>
      <c r="KRB22" s="1"/>
      <c r="KRC22" s="1"/>
      <c r="KRD22" s="1"/>
      <c r="KRE22" s="1"/>
      <c r="KRF22" s="1"/>
      <c r="KRG22" s="1"/>
      <c r="KRH22" s="1"/>
      <c r="KRI22" s="1"/>
      <c r="KRJ22" s="1"/>
      <c r="KRK22" s="1"/>
      <c r="KRL22" s="1"/>
      <c r="KRM22" s="1"/>
      <c r="KRN22" s="1"/>
      <c r="KRO22" s="1"/>
      <c r="KRP22" s="1"/>
      <c r="KRQ22" s="1"/>
      <c r="KRR22" s="1"/>
      <c r="KRS22" s="1"/>
      <c r="KRT22" s="1"/>
      <c r="KRU22" s="1"/>
      <c r="KRV22" s="1"/>
      <c r="KRW22" s="1"/>
      <c r="KRX22" s="1"/>
      <c r="KRY22" s="1"/>
      <c r="KRZ22" s="1"/>
      <c r="KSA22" s="1"/>
      <c r="KSB22" s="1"/>
      <c r="KSC22" s="1"/>
      <c r="KSD22" s="1"/>
      <c r="KSE22" s="1"/>
      <c r="KSF22" s="1"/>
      <c r="KSG22" s="1"/>
      <c r="KSH22" s="1"/>
      <c r="KSI22" s="1"/>
      <c r="KSJ22" s="1"/>
      <c r="KSK22" s="1"/>
      <c r="KSL22" s="1"/>
      <c r="KSM22" s="1"/>
      <c r="KSN22" s="1"/>
      <c r="KSO22" s="1"/>
      <c r="KSP22" s="1"/>
      <c r="KSQ22" s="1"/>
      <c r="KSR22" s="1"/>
      <c r="KSS22" s="1"/>
      <c r="KST22" s="1"/>
      <c r="KSU22" s="1"/>
      <c r="KSV22" s="1"/>
      <c r="KSW22" s="1"/>
      <c r="KSX22" s="1"/>
      <c r="KSY22" s="1"/>
      <c r="KSZ22" s="1"/>
      <c r="KTA22" s="1"/>
      <c r="KTB22" s="1"/>
      <c r="KTC22" s="1"/>
      <c r="KTD22" s="1"/>
      <c r="KTE22" s="1"/>
      <c r="KTF22" s="1"/>
      <c r="KTG22" s="1"/>
      <c r="KTH22" s="1"/>
      <c r="KTI22" s="1"/>
      <c r="KTJ22" s="1"/>
      <c r="KTK22" s="1"/>
      <c r="KTL22" s="1"/>
      <c r="KTM22" s="1"/>
      <c r="KTN22" s="1"/>
      <c r="KTO22" s="1"/>
      <c r="KTP22" s="1"/>
      <c r="KTQ22" s="1"/>
      <c r="KTR22" s="1"/>
      <c r="KTS22" s="1"/>
      <c r="KTT22" s="1"/>
      <c r="KTU22" s="1"/>
      <c r="KTV22" s="1"/>
      <c r="KTW22" s="1"/>
      <c r="KTX22" s="1"/>
      <c r="KTY22" s="1"/>
      <c r="KTZ22" s="1"/>
      <c r="KUA22" s="1"/>
      <c r="KUB22" s="1"/>
      <c r="KUC22" s="1"/>
      <c r="KUD22" s="1"/>
      <c r="KUE22" s="1"/>
      <c r="KUF22" s="1"/>
      <c r="KUG22" s="1"/>
      <c r="KUH22" s="1"/>
      <c r="KUI22" s="1"/>
      <c r="KUJ22" s="1"/>
      <c r="KUK22" s="1"/>
      <c r="KUL22" s="1"/>
      <c r="KUM22" s="1"/>
      <c r="KUN22" s="1"/>
      <c r="KUO22" s="1"/>
      <c r="KUP22" s="1"/>
      <c r="KUQ22" s="1"/>
      <c r="KUR22" s="1"/>
      <c r="KUS22" s="1"/>
      <c r="KUT22" s="1"/>
      <c r="KUU22" s="1"/>
      <c r="KUV22" s="1"/>
      <c r="KUW22" s="1"/>
      <c r="KUX22" s="1"/>
      <c r="KUY22" s="1"/>
      <c r="KUZ22" s="1"/>
      <c r="KVA22" s="1"/>
      <c r="KVB22" s="1"/>
      <c r="KVC22" s="1"/>
      <c r="KVD22" s="1"/>
      <c r="KVE22" s="1"/>
      <c r="KVF22" s="1"/>
      <c r="KVG22" s="1"/>
      <c r="KVH22" s="1"/>
      <c r="KVI22" s="1"/>
      <c r="KVJ22" s="1"/>
      <c r="KVK22" s="1"/>
      <c r="KVL22" s="1"/>
      <c r="KVM22" s="1"/>
      <c r="KVN22" s="1"/>
      <c r="KVO22" s="1"/>
      <c r="KVP22" s="1"/>
      <c r="KVQ22" s="1"/>
      <c r="KVR22" s="1"/>
      <c r="KVS22" s="1"/>
      <c r="KVT22" s="1"/>
      <c r="KVU22" s="1"/>
      <c r="KVV22" s="1"/>
      <c r="KVW22" s="1"/>
      <c r="KVX22" s="1"/>
      <c r="KVY22" s="1"/>
      <c r="KVZ22" s="1"/>
      <c r="KWA22" s="1"/>
      <c r="KWB22" s="1"/>
      <c r="KWC22" s="1"/>
      <c r="KWD22" s="1"/>
      <c r="KWE22" s="1"/>
      <c r="KWF22" s="1"/>
      <c r="KWG22" s="1"/>
      <c r="KWH22" s="1"/>
      <c r="KWI22" s="1"/>
      <c r="KWJ22" s="1"/>
      <c r="KWK22" s="1"/>
      <c r="KWL22" s="1"/>
      <c r="KWM22" s="1"/>
      <c r="KWN22" s="1"/>
      <c r="KWO22" s="1"/>
      <c r="KWP22" s="1"/>
      <c r="KWQ22" s="1"/>
      <c r="KWR22" s="1"/>
      <c r="KWS22" s="1"/>
      <c r="KWT22" s="1"/>
      <c r="KWU22" s="1"/>
      <c r="KWV22" s="1"/>
      <c r="KWW22" s="1"/>
      <c r="KWX22" s="1"/>
      <c r="KWY22" s="1"/>
      <c r="KWZ22" s="1"/>
      <c r="KXA22" s="1"/>
      <c r="KXB22" s="1"/>
      <c r="KXC22" s="1"/>
      <c r="KXD22" s="1"/>
      <c r="KXE22" s="1"/>
      <c r="KXF22" s="1"/>
      <c r="KXG22" s="1"/>
      <c r="KXH22" s="1"/>
      <c r="KXI22" s="1"/>
      <c r="KXJ22" s="1"/>
      <c r="KXK22" s="1"/>
      <c r="KXL22" s="1"/>
      <c r="KXM22" s="1"/>
      <c r="KXN22" s="1"/>
      <c r="KXO22" s="1"/>
      <c r="KXP22" s="1"/>
      <c r="KXQ22" s="1"/>
      <c r="KXR22" s="1"/>
      <c r="KXS22" s="1"/>
      <c r="KXT22" s="1"/>
      <c r="KXU22" s="1"/>
      <c r="KXV22" s="1"/>
      <c r="KXW22" s="1"/>
      <c r="KXX22" s="1"/>
      <c r="KXY22" s="1"/>
      <c r="KXZ22" s="1"/>
      <c r="KYA22" s="1"/>
      <c r="KYB22" s="1"/>
      <c r="KYC22" s="1"/>
      <c r="KYD22" s="1"/>
      <c r="KYE22" s="1"/>
      <c r="KYF22" s="1"/>
      <c r="KYG22" s="1"/>
      <c r="KYH22" s="1"/>
      <c r="KYI22" s="1"/>
      <c r="KYJ22" s="1"/>
      <c r="KYK22" s="1"/>
      <c r="KYL22" s="1"/>
      <c r="KYM22" s="1"/>
      <c r="KYN22" s="1"/>
      <c r="KYO22" s="1"/>
      <c r="KYP22" s="1"/>
      <c r="KYQ22" s="1"/>
      <c r="KYR22" s="1"/>
      <c r="KYS22" s="1"/>
      <c r="KYT22" s="1"/>
      <c r="KYU22" s="1"/>
      <c r="KYV22" s="1"/>
      <c r="KYW22" s="1"/>
      <c r="KYX22" s="1"/>
      <c r="KYY22" s="1"/>
      <c r="KYZ22" s="1"/>
      <c r="KZA22" s="1"/>
      <c r="KZB22" s="1"/>
      <c r="KZC22" s="1"/>
      <c r="KZD22" s="1"/>
      <c r="KZE22" s="1"/>
      <c r="KZF22" s="1"/>
      <c r="KZG22" s="1"/>
      <c r="KZH22" s="1"/>
      <c r="KZI22" s="1"/>
      <c r="KZJ22" s="1"/>
      <c r="KZK22" s="1"/>
      <c r="KZL22" s="1"/>
      <c r="KZM22" s="1"/>
      <c r="KZN22" s="1"/>
      <c r="KZO22" s="1"/>
      <c r="KZP22" s="1"/>
      <c r="KZQ22" s="1"/>
      <c r="KZR22" s="1"/>
      <c r="KZS22" s="1"/>
      <c r="KZT22" s="1"/>
      <c r="KZU22" s="1"/>
      <c r="KZV22" s="1"/>
      <c r="KZW22" s="1"/>
      <c r="KZX22" s="1"/>
      <c r="KZY22" s="1"/>
      <c r="KZZ22" s="1"/>
      <c r="LAA22" s="1"/>
      <c r="LAB22" s="1"/>
      <c r="LAC22" s="1"/>
      <c r="LAD22" s="1"/>
      <c r="LAE22" s="1"/>
      <c r="LAF22" s="1"/>
      <c r="LAG22" s="1"/>
      <c r="LAH22" s="1"/>
      <c r="LAI22" s="1"/>
      <c r="LAJ22" s="1"/>
      <c r="LAK22" s="1"/>
      <c r="LAL22" s="1"/>
      <c r="LAM22" s="1"/>
      <c r="LAN22" s="1"/>
      <c r="LAO22" s="1"/>
      <c r="LAP22" s="1"/>
      <c r="LAQ22" s="1"/>
      <c r="LAR22" s="1"/>
      <c r="LAS22" s="1"/>
      <c r="LAT22" s="1"/>
      <c r="LAU22" s="1"/>
      <c r="LAV22" s="1"/>
      <c r="LAW22" s="1"/>
      <c r="LAX22" s="1"/>
      <c r="LAY22" s="1"/>
      <c r="LAZ22" s="1"/>
      <c r="LBA22" s="1"/>
      <c r="LBB22" s="1"/>
      <c r="LBC22" s="1"/>
      <c r="LBD22" s="1"/>
      <c r="LBE22" s="1"/>
      <c r="LBF22" s="1"/>
      <c r="LBG22" s="1"/>
      <c r="LBH22" s="1"/>
      <c r="LBI22" s="1"/>
      <c r="LBJ22" s="1"/>
      <c r="LBK22" s="1"/>
      <c r="LBL22" s="1"/>
      <c r="LBM22" s="1"/>
      <c r="LBN22" s="1"/>
      <c r="LBO22" s="1"/>
      <c r="LBP22" s="1"/>
      <c r="LBQ22" s="1"/>
      <c r="LBR22" s="1"/>
      <c r="LBS22" s="1"/>
      <c r="LBT22" s="1"/>
      <c r="LBU22" s="1"/>
      <c r="LBV22" s="1"/>
      <c r="LBW22" s="1"/>
      <c r="LBX22" s="1"/>
      <c r="LBY22" s="1"/>
      <c r="LBZ22" s="1"/>
      <c r="LCA22" s="1"/>
      <c r="LCB22" s="1"/>
      <c r="LCC22" s="1"/>
      <c r="LCD22" s="1"/>
      <c r="LCE22" s="1"/>
      <c r="LCF22" s="1"/>
      <c r="LCG22" s="1"/>
      <c r="LCH22" s="1"/>
      <c r="LCI22" s="1"/>
      <c r="LCJ22" s="1"/>
      <c r="LCK22" s="1"/>
      <c r="LCL22" s="1"/>
      <c r="LCM22" s="1"/>
      <c r="LCN22" s="1"/>
      <c r="LCO22" s="1"/>
      <c r="LCP22" s="1"/>
      <c r="LCQ22" s="1"/>
      <c r="LCR22" s="1"/>
      <c r="LCS22" s="1"/>
      <c r="LCT22" s="1"/>
      <c r="LCU22" s="1"/>
      <c r="LCV22" s="1"/>
      <c r="LCW22" s="1"/>
      <c r="LCX22" s="1"/>
      <c r="LCY22" s="1"/>
      <c r="LCZ22" s="1"/>
      <c r="LDA22" s="1"/>
      <c r="LDB22" s="1"/>
      <c r="LDC22" s="1"/>
      <c r="LDD22" s="1"/>
      <c r="LDE22" s="1"/>
      <c r="LDF22" s="1"/>
      <c r="LDG22" s="1"/>
      <c r="LDH22" s="1"/>
      <c r="LDI22" s="1"/>
      <c r="LDJ22" s="1"/>
      <c r="LDK22" s="1"/>
      <c r="LDL22" s="1"/>
      <c r="LDM22" s="1"/>
      <c r="LDN22" s="1"/>
      <c r="LDO22" s="1"/>
      <c r="LDP22" s="1"/>
      <c r="LDQ22" s="1"/>
      <c r="LDR22" s="1"/>
      <c r="LDS22" s="1"/>
      <c r="LDT22" s="1"/>
      <c r="LDU22" s="1"/>
      <c r="LDV22" s="1"/>
      <c r="LDW22" s="1"/>
      <c r="LDX22" s="1"/>
      <c r="LDY22" s="1"/>
      <c r="LDZ22" s="1"/>
      <c r="LEA22" s="1"/>
      <c r="LEB22" s="1"/>
      <c r="LEC22" s="1"/>
      <c r="LED22" s="1"/>
      <c r="LEE22" s="1"/>
      <c r="LEF22" s="1"/>
      <c r="LEG22" s="1"/>
      <c r="LEH22" s="1"/>
      <c r="LEI22" s="1"/>
      <c r="LEJ22" s="1"/>
      <c r="LEK22" s="1"/>
      <c r="LEL22" s="1"/>
      <c r="LEM22" s="1"/>
      <c r="LEN22" s="1"/>
      <c r="LEO22" s="1"/>
      <c r="LEP22" s="1"/>
      <c r="LEQ22" s="1"/>
      <c r="LER22" s="1"/>
      <c r="LES22" s="1"/>
      <c r="LET22" s="1"/>
      <c r="LEU22" s="1"/>
      <c r="LEV22" s="1"/>
      <c r="LEW22" s="1"/>
      <c r="LEX22" s="1"/>
      <c r="LEY22" s="1"/>
      <c r="LEZ22" s="1"/>
      <c r="LFA22" s="1"/>
      <c r="LFB22" s="1"/>
      <c r="LFC22" s="1"/>
      <c r="LFD22" s="1"/>
      <c r="LFE22" s="1"/>
      <c r="LFF22" s="1"/>
      <c r="LFG22" s="1"/>
      <c r="LFH22" s="1"/>
      <c r="LFI22" s="1"/>
      <c r="LFJ22" s="1"/>
      <c r="LFK22" s="1"/>
      <c r="LFL22" s="1"/>
      <c r="LFM22" s="1"/>
      <c r="LFN22" s="1"/>
      <c r="LFO22" s="1"/>
      <c r="LFP22" s="1"/>
      <c r="LFQ22" s="1"/>
      <c r="LFR22" s="1"/>
      <c r="LFS22" s="1"/>
      <c r="LFT22" s="1"/>
      <c r="LFU22" s="1"/>
      <c r="LFV22" s="1"/>
      <c r="LFW22" s="1"/>
      <c r="LFX22" s="1"/>
      <c r="LFY22" s="1"/>
      <c r="LFZ22" s="1"/>
      <c r="LGA22" s="1"/>
      <c r="LGB22" s="1"/>
      <c r="LGC22" s="1"/>
      <c r="LGD22" s="1"/>
      <c r="LGE22" s="1"/>
      <c r="LGF22" s="1"/>
      <c r="LGG22" s="1"/>
      <c r="LGH22" s="1"/>
      <c r="LGI22" s="1"/>
      <c r="LGJ22" s="1"/>
      <c r="LGK22" s="1"/>
      <c r="LGL22" s="1"/>
      <c r="LGM22" s="1"/>
      <c r="LGN22" s="1"/>
      <c r="LGO22" s="1"/>
      <c r="LGP22" s="1"/>
      <c r="LGQ22" s="1"/>
      <c r="LGR22" s="1"/>
      <c r="LGS22" s="1"/>
      <c r="LGT22" s="1"/>
      <c r="LGU22" s="1"/>
      <c r="LGV22" s="1"/>
      <c r="LGW22" s="1"/>
      <c r="LGX22" s="1"/>
      <c r="LGY22" s="1"/>
      <c r="LGZ22" s="1"/>
      <c r="LHA22" s="1"/>
      <c r="LHB22" s="1"/>
      <c r="LHC22" s="1"/>
      <c r="LHD22" s="1"/>
      <c r="LHE22" s="1"/>
      <c r="LHF22" s="1"/>
      <c r="LHG22" s="1"/>
      <c r="LHH22" s="1"/>
      <c r="LHI22" s="1"/>
      <c r="LHJ22" s="1"/>
      <c r="LHK22" s="1"/>
      <c r="LHL22" s="1"/>
      <c r="LHM22" s="1"/>
      <c r="LHN22" s="1"/>
      <c r="LHO22" s="1"/>
      <c r="LHP22" s="1"/>
      <c r="LHQ22" s="1"/>
      <c r="LHR22" s="1"/>
      <c r="LHS22" s="1"/>
      <c r="LHT22" s="1"/>
      <c r="LHU22" s="1"/>
      <c r="LHV22" s="1"/>
      <c r="LHW22" s="1"/>
      <c r="LHX22" s="1"/>
      <c r="LHY22" s="1"/>
      <c r="LHZ22" s="1"/>
      <c r="LIA22" s="1"/>
      <c r="LIB22" s="1"/>
      <c r="LIC22" s="1"/>
      <c r="LID22" s="1"/>
      <c r="LIE22" s="1"/>
      <c r="LIF22" s="1"/>
      <c r="LIG22" s="1"/>
      <c r="LIH22" s="1"/>
      <c r="LII22" s="1"/>
      <c r="LIJ22" s="1"/>
      <c r="LIK22" s="1"/>
      <c r="LIL22" s="1"/>
      <c r="LIM22" s="1"/>
      <c r="LIN22" s="1"/>
      <c r="LIO22" s="1"/>
      <c r="LIP22" s="1"/>
      <c r="LIQ22" s="1"/>
      <c r="LIR22" s="1"/>
      <c r="LIS22" s="1"/>
      <c r="LIT22" s="1"/>
      <c r="LIU22" s="1"/>
      <c r="LIV22" s="1"/>
      <c r="LIW22" s="1"/>
      <c r="LIX22" s="1"/>
      <c r="LIY22" s="1"/>
      <c r="LIZ22" s="1"/>
      <c r="LJA22" s="1"/>
      <c r="LJB22" s="1"/>
      <c r="LJC22" s="1"/>
      <c r="LJD22" s="1"/>
      <c r="LJE22" s="1"/>
      <c r="LJF22" s="1"/>
      <c r="LJG22" s="1"/>
      <c r="LJH22" s="1"/>
      <c r="LJI22" s="1"/>
      <c r="LJJ22" s="1"/>
      <c r="LJK22" s="1"/>
      <c r="LJL22" s="1"/>
      <c r="LJM22" s="1"/>
      <c r="LJN22" s="1"/>
      <c r="LJO22" s="1"/>
      <c r="LJP22" s="1"/>
      <c r="LJQ22" s="1"/>
      <c r="LJR22" s="1"/>
      <c r="LJS22" s="1"/>
      <c r="LJT22" s="1"/>
      <c r="LJU22" s="1"/>
      <c r="LJV22" s="1"/>
      <c r="LJW22" s="1"/>
      <c r="LJX22" s="1"/>
      <c r="LJY22" s="1"/>
      <c r="LJZ22" s="1"/>
      <c r="LKA22" s="1"/>
      <c r="LKB22" s="1"/>
      <c r="LKC22" s="1"/>
      <c r="LKD22" s="1"/>
      <c r="LKE22" s="1"/>
      <c r="LKF22" s="1"/>
      <c r="LKG22" s="1"/>
      <c r="LKH22" s="1"/>
      <c r="LKI22" s="1"/>
      <c r="LKJ22" s="1"/>
      <c r="LKK22" s="1"/>
      <c r="LKL22" s="1"/>
      <c r="LKM22" s="1"/>
      <c r="LKN22" s="1"/>
      <c r="LKO22" s="1"/>
      <c r="LKP22" s="1"/>
      <c r="LKQ22" s="1"/>
      <c r="LKR22" s="1"/>
      <c r="LKS22" s="1"/>
      <c r="LKT22" s="1"/>
      <c r="LKU22" s="1"/>
      <c r="LKV22" s="1"/>
      <c r="LKW22" s="1"/>
      <c r="LKX22" s="1"/>
      <c r="LKY22" s="1"/>
      <c r="LKZ22" s="1"/>
      <c r="LLA22" s="1"/>
      <c r="LLB22" s="1"/>
      <c r="LLC22" s="1"/>
      <c r="LLD22" s="1"/>
      <c r="LLE22" s="1"/>
      <c r="LLF22" s="1"/>
      <c r="LLG22" s="1"/>
      <c r="LLH22" s="1"/>
      <c r="LLI22" s="1"/>
      <c r="LLJ22" s="1"/>
      <c r="LLK22" s="1"/>
      <c r="LLL22" s="1"/>
      <c r="LLM22" s="1"/>
      <c r="LLN22" s="1"/>
      <c r="LLO22" s="1"/>
      <c r="LLP22" s="1"/>
      <c r="LLQ22" s="1"/>
      <c r="LLR22" s="1"/>
      <c r="LLS22" s="1"/>
      <c r="LLT22" s="1"/>
      <c r="LLU22" s="1"/>
      <c r="LLV22" s="1"/>
      <c r="LLW22" s="1"/>
      <c r="LLX22" s="1"/>
      <c r="LLY22" s="1"/>
      <c r="LLZ22" s="1"/>
      <c r="LMA22" s="1"/>
      <c r="LMB22" s="1"/>
      <c r="LMC22" s="1"/>
      <c r="LMD22" s="1"/>
      <c r="LME22" s="1"/>
      <c r="LMF22" s="1"/>
      <c r="LMG22" s="1"/>
      <c r="LMH22" s="1"/>
      <c r="LMI22" s="1"/>
      <c r="LMJ22" s="1"/>
      <c r="LMK22" s="1"/>
      <c r="LML22" s="1"/>
      <c r="LMM22" s="1"/>
      <c r="LMN22" s="1"/>
      <c r="LMO22" s="1"/>
      <c r="LMP22" s="1"/>
      <c r="LMQ22" s="1"/>
      <c r="LMR22" s="1"/>
      <c r="LMS22" s="1"/>
      <c r="LMT22" s="1"/>
      <c r="LMU22" s="1"/>
      <c r="LMV22" s="1"/>
      <c r="LMW22" s="1"/>
      <c r="LMX22" s="1"/>
      <c r="LMY22" s="1"/>
      <c r="LMZ22" s="1"/>
      <c r="LNA22" s="1"/>
      <c r="LNB22" s="1"/>
      <c r="LNC22" s="1"/>
      <c r="LND22" s="1"/>
      <c r="LNE22" s="1"/>
      <c r="LNF22" s="1"/>
      <c r="LNG22" s="1"/>
      <c r="LNH22" s="1"/>
      <c r="LNI22" s="1"/>
      <c r="LNJ22" s="1"/>
      <c r="LNK22" s="1"/>
      <c r="LNL22" s="1"/>
      <c r="LNM22" s="1"/>
      <c r="LNN22" s="1"/>
      <c r="LNO22" s="1"/>
      <c r="LNP22" s="1"/>
      <c r="LNQ22" s="1"/>
      <c r="LNR22" s="1"/>
      <c r="LNS22" s="1"/>
      <c r="LNT22" s="1"/>
      <c r="LNU22" s="1"/>
      <c r="LNV22" s="1"/>
      <c r="LNW22" s="1"/>
      <c r="LNX22" s="1"/>
      <c r="LNY22" s="1"/>
      <c r="LNZ22" s="1"/>
      <c r="LOA22" s="1"/>
      <c r="LOB22" s="1"/>
      <c r="LOC22" s="1"/>
      <c r="LOD22" s="1"/>
      <c r="LOE22" s="1"/>
      <c r="LOF22" s="1"/>
      <c r="LOG22" s="1"/>
      <c r="LOH22" s="1"/>
      <c r="LOI22" s="1"/>
      <c r="LOJ22" s="1"/>
      <c r="LOK22" s="1"/>
      <c r="LOL22" s="1"/>
      <c r="LOM22" s="1"/>
      <c r="LON22" s="1"/>
      <c r="LOO22" s="1"/>
      <c r="LOP22" s="1"/>
      <c r="LOQ22" s="1"/>
      <c r="LOR22" s="1"/>
      <c r="LOS22" s="1"/>
      <c r="LOT22" s="1"/>
      <c r="LOU22" s="1"/>
      <c r="LOV22" s="1"/>
      <c r="LOW22" s="1"/>
      <c r="LOX22" s="1"/>
      <c r="LOY22" s="1"/>
      <c r="LOZ22" s="1"/>
      <c r="LPA22" s="1"/>
      <c r="LPB22" s="1"/>
      <c r="LPC22" s="1"/>
      <c r="LPD22" s="1"/>
      <c r="LPE22" s="1"/>
      <c r="LPF22" s="1"/>
      <c r="LPG22" s="1"/>
      <c r="LPH22" s="1"/>
      <c r="LPI22" s="1"/>
      <c r="LPJ22" s="1"/>
      <c r="LPK22" s="1"/>
      <c r="LPL22" s="1"/>
      <c r="LPM22" s="1"/>
      <c r="LPN22" s="1"/>
      <c r="LPO22" s="1"/>
      <c r="LPP22" s="1"/>
      <c r="LPQ22" s="1"/>
      <c r="LPR22" s="1"/>
      <c r="LPS22" s="1"/>
      <c r="LPT22" s="1"/>
      <c r="LPU22" s="1"/>
      <c r="LPV22" s="1"/>
      <c r="LPW22" s="1"/>
      <c r="LPX22" s="1"/>
      <c r="LPY22" s="1"/>
      <c r="LPZ22" s="1"/>
      <c r="LQA22" s="1"/>
      <c r="LQB22" s="1"/>
      <c r="LQC22" s="1"/>
      <c r="LQD22" s="1"/>
      <c r="LQE22" s="1"/>
      <c r="LQF22" s="1"/>
      <c r="LQG22" s="1"/>
      <c r="LQH22" s="1"/>
      <c r="LQI22" s="1"/>
      <c r="LQJ22" s="1"/>
      <c r="LQK22" s="1"/>
      <c r="LQL22" s="1"/>
      <c r="LQM22" s="1"/>
      <c r="LQN22" s="1"/>
      <c r="LQO22" s="1"/>
      <c r="LQP22" s="1"/>
      <c r="LQQ22" s="1"/>
      <c r="LQR22" s="1"/>
      <c r="LQS22" s="1"/>
      <c r="LQT22" s="1"/>
      <c r="LQU22" s="1"/>
      <c r="LQV22" s="1"/>
      <c r="LQW22" s="1"/>
      <c r="LQX22" s="1"/>
      <c r="LQY22" s="1"/>
      <c r="LQZ22" s="1"/>
      <c r="LRA22" s="1"/>
      <c r="LRB22" s="1"/>
      <c r="LRC22" s="1"/>
      <c r="LRD22" s="1"/>
      <c r="LRE22" s="1"/>
      <c r="LRF22" s="1"/>
      <c r="LRG22" s="1"/>
      <c r="LRH22" s="1"/>
      <c r="LRI22" s="1"/>
      <c r="LRJ22" s="1"/>
      <c r="LRK22" s="1"/>
      <c r="LRL22" s="1"/>
      <c r="LRM22" s="1"/>
      <c r="LRN22" s="1"/>
      <c r="LRO22" s="1"/>
      <c r="LRP22" s="1"/>
      <c r="LRQ22" s="1"/>
      <c r="LRR22" s="1"/>
      <c r="LRS22" s="1"/>
      <c r="LRT22" s="1"/>
      <c r="LRU22" s="1"/>
      <c r="LRV22" s="1"/>
      <c r="LRW22" s="1"/>
      <c r="LRX22" s="1"/>
      <c r="LRY22" s="1"/>
      <c r="LRZ22" s="1"/>
      <c r="LSA22" s="1"/>
      <c r="LSB22" s="1"/>
      <c r="LSC22" s="1"/>
      <c r="LSD22" s="1"/>
      <c r="LSE22" s="1"/>
      <c r="LSF22" s="1"/>
      <c r="LSG22" s="1"/>
      <c r="LSH22" s="1"/>
      <c r="LSI22" s="1"/>
      <c r="LSJ22" s="1"/>
      <c r="LSK22" s="1"/>
      <c r="LSL22" s="1"/>
      <c r="LSM22" s="1"/>
      <c r="LSN22" s="1"/>
      <c r="LSO22" s="1"/>
      <c r="LSP22" s="1"/>
      <c r="LSQ22" s="1"/>
      <c r="LSR22" s="1"/>
      <c r="LSS22" s="1"/>
      <c r="LST22" s="1"/>
      <c r="LSU22" s="1"/>
      <c r="LSV22" s="1"/>
      <c r="LSW22" s="1"/>
      <c r="LSX22" s="1"/>
      <c r="LSY22" s="1"/>
      <c r="LSZ22" s="1"/>
      <c r="LTA22" s="1"/>
      <c r="LTB22" s="1"/>
      <c r="LTC22" s="1"/>
      <c r="LTD22" s="1"/>
      <c r="LTE22" s="1"/>
      <c r="LTF22" s="1"/>
      <c r="LTG22" s="1"/>
      <c r="LTH22" s="1"/>
      <c r="LTI22" s="1"/>
      <c r="LTJ22" s="1"/>
      <c r="LTK22" s="1"/>
      <c r="LTL22" s="1"/>
      <c r="LTM22" s="1"/>
      <c r="LTN22" s="1"/>
      <c r="LTO22" s="1"/>
      <c r="LTP22" s="1"/>
      <c r="LTQ22" s="1"/>
      <c r="LTR22" s="1"/>
      <c r="LTS22" s="1"/>
      <c r="LTT22" s="1"/>
      <c r="LTU22" s="1"/>
      <c r="LTV22" s="1"/>
      <c r="LTW22" s="1"/>
      <c r="LTX22" s="1"/>
      <c r="LTY22" s="1"/>
      <c r="LTZ22" s="1"/>
      <c r="LUA22" s="1"/>
      <c r="LUB22" s="1"/>
      <c r="LUC22" s="1"/>
      <c r="LUD22" s="1"/>
      <c r="LUE22" s="1"/>
      <c r="LUF22" s="1"/>
      <c r="LUG22" s="1"/>
      <c r="LUH22" s="1"/>
      <c r="LUI22" s="1"/>
      <c r="LUJ22" s="1"/>
      <c r="LUK22" s="1"/>
      <c r="LUL22" s="1"/>
      <c r="LUM22" s="1"/>
      <c r="LUN22" s="1"/>
      <c r="LUO22" s="1"/>
      <c r="LUP22" s="1"/>
      <c r="LUQ22" s="1"/>
      <c r="LUR22" s="1"/>
      <c r="LUS22" s="1"/>
      <c r="LUT22" s="1"/>
      <c r="LUU22" s="1"/>
      <c r="LUV22" s="1"/>
      <c r="LUW22" s="1"/>
      <c r="LUX22" s="1"/>
      <c r="LUY22" s="1"/>
      <c r="LUZ22" s="1"/>
      <c r="LVA22" s="1"/>
      <c r="LVB22" s="1"/>
      <c r="LVC22" s="1"/>
      <c r="LVD22" s="1"/>
      <c r="LVE22" s="1"/>
      <c r="LVF22" s="1"/>
      <c r="LVG22" s="1"/>
      <c r="LVH22" s="1"/>
      <c r="LVI22" s="1"/>
      <c r="LVJ22" s="1"/>
      <c r="LVK22" s="1"/>
      <c r="LVL22" s="1"/>
      <c r="LVM22" s="1"/>
      <c r="LVN22" s="1"/>
      <c r="LVO22" s="1"/>
      <c r="LVP22" s="1"/>
      <c r="LVQ22" s="1"/>
      <c r="LVR22" s="1"/>
      <c r="LVS22" s="1"/>
      <c r="LVT22" s="1"/>
      <c r="LVU22" s="1"/>
      <c r="LVV22" s="1"/>
      <c r="LVW22" s="1"/>
      <c r="LVX22" s="1"/>
      <c r="LVY22" s="1"/>
      <c r="LVZ22" s="1"/>
      <c r="LWA22" s="1"/>
      <c r="LWB22" s="1"/>
      <c r="LWC22" s="1"/>
      <c r="LWD22" s="1"/>
      <c r="LWE22" s="1"/>
      <c r="LWF22" s="1"/>
      <c r="LWG22" s="1"/>
      <c r="LWH22" s="1"/>
      <c r="LWI22" s="1"/>
      <c r="LWJ22" s="1"/>
      <c r="LWK22" s="1"/>
      <c r="LWL22" s="1"/>
      <c r="LWM22" s="1"/>
      <c r="LWN22" s="1"/>
      <c r="LWO22" s="1"/>
      <c r="LWP22" s="1"/>
      <c r="LWQ22" s="1"/>
      <c r="LWR22" s="1"/>
      <c r="LWS22" s="1"/>
      <c r="LWT22" s="1"/>
      <c r="LWU22" s="1"/>
      <c r="LWV22" s="1"/>
      <c r="LWW22" s="1"/>
      <c r="LWX22" s="1"/>
      <c r="LWY22" s="1"/>
      <c r="LWZ22" s="1"/>
      <c r="LXA22" s="1"/>
      <c r="LXB22" s="1"/>
      <c r="LXC22" s="1"/>
      <c r="LXD22" s="1"/>
      <c r="LXE22" s="1"/>
      <c r="LXF22" s="1"/>
      <c r="LXG22" s="1"/>
      <c r="LXH22" s="1"/>
      <c r="LXI22" s="1"/>
      <c r="LXJ22" s="1"/>
      <c r="LXK22" s="1"/>
      <c r="LXL22" s="1"/>
      <c r="LXM22" s="1"/>
      <c r="LXN22" s="1"/>
      <c r="LXO22" s="1"/>
      <c r="LXP22" s="1"/>
      <c r="LXQ22" s="1"/>
      <c r="LXR22" s="1"/>
      <c r="LXS22" s="1"/>
      <c r="LXT22" s="1"/>
      <c r="LXU22" s="1"/>
      <c r="LXV22" s="1"/>
      <c r="LXW22" s="1"/>
      <c r="LXX22" s="1"/>
      <c r="LXY22" s="1"/>
      <c r="LXZ22" s="1"/>
      <c r="LYA22" s="1"/>
      <c r="LYB22" s="1"/>
      <c r="LYC22" s="1"/>
      <c r="LYD22" s="1"/>
      <c r="LYE22" s="1"/>
      <c r="LYF22" s="1"/>
      <c r="LYG22" s="1"/>
      <c r="LYH22" s="1"/>
      <c r="LYI22" s="1"/>
      <c r="LYJ22" s="1"/>
      <c r="LYK22" s="1"/>
      <c r="LYL22" s="1"/>
      <c r="LYM22" s="1"/>
      <c r="LYN22" s="1"/>
      <c r="LYO22" s="1"/>
      <c r="LYP22" s="1"/>
      <c r="LYQ22" s="1"/>
      <c r="LYR22" s="1"/>
      <c r="LYS22" s="1"/>
      <c r="LYT22" s="1"/>
      <c r="LYU22" s="1"/>
      <c r="LYV22" s="1"/>
      <c r="LYW22" s="1"/>
      <c r="LYX22" s="1"/>
      <c r="LYY22" s="1"/>
      <c r="LYZ22" s="1"/>
      <c r="LZA22" s="1"/>
      <c r="LZB22" s="1"/>
      <c r="LZC22" s="1"/>
      <c r="LZD22" s="1"/>
      <c r="LZE22" s="1"/>
      <c r="LZF22" s="1"/>
      <c r="LZG22" s="1"/>
      <c r="LZH22" s="1"/>
      <c r="LZI22" s="1"/>
      <c r="LZJ22" s="1"/>
      <c r="LZK22" s="1"/>
      <c r="LZL22" s="1"/>
      <c r="LZM22" s="1"/>
      <c r="LZN22" s="1"/>
      <c r="LZO22" s="1"/>
      <c r="LZP22" s="1"/>
      <c r="LZQ22" s="1"/>
      <c r="LZR22" s="1"/>
      <c r="LZS22" s="1"/>
      <c r="LZT22" s="1"/>
      <c r="LZU22" s="1"/>
      <c r="LZV22" s="1"/>
      <c r="LZW22" s="1"/>
      <c r="LZX22" s="1"/>
      <c r="LZY22" s="1"/>
      <c r="LZZ22" s="1"/>
      <c r="MAA22" s="1"/>
      <c r="MAB22" s="1"/>
      <c r="MAC22" s="1"/>
      <c r="MAD22" s="1"/>
      <c r="MAE22" s="1"/>
      <c r="MAF22" s="1"/>
      <c r="MAG22" s="1"/>
      <c r="MAH22" s="1"/>
      <c r="MAI22" s="1"/>
      <c r="MAJ22" s="1"/>
      <c r="MAK22" s="1"/>
      <c r="MAL22" s="1"/>
      <c r="MAM22" s="1"/>
      <c r="MAN22" s="1"/>
      <c r="MAO22" s="1"/>
      <c r="MAP22" s="1"/>
      <c r="MAQ22" s="1"/>
      <c r="MAR22" s="1"/>
      <c r="MAS22" s="1"/>
      <c r="MAT22" s="1"/>
      <c r="MAU22" s="1"/>
      <c r="MAV22" s="1"/>
      <c r="MAW22" s="1"/>
      <c r="MAX22" s="1"/>
      <c r="MAY22" s="1"/>
      <c r="MAZ22" s="1"/>
      <c r="MBA22" s="1"/>
      <c r="MBB22" s="1"/>
      <c r="MBC22" s="1"/>
      <c r="MBD22" s="1"/>
      <c r="MBE22" s="1"/>
      <c r="MBF22" s="1"/>
      <c r="MBG22" s="1"/>
      <c r="MBH22" s="1"/>
      <c r="MBI22" s="1"/>
      <c r="MBJ22" s="1"/>
      <c r="MBK22" s="1"/>
      <c r="MBL22" s="1"/>
      <c r="MBM22" s="1"/>
      <c r="MBN22" s="1"/>
      <c r="MBO22" s="1"/>
      <c r="MBP22" s="1"/>
      <c r="MBQ22" s="1"/>
      <c r="MBR22" s="1"/>
      <c r="MBS22" s="1"/>
      <c r="MBT22" s="1"/>
      <c r="MBU22" s="1"/>
      <c r="MBV22" s="1"/>
      <c r="MBW22" s="1"/>
      <c r="MBX22" s="1"/>
      <c r="MBY22" s="1"/>
      <c r="MBZ22" s="1"/>
      <c r="MCA22" s="1"/>
      <c r="MCB22" s="1"/>
      <c r="MCC22" s="1"/>
      <c r="MCD22" s="1"/>
      <c r="MCE22" s="1"/>
      <c r="MCF22" s="1"/>
      <c r="MCG22" s="1"/>
      <c r="MCH22" s="1"/>
      <c r="MCI22" s="1"/>
      <c r="MCJ22" s="1"/>
      <c r="MCK22" s="1"/>
      <c r="MCL22" s="1"/>
      <c r="MCM22" s="1"/>
      <c r="MCN22" s="1"/>
      <c r="MCO22" s="1"/>
      <c r="MCP22" s="1"/>
      <c r="MCQ22" s="1"/>
      <c r="MCR22" s="1"/>
      <c r="MCS22" s="1"/>
      <c r="MCT22" s="1"/>
      <c r="MCU22" s="1"/>
      <c r="MCV22" s="1"/>
      <c r="MCW22" s="1"/>
      <c r="MCX22" s="1"/>
      <c r="MCY22" s="1"/>
      <c r="MCZ22" s="1"/>
      <c r="MDA22" s="1"/>
      <c r="MDB22" s="1"/>
      <c r="MDC22" s="1"/>
      <c r="MDD22" s="1"/>
      <c r="MDE22" s="1"/>
      <c r="MDF22" s="1"/>
      <c r="MDG22" s="1"/>
      <c r="MDH22" s="1"/>
      <c r="MDI22" s="1"/>
      <c r="MDJ22" s="1"/>
      <c r="MDK22" s="1"/>
      <c r="MDL22" s="1"/>
      <c r="MDM22" s="1"/>
      <c r="MDN22" s="1"/>
      <c r="MDO22" s="1"/>
      <c r="MDP22" s="1"/>
      <c r="MDQ22" s="1"/>
      <c r="MDR22" s="1"/>
      <c r="MDS22" s="1"/>
      <c r="MDT22" s="1"/>
      <c r="MDU22" s="1"/>
      <c r="MDV22" s="1"/>
      <c r="MDW22" s="1"/>
      <c r="MDX22" s="1"/>
      <c r="MDY22" s="1"/>
      <c r="MDZ22" s="1"/>
      <c r="MEA22" s="1"/>
      <c r="MEB22" s="1"/>
      <c r="MEC22" s="1"/>
      <c r="MED22" s="1"/>
      <c r="MEE22" s="1"/>
      <c r="MEF22" s="1"/>
      <c r="MEG22" s="1"/>
      <c r="MEH22" s="1"/>
      <c r="MEI22" s="1"/>
      <c r="MEJ22" s="1"/>
      <c r="MEK22" s="1"/>
      <c r="MEL22" s="1"/>
      <c r="MEM22" s="1"/>
      <c r="MEN22" s="1"/>
      <c r="MEO22" s="1"/>
      <c r="MEP22" s="1"/>
      <c r="MEQ22" s="1"/>
      <c r="MER22" s="1"/>
      <c r="MES22" s="1"/>
      <c r="MET22" s="1"/>
      <c r="MEU22" s="1"/>
      <c r="MEV22" s="1"/>
      <c r="MEW22" s="1"/>
      <c r="MEX22" s="1"/>
      <c r="MEY22" s="1"/>
      <c r="MEZ22" s="1"/>
      <c r="MFA22" s="1"/>
      <c r="MFB22" s="1"/>
      <c r="MFC22" s="1"/>
      <c r="MFD22" s="1"/>
      <c r="MFE22" s="1"/>
      <c r="MFF22" s="1"/>
      <c r="MFG22" s="1"/>
      <c r="MFH22" s="1"/>
      <c r="MFI22" s="1"/>
      <c r="MFJ22" s="1"/>
      <c r="MFK22" s="1"/>
      <c r="MFL22" s="1"/>
      <c r="MFM22" s="1"/>
      <c r="MFN22" s="1"/>
      <c r="MFO22" s="1"/>
      <c r="MFP22" s="1"/>
      <c r="MFQ22" s="1"/>
      <c r="MFR22" s="1"/>
      <c r="MFS22" s="1"/>
      <c r="MFT22" s="1"/>
      <c r="MFU22" s="1"/>
      <c r="MFV22" s="1"/>
      <c r="MFW22" s="1"/>
      <c r="MFX22" s="1"/>
      <c r="MFY22" s="1"/>
      <c r="MFZ22" s="1"/>
      <c r="MGA22" s="1"/>
      <c r="MGB22" s="1"/>
      <c r="MGC22" s="1"/>
      <c r="MGD22" s="1"/>
      <c r="MGE22" s="1"/>
      <c r="MGF22" s="1"/>
      <c r="MGG22" s="1"/>
      <c r="MGH22" s="1"/>
      <c r="MGI22" s="1"/>
      <c r="MGJ22" s="1"/>
      <c r="MGK22" s="1"/>
      <c r="MGL22" s="1"/>
      <c r="MGM22" s="1"/>
      <c r="MGN22" s="1"/>
      <c r="MGO22" s="1"/>
      <c r="MGP22" s="1"/>
      <c r="MGQ22" s="1"/>
      <c r="MGR22" s="1"/>
      <c r="MGS22" s="1"/>
      <c r="MGT22" s="1"/>
      <c r="MGU22" s="1"/>
      <c r="MGV22" s="1"/>
      <c r="MGW22" s="1"/>
      <c r="MGX22" s="1"/>
      <c r="MGY22" s="1"/>
      <c r="MGZ22" s="1"/>
      <c r="MHA22" s="1"/>
      <c r="MHB22" s="1"/>
      <c r="MHC22" s="1"/>
      <c r="MHD22" s="1"/>
      <c r="MHE22" s="1"/>
      <c r="MHF22" s="1"/>
      <c r="MHG22" s="1"/>
      <c r="MHH22" s="1"/>
      <c r="MHI22" s="1"/>
      <c r="MHJ22" s="1"/>
      <c r="MHK22" s="1"/>
      <c r="MHL22" s="1"/>
      <c r="MHM22" s="1"/>
      <c r="MHN22" s="1"/>
      <c r="MHO22" s="1"/>
      <c r="MHP22" s="1"/>
      <c r="MHQ22" s="1"/>
      <c r="MHR22" s="1"/>
      <c r="MHS22" s="1"/>
      <c r="MHT22" s="1"/>
      <c r="MHU22" s="1"/>
      <c r="MHV22" s="1"/>
      <c r="MHW22" s="1"/>
      <c r="MHX22" s="1"/>
      <c r="MHY22" s="1"/>
      <c r="MHZ22" s="1"/>
      <c r="MIA22" s="1"/>
      <c r="MIB22" s="1"/>
      <c r="MIC22" s="1"/>
      <c r="MID22" s="1"/>
      <c r="MIE22" s="1"/>
      <c r="MIF22" s="1"/>
      <c r="MIG22" s="1"/>
      <c r="MIH22" s="1"/>
      <c r="MII22" s="1"/>
      <c r="MIJ22" s="1"/>
      <c r="MIK22" s="1"/>
      <c r="MIL22" s="1"/>
      <c r="MIM22" s="1"/>
      <c r="MIN22" s="1"/>
      <c r="MIO22" s="1"/>
      <c r="MIP22" s="1"/>
      <c r="MIQ22" s="1"/>
      <c r="MIR22" s="1"/>
      <c r="MIS22" s="1"/>
      <c r="MIT22" s="1"/>
      <c r="MIU22" s="1"/>
      <c r="MIV22" s="1"/>
      <c r="MIW22" s="1"/>
      <c r="MIX22" s="1"/>
      <c r="MIY22" s="1"/>
      <c r="MIZ22" s="1"/>
      <c r="MJA22" s="1"/>
      <c r="MJB22" s="1"/>
      <c r="MJC22" s="1"/>
      <c r="MJD22" s="1"/>
      <c r="MJE22" s="1"/>
      <c r="MJF22" s="1"/>
      <c r="MJG22" s="1"/>
      <c r="MJH22" s="1"/>
      <c r="MJI22" s="1"/>
      <c r="MJJ22" s="1"/>
      <c r="MJK22" s="1"/>
      <c r="MJL22" s="1"/>
      <c r="MJM22" s="1"/>
      <c r="MJN22" s="1"/>
      <c r="MJO22" s="1"/>
      <c r="MJP22" s="1"/>
      <c r="MJQ22" s="1"/>
      <c r="MJR22" s="1"/>
      <c r="MJS22" s="1"/>
      <c r="MJT22" s="1"/>
      <c r="MJU22" s="1"/>
      <c r="MJV22" s="1"/>
      <c r="MJW22" s="1"/>
      <c r="MJX22" s="1"/>
      <c r="MJY22" s="1"/>
      <c r="MJZ22" s="1"/>
      <c r="MKA22" s="1"/>
      <c r="MKB22" s="1"/>
      <c r="MKC22" s="1"/>
      <c r="MKD22" s="1"/>
      <c r="MKE22" s="1"/>
      <c r="MKF22" s="1"/>
      <c r="MKG22" s="1"/>
      <c r="MKH22" s="1"/>
      <c r="MKI22" s="1"/>
      <c r="MKJ22" s="1"/>
      <c r="MKK22" s="1"/>
      <c r="MKL22" s="1"/>
      <c r="MKM22" s="1"/>
      <c r="MKN22" s="1"/>
      <c r="MKO22" s="1"/>
      <c r="MKP22" s="1"/>
      <c r="MKQ22" s="1"/>
      <c r="MKR22" s="1"/>
      <c r="MKS22" s="1"/>
      <c r="MKT22" s="1"/>
      <c r="MKU22" s="1"/>
      <c r="MKV22" s="1"/>
      <c r="MKW22" s="1"/>
      <c r="MKX22" s="1"/>
      <c r="MKY22" s="1"/>
      <c r="MKZ22" s="1"/>
      <c r="MLA22" s="1"/>
      <c r="MLB22" s="1"/>
      <c r="MLC22" s="1"/>
      <c r="MLD22" s="1"/>
      <c r="MLE22" s="1"/>
      <c r="MLF22" s="1"/>
      <c r="MLG22" s="1"/>
      <c r="MLH22" s="1"/>
      <c r="MLI22" s="1"/>
      <c r="MLJ22" s="1"/>
      <c r="MLK22" s="1"/>
      <c r="MLL22" s="1"/>
      <c r="MLM22" s="1"/>
      <c r="MLN22" s="1"/>
      <c r="MLO22" s="1"/>
      <c r="MLP22" s="1"/>
      <c r="MLQ22" s="1"/>
      <c r="MLR22" s="1"/>
      <c r="MLS22" s="1"/>
      <c r="MLT22" s="1"/>
      <c r="MLU22" s="1"/>
      <c r="MLV22" s="1"/>
      <c r="MLW22" s="1"/>
      <c r="MLX22" s="1"/>
      <c r="MLY22" s="1"/>
      <c r="MLZ22" s="1"/>
      <c r="MMA22" s="1"/>
      <c r="MMB22" s="1"/>
      <c r="MMC22" s="1"/>
      <c r="MMD22" s="1"/>
      <c r="MME22" s="1"/>
      <c r="MMF22" s="1"/>
      <c r="MMG22" s="1"/>
      <c r="MMH22" s="1"/>
      <c r="MMI22" s="1"/>
      <c r="MMJ22" s="1"/>
      <c r="MMK22" s="1"/>
      <c r="MML22" s="1"/>
      <c r="MMM22" s="1"/>
      <c r="MMN22" s="1"/>
      <c r="MMO22" s="1"/>
      <c r="MMP22" s="1"/>
      <c r="MMQ22" s="1"/>
      <c r="MMR22" s="1"/>
      <c r="MMS22" s="1"/>
      <c r="MMT22" s="1"/>
      <c r="MMU22" s="1"/>
      <c r="MMV22" s="1"/>
      <c r="MMW22" s="1"/>
      <c r="MMX22" s="1"/>
      <c r="MMY22" s="1"/>
      <c r="MMZ22" s="1"/>
      <c r="MNA22" s="1"/>
      <c r="MNB22" s="1"/>
      <c r="MNC22" s="1"/>
      <c r="MND22" s="1"/>
      <c r="MNE22" s="1"/>
      <c r="MNF22" s="1"/>
      <c r="MNG22" s="1"/>
      <c r="MNH22" s="1"/>
      <c r="MNI22" s="1"/>
      <c r="MNJ22" s="1"/>
      <c r="MNK22" s="1"/>
      <c r="MNL22" s="1"/>
      <c r="MNM22" s="1"/>
      <c r="MNN22" s="1"/>
      <c r="MNO22" s="1"/>
      <c r="MNP22" s="1"/>
      <c r="MNQ22" s="1"/>
      <c r="MNR22" s="1"/>
      <c r="MNS22" s="1"/>
      <c r="MNT22" s="1"/>
      <c r="MNU22" s="1"/>
      <c r="MNV22" s="1"/>
      <c r="MNW22" s="1"/>
      <c r="MNX22" s="1"/>
      <c r="MNY22" s="1"/>
      <c r="MNZ22" s="1"/>
      <c r="MOA22" s="1"/>
      <c r="MOB22" s="1"/>
      <c r="MOC22" s="1"/>
      <c r="MOD22" s="1"/>
      <c r="MOE22" s="1"/>
      <c r="MOF22" s="1"/>
      <c r="MOG22" s="1"/>
      <c r="MOH22" s="1"/>
      <c r="MOI22" s="1"/>
      <c r="MOJ22" s="1"/>
      <c r="MOK22" s="1"/>
      <c r="MOL22" s="1"/>
      <c r="MOM22" s="1"/>
      <c r="MON22" s="1"/>
      <c r="MOO22" s="1"/>
      <c r="MOP22" s="1"/>
      <c r="MOQ22" s="1"/>
      <c r="MOR22" s="1"/>
      <c r="MOS22" s="1"/>
      <c r="MOT22" s="1"/>
      <c r="MOU22" s="1"/>
      <c r="MOV22" s="1"/>
      <c r="MOW22" s="1"/>
      <c r="MOX22" s="1"/>
      <c r="MOY22" s="1"/>
      <c r="MOZ22" s="1"/>
      <c r="MPA22" s="1"/>
      <c r="MPB22" s="1"/>
      <c r="MPC22" s="1"/>
      <c r="MPD22" s="1"/>
      <c r="MPE22" s="1"/>
      <c r="MPF22" s="1"/>
      <c r="MPG22" s="1"/>
      <c r="MPH22" s="1"/>
      <c r="MPI22" s="1"/>
      <c r="MPJ22" s="1"/>
      <c r="MPK22" s="1"/>
      <c r="MPL22" s="1"/>
      <c r="MPM22" s="1"/>
      <c r="MPN22" s="1"/>
      <c r="MPO22" s="1"/>
      <c r="MPP22" s="1"/>
      <c r="MPQ22" s="1"/>
      <c r="MPR22" s="1"/>
      <c r="MPS22" s="1"/>
      <c r="MPT22" s="1"/>
      <c r="MPU22" s="1"/>
      <c r="MPV22" s="1"/>
      <c r="MPW22" s="1"/>
      <c r="MPX22" s="1"/>
      <c r="MPY22" s="1"/>
      <c r="MPZ22" s="1"/>
      <c r="MQA22" s="1"/>
      <c r="MQB22" s="1"/>
      <c r="MQC22" s="1"/>
      <c r="MQD22" s="1"/>
      <c r="MQE22" s="1"/>
      <c r="MQF22" s="1"/>
      <c r="MQG22" s="1"/>
      <c r="MQH22" s="1"/>
      <c r="MQI22" s="1"/>
      <c r="MQJ22" s="1"/>
      <c r="MQK22" s="1"/>
      <c r="MQL22" s="1"/>
      <c r="MQM22" s="1"/>
      <c r="MQN22" s="1"/>
      <c r="MQO22" s="1"/>
      <c r="MQP22" s="1"/>
      <c r="MQQ22" s="1"/>
      <c r="MQR22" s="1"/>
      <c r="MQS22" s="1"/>
      <c r="MQT22" s="1"/>
      <c r="MQU22" s="1"/>
      <c r="MQV22" s="1"/>
      <c r="MQW22" s="1"/>
      <c r="MQX22" s="1"/>
      <c r="MQY22" s="1"/>
      <c r="MQZ22" s="1"/>
      <c r="MRA22" s="1"/>
      <c r="MRB22" s="1"/>
      <c r="MRC22" s="1"/>
      <c r="MRD22" s="1"/>
      <c r="MRE22" s="1"/>
      <c r="MRF22" s="1"/>
      <c r="MRG22" s="1"/>
      <c r="MRH22" s="1"/>
      <c r="MRI22" s="1"/>
      <c r="MRJ22" s="1"/>
      <c r="MRK22" s="1"/>
      <c r="MRL22" s="1"/>
      <c r="MRM22" s="1"/>
      <c r="MRN22" s="1"/>
      <c r="MRO22" s="1"/>
      <c r="MRP22" s="1"/>
      <c r="MRQ22" s="1"/>
      <c r="MRR22" s="1"/>
      <c r="MRS22" s="1"/>
      <c r="MRT22" s="1"/>
      <c r="MRU22" s="1"/>
      <c r="MRV22" s="1"/>
      <c r="MRW22" s="1"/>
      <c r="MRX22" s="1"/>
      <c r="MRY22" s="1"/>
      <c r="MRZ22" s="1"/>
      <c r="MSA22" s="1"/>
      <c r="MSB22" s="1"/>
      <c r="MSC22" s="1"/>
      <c r="MSD22" s="1"/>
      <c r="MSE22" s="1"/>
      <c r="MSF22" s="1"/>
      <c r="MSG22" s="1"/>
      <c r="MSH22" s="1"/>
      <c r="MSI22" s="1"/>
      <c r="MSJ22" s="1"/>
      <c r="MSK22" s="1"/>
      <c r="MSL22" s="1"/>
      <c r="MSM22" s="1"/>
      <c r="MSN22" s="1"/>
      <c r="MSO22" s="1"/>
      <c r="MSP22" s="1"/>
      <c r="MSQ22" s="1"/>
      <c r="MSR22" s="1"/>
      <c r="MSS22" s="1"/>
      <c r="MST22" s="1"/>
      <c r="MSU22" s="1"/>
      <c r="MSV22" s="1"/>
      <c r="MSW22" s="1"/>
      <c r="MSX22" s="1"/>
      <c r="MSY22" s="1"/>
      <c r="MSZ22" s="1"/>
      <c r="MTA22" s="1"/>
      <c r="MTB22" s="1"/>
      <c r="MTC22" s="1"/>
      <c r="MTD22" s="1"/>
      <c r="MTE22" s="1"/>
      <c r="MTF22" s="1"/>
      <c r="MTG22" s="1"/>
      <c r="MTH22" s="1"/>
      <c r="MTI22" s="1"/>
      <c r="MTJ22" s="1"/>
      <c r="MTK22" s="1"/>
      <c r="MTL22" s="1"/>
      <c r="MTM22" s="1"/>
      <c r="MTN22" s="1"/>
      <c r="MTO22" s="1"/>
      <c r="MTP22" s="1"/>
      <c r="MTQ22" s="1"/>
      <c r="MTR22" s="1"/>
      <c r="MTS22" s="1"/>
      <c r="MTT22" s="1"/>
      <c r="MTU22" s="1"/>
      <c r="MTV22" s="1"/>
      <c r="MTW22" s="1"/>
      <c r="MTX22" s="1"/>
      <c r="MTY22" s="1"/>
      <c r="MTZ22" s="1"/>
      <c r="MUA22" s="1"/>
      <c r="MUB22" s="1"/>
      <c r="MUC22" s="1"/>
      <c r="MUD22" s="1"/>
      <c r="MUE22" s="1"/>
      <c r="MUF22" s="1"/>
      <c r="MUG22" s="1"/>
      <c r="MUH22" s="1"/>
      <c r="MUI22" s="1"/>
      <c r="MUJ22" s="1"/>
      <c r="MUK22" s="1"/>
      <c r="MUL22" s="1"/>
      <c r="MUM22" s="1"/>
      <c r="MUN22" s="1"/>
      <c r="MUO22" s="1"/>
      <c r="MUP22" s="1"/>
      <c r="MUQ22" s="1"/>
      <c r="MUR22" s="1"/>
      <c r="MUS22" s="1"/>
      <c r="MUT22" s="1"/>
      <c r="MUU22" s="1"/>
      <c r="MUV22" s="1"/>
      <c r="MUW22" s="1"/>
      <c r="MUX22" s="1"/>
      <c r="MUY22" s="1"/>
      <c r="MUZ22" s="1"/>
      <c r="MVA22" s="1"/>
      <c r="MVB22" s="1"/>
      <c r="MVC22" s="1"/>
      <c r="MVD22" s="1"/>
      <c r="MVE22" s="1"/>
      <c r="MVF22" s="1"/>
      <c r="MVG22" s="1"/>
      <c r="MVH22" s="1"/>
      <c r="MVI22" s="1"/>
      <c r="MVJ22" s="1"/>
      <c r="MVK22" s="1"/>
      <c r="MVL22" s="1"/>
      <c r="MVM22" s="1"/>
      <c r="MVN22" s="1"/>
      <c r="MVO22" s="1"/>
      <c r="MVP22" s="1"/>
      <c r="MVQ22" s="1"/>
      <c r="MVR22" s="1"/>
      <c r="MVS22" s="1"/>
      <c r="MVT22" s="1"/>
      <c r="MVU22" s="1"/>
      <c r="MVV22" s="1"/>
      <c r="MVW22" s="1"/>
      <c r="MVX22" s="1"/>
      <c r="MVY22" s="1"/>
      <c r="MVZ22" s="1"/>
      <c r="MWA22" s="1"/>
      <c r="MWB22" s="1"/>
      <c r="MWC22" s="1"/>
      <c r="MWD22" s="1"/>
      <c r="MWE22" s="1"/>
      <c r="MWF22" s="1"/>
      <c r="MWG22" s="1"/>
      <c r="MWH22" s="1"/>
      <c r="MWI22" s="1"/>
      <c r="MWJ22" s="1"/>
      <c r="MWK22" s="1"/>
      <c r="MWL22" s="1"/>
      <c r="MWM22" s="1"/>
      <c r="MWN22" s="1"/>
      <c r="MWO22" s="1"/>
      <c r="MWP22" s="1"/>
      <c r="MWQ22" s="1"/>
      <c r="MWR22" s="1"/>
      <c r="MWS22" s="1"/>
      <c r="MWT22" s="1"/>
      <c r="MWU22" s="1"/>
      <c r="MWV22" s="1"/>
      <c r="MWW22" s="1"/>
      <c r="MWX22" s="1"/>
      <c r="MWY22" s="1"/>
      <c r="MWZ22" s="1"/>
      <c r="MXA22" s="1"/>
      <c r="MXB22" s="1"/>
      <c r="MXC22" s="1"/>
      <c r="MXD22" s="1"/>
      <c r="MXE22" s="1"/>
      <c r="MXF22" s="1"/>
      <c r="MXG22" s="1"/>
      <c r="MXH22" s="1"/>
      <c r="MXI22" s="1"/>
      <c r="MXJ22" s="1"/>
      <c r="MXK22" s="1"/>
      <c r="MXL22" s="1"/>
      <c r="MXM22" s="1"/>
      <c r="MXN22" s="1"/>
      <c r="MXO22" s="1"/>
      <c r="MXP22" s="1"/>
      <c r="MXQ22" s="1"/>
      <c r="MXR22" s="1"/>
      <c r="MXS22" s="1"/>
      <c r="MXT22" s="1"/>
      <c r="MXU22" s="1"/>
      <c r="MXV22" s="1"/>
      <c r="MXW22" s="1"/>
      <c r="MXX22" s="1"/>
      <c r="MXY22" s="1"/>
      <c r="MXZ22" s="1"/>
      <c r="MYA22" s="1"/>
      <c r="MYB22" s="1"/>
      <c r="MYC22" s="1"/>
      <c r="MYD22" s="1"/>
      <c r="MYE22" s="1"/>
      <c r="MYF22" s="1"/>
      <c r="MYG22" s="1"/>
      <c r="MYH22" s="1"/>
      <c r="MYI22" s="1"/>
      <c r="MYJ22" s="1"/>
      <c r="MYK22" s="1"/>
      <c r="MYL22" s="1"/>
      <c r="MYM22" s="1"/>
      <c r="MYN22" s="1"/>
      <c r="MYO22" s="1"/>
      <c r="MYP22" s="1"/>
      <c r="MYQ22" s="1"/>
      <c r="MYR22" s="1"/>
      <c r="MYS22" s="1"/>
      <c r="MYT22" s="1"/>
      <c r="MYU22" s="1"/>
      <c r="MYV22" s="1"/>
      <c r="MYW22" s="1"/>
      <c r="MYX22" s="1"/>
      <c r="MYY22" s="1"/>
      <c r="MYZ22" s="1"/>
      <c r="MZA22" s="1"/>
      <c r="MZB22" s="1"/>
      <c r="MZC22" s="1"/>
      <c r="MZD22" s="1"/>
      <c r="MZE22" s="1"/>
      <c r="MZF22" s="1"/>
      <c r="MZG22" s="1"/>
      <c r="MZH22" s="1"/>
      <c r="MZI22" s="1"/>
      <c r="MZJ22" s="1"/>
      <c r="MZK22" s="1"/>
      <c r="MZL22" s="1"/>
      <c r="MZM22" s="1"/>
      <c r="MZN22" s="1"/>
      <c r="MZO22" s="1"/>
      <c r="MZP22" s="1"/>
      <c r="MZQ22" s="1"/>
      <c r="MZR22" s="1"/>
      <c r="MZS22" s="1"/>
      <c r="MZT22" s="1"/>
      <c r="MZU22" s="1"/>
      <c r="MZV22" s="1"/>
      <c r="MZW22" s="1"/>
      <c r="MZX22" s="1"/>
      <c r="MZY22" s="1"/>
      <c r="MZZ22" s="1"/>
      <c r="NAA22" s="1"/>
      <c r="NAB22" s="1"/>
      <c r="NAC22" s="1"/>
      <c r="NAD22" s="1"/>
      <c r="NAE22" s="1"/>
      <c r="NAF22" s="1"/>
      <c r="NAG22" s="1"/>
      <c r="NAH22" s="1"/>
      <c r="NAI22" s="1"/>
      <c r="NAJ22" s="1"/>
      <c r="NAK22" s="1"/>
      <c r="NAL22" s="1"/>
      <c r="NAM22" s="1"/>
      <c r="NAN22" s="1"/>
      <c r="NAO22" s="1"/>
      <c r="NAP22" s="1"/>
      <c r="NAQ22" s="1"/>
      <c r="NAR22" s="1"/>
      <c r="NAS22" s="1"/>
      <c r="NAT22" s="1"/>
      <c r="NAU22" s="1"/>
      <c r="NAV22" s="1"/>
      <c r="NAW22" s="1"/>
      <c r="NAX22" s="1"/>
      <c r="NAY22" s="1"/>
      <c r="NAZ22" s="1"/>
      <c r="NBA22" s="1"/>
      <c r="NBB22" s="1"/>
      <c r="NBC22" s="1"/>
      <c r="NBD22" s="1"/>
      <c r="NBE22" s="1"/>
      <c r="NBF22" s="1"/>
      <c r="NBG22" s="1"/>
      <c r="NBH22" s="1"/>
      <c r="NBI22" s="1"/>
      <c r="NBJ22" s="1"/>
      <c r="NBK22" s="1"/>
      <c r="NBL22" s="1"/>
      <c r="NBM22" s="1"/>
      <c r="NBN22" s="1"/>
      <c r="NBO22" s="1"/>
      <c r="NBP22" s="1"/>
      <c r="NBQ22" s="1"/>
      <c r="NBR22" s="1"/>
      <c r="NBS22" s="1"/>
      <c r="NBT22" s="1"/>
      <c r="NBU22" s="1"/>
      <c r="NBV22" s="1"/>
      <c r="NBW22" s="1"/>
      <c r="NBX22" s="1"/>
      <c r="NBY22" s="1"/>
      <c r="NBZ22" s="1"/>
      <c r="NCA22" s="1"/>
      <c r="NCB22" s="1"/>
      <c r="NCC22" s="1"/>
      <c r="NCD22" s="1"/>
      <c r="NCE22" s="1"/>
      <c r="NCF22" s="1"/>
      <c r="NCG22" s="1"/>
      <c r="NCH22" s="1"/>
      <c r="NCI22" s="1"/>
      <c r="NCJ22" s="1"/>
      <c r="NCK22" s="1"/>
      <c r="NCL22" s="1"/>
      <c r="NCM22" s="1"/>
      <c r="NCN22" s="1"/>
      <c r="NCO22" s="1"/>
      <c r="NCP22" s="1"/>
      <c r="NCQ22" s="1"/>
      <c r="NCR22" s="1"/>
      <c r="NCS22" s="1"/>
      <c r="NCT22" s="1"/>
      <c r="NCU22" s="1"/>
      <c r="NCV22" s="1"/>
      <c r="NCW22" s="1"/>
      <c r="NCX22" s="1"/>
      <c r="NCY22" s="1"/>
      <c r="NCZ22" s="1"/>
      <c r="NDA22" s="1"/>
      <c r="NDB22" s="1"/>
      <c r="NDC22" s="1"/>
      <c r="NDD22" s="1"/>
      <c r="NDE22" s="1"/>
      <c r="NDF22" s="1"/>
      <c r="NDG22" s="1"/>
      <c r="NDH22" s="1"/>
      <c r="NDI22" s="1"/>
      <c r="NDJ22" s="1"/>
      <c r="NDK22" s="1"/>
      <c r="NDL22" s="1"/>
      <c r="NDM22" s="1"/>
      <c r="NDN22" s="1"/>
      <c r="NDO22" s="1"/>
      <c r="NDP22" s="1"/>
      <c r="NDQ22" s="1"/>
      <c r="NDR22" s="1"/>
      <c r="NDS22" s="1"/>
      <c r="NDT22" s="1"/>
      <c r="NDU22" s="1"/>
      <c r="NDV22" s="1"/>
      <c r="NDW22" s="1"/>
      <c r="NDX22" s="1"/>
      <c r="NDY22" s="1"/>
      <c r="NDZ22" s="1"/>
      <c r="NEA22" s="1"/>
      <c r="NEB22" s="1"/>
      <c r="NEC22" s="1"/>
      <c r="NED22" s="1"/>
      <c r="NEE22" s="1"/>
      <c r="NEF22" s="1"/>
      <c r="NEG22" s="1"/>
      <c r="NEH22" s="1"/>
      <c r="NEI22" s="1"/>
      <c r="NEJ22" s="1"/>
      <c r="NEK22" s="1"/>
      <c r="NEL22" s="1"/>
      <c r="NEM22" s="1"/>
      <c r="NEN22" s="1"/>
      <c r="NEO22" s="1"/>
      <c r="NEP22" s="1"/>
      <c r="NEQ22" s="1"/>
      <c r="NER22" s="1"/>
      <c r="NES22" s="1"/>
      <c r="NET22" s="1"/>
      <c r="NEU22" s="1"/>
      <c r="NEV22" s="1"/>
      <c r="NEW22" s="1"/>
      <c r="NEX22" s="1"/>
      <c r="NEY22" s="1"/>
      <c r="NEZ22" s="1"/>
      <c r="NFA22" s="1"/>
      <c r="NFB22" s="1"/>
      <c r="NFC22" s="1"/>
      <c r="NFD22" s="1"/>
      <c r="NFE22" s="1"/>
      <c r="NFF22" s="1"/>
      <c r="NFG22" s="1"/>
      <c r="NFH22" s="1"/>
      <c r="NFI22" s="1"/>
      <c r="NFJ22" s="1"/>
      <c r="NFK22" s="1"/>
      <c r="NFL22" s="1"/>
      <c r="NFM22" s="1"/>
      <c r="NFN22" s="1"/>
      <c r="NFO22" s="1"/>
      <c r="NFP22" s="1"/>
      <c r="NFQ22" s="1"/>
      <c r="NFR22" s="1"/>
      <c r="NFS22" s="1"/>
      <c r="NFT22" s="1"/>
      <c r="NFU22" s="1"/>
      <c r="NFV22" s="1"/>
      <c r="NFW22" s="1"/>
      <c r="NFX22" s="1"/>
      <c r="NFY22" s="1"/>
      <c r="NFZ22" s="1"/>
      <c r="NGA22" s="1"/>
      <c r="NGB22" s="1"/>
      <c r="NGC22" s="1"/>
      <c r="NGD22" s="1"/>
      <c r="NGE22" s="1"/>
      <c r="NGF22" s="1"/>
      <c r="NGG22" s="1"/>
      <c r="NGH22" s="1"/>
      <c r="NGI22" s="1"/>
      <c r="NGJ22" s="1"/>
      <c r="NGK22" s="1"/>
      <c r="NGL22" s="1"/>
      <c r="NGM22" s="1"/>
      <c r="NGN22" s="1"/>
      <c r="NGO22" s="1"/>
      <c r="NGP22" s="1"/>
      <c r="NGQ22" s="1"/>
      <c r="NGR22" s="1"/>
      <c r="NGS22" s="1"/>
      <c r="NGT22" s="1"/>
      <c r="NGU22" s="1"/>
      <c r="NGV22" s="1"/>
      <c r="NGW22" s="1"/>
      <c r="NGX22" s="1"/>
      <c r="NGY22" s="1"/>
      <c r="NGZ22" s="1"/>
      <c r="NHA22" s="1"/>
      <c r="NHB22" s="1"/>
      <c r="NHC22" s="1"/>
      <c r="NHD22" s="1"/>
      <c r="NHE22" s="1"/>
      <c r="NHF22" s="1"/>
      <c r="NHG22" s="1"/>
      <c r="NHH22" s="1"/>
      <c r="NHI22" s="1"/>
      <c r="NHJ22" s="1"/>
      <c r="NHK22" s="1"/>
      <c r="NHL22" s="1"/>
      <c r="NHM22" s="1"/>
      <c r="NHN22" s="1"/>
      <c r="NHO22" s="1"/>
      <c r="NHP22" s="1"/>
      <c r="NHQ22" s="1"/>
      <c r="NHR22" s="1"/>
      <c r="NHS22" s="1"/>
      <c r="NHT22" s="1"/>
      <c r="NHU22" s="1"/>
      <c r="NHV22" s="1"/>
      <c r="NHW22" s="1"/>
      <c r="NHX22" s="1"/>
      <c r="NHY22" s="1"/>
      <c r="NHZ22" s="1"/>
      <c r="NIA22" s="1"/>
      <c r="NIB22" s="1"/>
      <c r="NIC22" s="1"/>
      <c r="NID22" s="1"/>
      <c r="NIE22" s="1"/>
      <c r="NIF22" s="1"/>
      <c r="NIG22" s="1"/>
      <c r="NIH22" s="1"/>
      <c r="NII22" s="1"/>
      <c r="NIJ22" s="1"/>
      <c r="NIK22" s="1"/>
      <c r="NIL22" s="1"/>
      <c r="NIM22" s="1"/>
      <c r="NIN22" s="1"/>
      <c r="NIO22" s="1"/>
      <c r="NIP22" s="1"/>
      <c r="NIQ22" s="1"/>
      <c r="NIR22" s="1"/>
      <c r="NIS22" s="1"/>
      <c r="NIT22" s="1"/>
      <c r="NIU22" s="1"/>
      <c r="NIV22" s="1"/>
      <c r="NIW22" s="1"/>
      <c r="NIX22" s="1"/>
      <c r="NIY22" s="1"/>
      <c r="NIZ22" s="1"/>
      <c r="NJA22" s="1"/>
      <c r="NJB22" s="1"/>
      <c r="NJC22" s="1"/>
      <c r="NJD22" s="1"/>
      <c r="NJE22" s="1"/>
      <c r="NJF22" s="1"/>
      <c r="NJG22" s="1"/>
      <c r="NJH22" s="1"/>
      <c r="NJI22" s="1"/>
      <c r="NJJ22" s="1"/>
      <c r="NJK22" s="1"/>
      <c r="NJL22" s="1"/>
      <c r="NJM22" s="1"/>
      <c r="NJN22" s="1"/>
      <c r="NJO22" s="1"/>
      <c r="NJP22" s="1"/>
      <c r="NJQ22" s="1"/>
      <c r="NJR22" s="1"/>
      <c r="NJS22" s="1"/>
      <c r="NJT22" s="1"/>
      <c r="NJU22" s="1"/>
      <c r="NJV22" s="1"/>
      <c r="NJW22" s="1"/>
      <c r="NJX22" s="1"/>
      <c r="NJY22" s="1"/>
      <c r="NJZ22" s="1"/>
      <c r="NKA22" s="1"/>
      <c r="NKB22" s="1"/>
      <c r="NKC22" s="1"/>
      <c r="NKD22" s="1"/>
      <c r="NKE22" s="1"/>
      <c r="NKF22" s="1"/>
      <c r="NKG22" s="1"/>
      <c r="NKH22" s="1"/>
      <c r="NKI22" s="1"/>
      <c r="NKJ22" s="1"/>
      <c r="NKK22" s="1"/>
      <c r="NKL22" s="1"/>
      <c r="NKM22" s="1"/>
      <c r="NKN22" s="1"/>
      <c r="NKO22" s="1"/>
      <c r="NKP22" s="1"/>
      <c r="NKQ22" s="1"/>
      <c r="NKR22" s="1"/>
      <c r="NKS22" s="1"/>
      <c r="NKT22" s="1"/>
      <c r="NKU22" s="1"/>
      <c r="NKV22" s="1"/>
      <c r="NKW22" s="1"/>
      <c r="NKX22" s="1"/>
      <c r="NKY22" s="1"/>
      <c r="NKZ22" s="1"/>
      <c r="NLA22" s="1"/>
      <c r="NLB22" s="1"/>
      <c r="NLC22" s="1"/>
      <c r="NLD22" s="1"/>
      <c r="NLE22" s="1"/>
      <c r="NLF22" s="1"/>
      <c r="NLG22" s="1"/>
      <c r="NLH22" s="1"/>
      <c r="NLI22" s="1"/>
      <c r="NLJ22" s="1"/>
      <c r="NLK22" s="1"/>
      <c r="NLL22" s="1"/>
      <c r="NLM22" s="1"/>
      <c r="NLN22" s="1"/>
      <c r="NLO22" s="1"/>
      <c r="NLP22" s="1"/>
      <c r="NLQ22" s="1"/>
      <c r="NLR22" s="1"/>
      <c r="NLS22" s="1"/>
      <c r="NLT22" s="1"/>
      <c r="NLU22" s="1"/>
      <c r="NLV22" s="1"/>
      <c r="NLW22" s="1"/>
      <c r="NLX22" s="1"/>
      <c r="NLY22" s="1"/>
      <c r="NLZ22" s="1"/>
      <c r="NMA22" s="1"/>
      <c r="NMB22" s="1"/>
      <c r="NMC22" s="1"/>
      <c r="NMD22" s="1"/>
      <c r="NME22" s="1"/>
      <c r="NMF22" s="1"/>
      <c r="NMG22" s="1"/>
      <c r="NMH22" s="1"/>
      <c r="NMI22" s="1"/>
      <c r="NMJ22" s="1"/>
      <c r="NMK22" s="1"/>
      <c r="NML22" s="1"/>
      <c r="NMM22" s="1"/>
      <c r="NMN22" s="1"/>
      <c r="NMO22" s="1"/>
      <c r="NMP22" s="1"/>
      <c r="NMQ22" s="1"/>
      <c r="NMR22" s="1"/>
      <c r="NMS22" s="1"/>
      <c r="NMT22" s="1"/>
      <c r="NMU22" s="1"/>
      <c r="NMV22" s="1"/>
      <c r="NMW22" s="1"/>
      <c r="NMX22" s="1"/>
      <c r="NMY22" s="1"/>
      <c r="NMZ22" s="1"/>
      <c r="NNA22" s="1"/>
      <c r="NNB22" s="1"/>
      <c r="NNC22" s="1"/>
      <c r="NND22" s="1"/>
      <c r="NNE22" s="1"/>
      <c r="NNF22" s="1"/>
      <c r="NNG22" s="1"/>
      <c r="NNH22" s="1"/>
      <c r="NNI22" s="1"/>
      <c r="NNJ22" s="1"/>
      <c r="NNK22" s="1"/>
      <c r="NNL22" s="1"/>
      <c r="NNM22" s="1"/>
      <c r="NNN22" s="1"/>
      <c r="NNO22" s="1"/>
      <c r="NNP22" s="1"/>
      <c r="NNQ22" s="1"/>
      <c r="NNR22" s="1"/>
      <c r="NNS22" s="1"/>
      <c r="NNT22" s="1"/>
      <c r="NNU22" s="1"/>
      <c r="NNV22" s="1"/>
      <c r="NNW22" s="1"/>
      <c r="NNX22" s="1"/>
      <c r="NNY22" s="1"/>
      <c r="NNZ22" s="1"/>
      <c r="NOA22" s="1"/>
      <c r="NOB22" s="1"/>
      <c r="NOC22" s="1"/>
      <c r="NOD22" s="1"/>
      <c r="NOE22" s="1"/>
      <c r="NOF22" s="1"/>
      <c r="NOG22" s="1"/>
      <c r="NOH22" s="1"/>
      <c r="NOI22" s="1"/>
      <c r="NOJ22" s="1"/>
      <c r="NOK22" s="1"/>
      <c r="NOL22" s="1"/>
      <c r="NOM22" s="1"/>
      <c r="NON22" s="1"/>
      <c r="NOO22" s="1"/>
      <c r="NOP22" s="1"/>
      <c r="NOQ22" s="1"/>
      <c r="NOR22" s="1"/>
      <c r="NOS22" s="1"/>
      <c r="NOT22" s="1"/>
      <c r="NOU22" s="1"/>
      <c r="NOV22" s="1"/>
      <c r="NOW22" s="1"/>
      <c r="NOX22" s="1"/>
      <c r="NOY22" s="1"/>
      <c r="NOZ22" s="1"/>
      <c r="NPA22" s="1"/>
      <c r="NPB22" s="1"/>
      <c r="NPC22" s="1"/>
      <c r="NPD22" s="1"/>
      <c r="NPE22" s="1"/>
      <c r="NPF22" s="1"/>
      <c r="NPG22" s="1"/>
      <c r="NPH22" s="1"/>
      <c r="NPI22" s="1"/>
      <c r="NPJ22" s="1"/>
      <c r="NPK22" s="1"/>
      <c r="NPL22" s="1"/>
      <c r="NPM22" s="1"/>
      <c r="NPN22" s="1"/>
      <c r="NPO22" s="1"/>
      <c r="NPP22" s="1"/>
      <c r="NPQ22" s="1"/>
      <c r="NPR22" s="1"/>
      <c r="NPS22" s="1"/>
      <c r="NPT22" s="1"/>
      <c r="NPU22" s="1"/>
      <c r="NPV22" s="1"/>
      <c r="NPW22" s="1"/>
      <c r="NPX22" s="1"/>
      <c r="NPY22" s="1"/>
      <c r="NPZ22" s="1"/>
      <c r="NQA22" s="1"/>
      <c r="NQB22" s="1"/>
      <c r="NQC22" s="1"/>
      <c r="NQD22" s="1"/>
      <c r="NQE22" s="1"/>
      <c r="NQF22" s="1"/>
      <c r="NQG22" s="1"/>
      <c r="NQH22" s="1"/>
      <c r="NQI22" s="1"/>
      <c r="NQJ22" s="1"/>
      <c r="NQK22" s="1"/>
      <c r="NQL22" s="1"/>
      <c r="NQM22" s="1"/>
      <c r="NQN22" s="1"/>
      <c r="NQO22" s="1"/>
      <c r="NQP22" s="1"/>
      <c r="NQQ22" s="1"/>
      <c r="NQR22" s="1"/>
      <c r="NQS22" s="1"/>
      <c r="NQT22" s="1"/>
      <c r="NQU22" s="1"/>
      <c r="NQV22" s="1"/>
      <c r="NQW22" s="1"/>
      <c r="NQX22" s="1"/>
      <c r="NQY22" s="1"/>
      <c r="NQZ22" s="1"/>
      <c r="NRA22" s="1"/>
      <c r="NRB22" s="1"/>
      <c r="NRC22" s="1"/>
      <c r="NRD22" s="1"/>
      <c r="NRE22" s="1"/>
      <c r="NRF22" s="1"/>
      <c r="NRG22" s="1"/>
      <c r="NRH22" s="1"/>
      <c r="NRI22" s="1"/>
      <c r="NRJ22" s="1"/>
      <c r="NRK22" s="1"/>
      <c r="NRL22" s="1"/>
      <c r="NRM22" s="1"/>
      <c r="NRN22" s="1"/>
      <c r="NRO22" s="1"/>
      <c r="NRP22" s="1"/>
      <c r="NRQ22" s="1"/>
      <c r="NRR22" s="1"/>
      <c r="NRS22" s="1"/>
      <c r="NRT22" s="1"/>
      <c r="NRU22" s="1"/>
      <c r="NRV22" s="1"/>
      <c r="NRW22" s="1"/>
      <c r="NRX22" s="1"/>
      <c r="NRY22" s="1"/>
      <c r="NRZ22" s="1"/>
      <c r="NSA22" s="1"/>
      <c r="NSB22" s="1"/>
      <c r="NSC22" s="1"/>
      <c r="NSD22" s="1"/>
      <c r="NSE22" s="1"/>
      <c r="NSF22" s="1"/>
      <c r="NSG22" s="1"/>
      <c r="NSH22" s="1"/>
      <c r="NSI22" s="1"/>
      <c r="NSJ22" s="1"/>
      <c r="NSK22" s="1"/>
      <c r="NSL22" s="1"/>
      <c r="NSM22" s="1"/>
      <c r="NSN22" s="1"/>
      <c r="NSO22" s="1"/>
      <c r="NSP22" s="1"/>
      <c r="NSQ22" s="1"/>
      <c r="NSR22" s="1"/>
      <c r="NSS22" s="1"/>
      <c r="NST22" s="1"/>
      <c r="NSU22" s="1"/>
      <c r="NSV22" s="1"/>
      <c r="NSW22" s="1"/>
      <c r="NSX22" s="1"/>
      <c r="NSY22" s="1"/>
      <c r="NSZ22" s="1"/>
      <c r="NTA22" s="1"/>
      <c r="NTB22" s="1"/>
      <c r="NTC22" s="1"/>
      <c r="NTD22" s="1"/>
      <c r="NTE22" s="1"/>
      <c r="NTF22" s="1"/>
      <c r="NTG22" s="1"/>
      <c r="NTH22" s="1"/>
      <c r="NTI22" s="1"/>
      <c r="NTJ22" s="1"/>
      <c r="NTK22" s="1"/>
      <c r="NTL22" s="1"/>
      <c r="NTM22" s="1"/>
      <c r="NTN22" s="1"/>
      <c r="NTO22" s="1"/>
      <c r="NTP22" s="1"/>
      <c r="NTQ22" s="1"/>
      <c r="NTR22" s="1"/>
      <c r="NTS22" s="1"/>
      <c r="NTT22" s="1"/>
      <c r="NTU22" s="1"/>
      <c r="NTV22" s="1"/>
      <c r="NTW22" s="1"/>
      <c r="NTX22" s="1"/>
      <c r="NTY22" s="1"/>
      <c r="NTZ22" s="1"/>
      <c r="NUA22" s="1"/>
      <c r="NUB22" s="1"/>
      <c r="NUC22" s="1"/>
      <c r="NUD22" s="1"/>
      <c r="NUE22" s="1"/>
      <c r="NUF22" s="1"/>
      <c r="NUG22" s="1"/>
      <c r="NUH22" s="1"/>
      <c r="NUI22" s="1"/>
      <c r="NUJ22" s="1"/>
      <c r="NUK22" s="1"/>
      <c r="NUL22" s="1"/>
      <c r="NUM22" s="1"/>
      <c r="NUN22" s="1"/>
      <c r="NUO22" s="1"/>
      <c r="NUP22" s="1"/>
      <c r="NUQ22" s="1"/>
      <c r="NUR22" s="1"/>
      <c r="NUS22" s="1"/>
      <c r="NUT22" s="1"/>
      <c r="NUU22" s="1"/>
      <c r="NUV22" s="1"/>
      <c r="NUW22" s="1"/>
      <c r="NUX22" s="1"/>
      <c r="NUY22" s="1"/>
      <c r="NUZ22" s="1"/>
      <c r="NVA22" s="1"/>
      <c r="NVB22" s="1"/>
      <c r="NVC22" s="1"/>
      <c r="NVD22" s="1"/>
      <c r="NVE22" s="1"/>
      <c r="NVF22" s="1"/>
      <c r="NVG22" s="1"/>
      <c r="NVH22" s="1"/>
      <c r="NVI22" s="1"/>
      <c r="NVJ22" s="1"/>
      <c r="NVK22" s="1"/>
      <c r="NVL22" s="1"/>
      <c r="NVM22" s="1"/>
      <c r="NVN22" s="1"/>
      <c r="NVO22" s="1"/>
      <c r="NVP22" s="1"/>
      <c r="NVQ22" s="1"/>
      <c r="NVR22" s="1"/>
      <c r="NVS22" s="1"/>
      <c r="NVT22" s="1"/>
      <c r="NVU22" s="1"/>
      <c r="NVV22" s="1"/>
      <c r="NVW22" s="1"/>
      <c r="NVX22" s="1"/>
      <c r="NVY22" s="1"/>
      <c r="NVZ22" s="1"/>
      <c r="NWA22" s="1"/>
      <c r="NWB22" s="1"/>
      <c r="NWC22" s="1"/>
      <c r="NWD22" s="1"/>
      <c r="NWE22" s="1"/>
      <c r="NWF22" s="1"/>
      <c r="NWG22" s="1"/>
      <c r="NWH22" s="1"/>
      <c r="NWI22" s="1"/>
      <c r="NWJ22" s="1"/>
      <c r="NWK22" s="1"/>
      <c r="NWL22" s="1"/>
      <c r="NWM22" s="1"/>
      <c r="NWN22" s="1"/>
      <c r="NWO22" s="1"/>
      <c r="NWP22" s="1"/>
      <c r="NWQ22" s="1"/>
      <c r="NWR22" s="1"/>
      <c r="NWS22" s="1"/>
      <c r="NWT22" s="1"/>
      <c r="NWU22" s="1"/>
      <c r="NWV22" s="1"/>
      <c r="NWW22" s="1"/>
      <c r="NWX22" s="1"/>
      <c r="NWY22" s="1"/>
      <c r="NWZ22" s="1"/>
      <c r="NXA22" s="1"/>
      <c r="NXB22" s="1"/>
      <c r="NXC22" s="1"/>
      <c r="NXD22" s="1"/>
      <c r="NXE22" s="1"/>
      <c r="NXF22" s="1"/>
      <c r="NXG22" s="1"/>
      <c r="NXH22" s="1"/>
      <c r="NXI22" s="1"/>
      <c r="NXJ22" s="1"/>
      <c r="NXK22" s="1"/>
      <c r="NXL22" s="1"/>
      <c r="NXM22" s="1"/>
      <c r="NXN22" s="1"/>
      <c r="NXO22" s="1"/>
      <c r="NXP22" s="1"/>
      <c r="NXQ22" s="1"/>
      <c r="NXR22" s="1"/>
      <c r="NXS22" s="1"/>
      <c r="NXT22" s="1"/>
      <c r="NXU22" s="1"/>
      <c r="NXV22" s="1"/>
      <c r="NXW22" s="1"/>
      <c r="NXX22" s="1"/>
      <c r="NXY22" s="1"/>
      <c r="NXZ22" s="1"/>
      <c r="NYA22" s="1"/>
      <c r="NYB22" s="1"/>
      <c r="NYC22" s="1"/>
      <c r="NYD22" s="1"/>
      <c r="NYE22" s="1"/>
      <c r="NYF22" s="1"/>
      <c r="NYG22" s="1"/>
      <c r="NYH22" s="1"/>
      <c r="NYI22" s="1"/>
      <c r="NYJ22" s="1"/>
      <c r="NYK22" s="1"/>
      <c r="NYL22" s="1"/>
      <c r="NYM22" s="1"/>
      <c r="NYN22" s="1"/>
      <c r="NYO22" s="1"/>
      <c r="NYP22" s="1"/>
      <c r="NYQ22" s="1"/>
      <c r="NYR22" s="1"/>
      <c r="NYS22" s="1"/>
      <c r="NYT22" s="1"/>
      <c r="NYU22" s="1"/>
      <c r="NYV22" s="1"/>
      <c r="NYW22" s="1"/>
      <c r="NYX22" s="1"/>
      <c r="NYY22" s="1"/>
      <c r="NYZ22" s="1"/>
      <c r="NZA22" s="1"/>
      <c r="NZB22" s="1"/>
      <c r="NZC22" s="1"/>
      <c r="NZD22" s="1"/>
      <c r="NZE22" s="1"/>
      <c r="NZF22" s="1"/>
      <c r="NZG22" s="1"/>
      <c r="NZH22" s="1"/>
      <c r="NZI22" s="1"/>
      <c r="NZJ22" s="1"/>
      <c r="NZK22" s="1"/>
      <c r="NZL22" s="1"/>
      <c r="NZM22" s="1"/>
      <c r="NZN22" s="1"/>
      <c r="NZO22" s="1"/>
      <c r="NZP22" s="1"/>
      <c r="NZQ22" s="1"/>
      <c r="NZR22" s="1"/>
      <c r="NZS22" s="1"/>
      <c r="NZT22" s="1"/>
      <c r="NZU22" s="1"/>
      <c r="NZV22" s="1"/>
      <c r="NZW22" s="1"/>
      <c r="NZX22" s="1"/>
      <c r="NZY22" s="1"/>
      <c r="NZZ22" s="1"/>
      <c r="OAA22" s="1"/>
      <c r="OAB22" s="1"/>
      <c r="OAC22" s="1"/>
      <c r="OAD22" s="1"/>
      <c r="OAE22" s="1"/>
      <c r="OAF22" s="1"/>
      <c r="OAG22" s="1"/>
      <c r="OAH22" s="1"/>
      <c r="OAI22" s="1"/>
      <c r="OAJ22" s="1"/>
      <c r="OAK22" s="1"/>
      <c r="OAL22" s="1"/>
      <c r="OAM22" s="1"/>
      <c r="OAN22" s="1"/>
      <c r="OAO22" s="1"/>
      <c r="OAP22" s="1"/>
      <c r="OAQ22" s="1"/>
      <c r="OAR22" s="1"/>
      <c r="OAS22" s="1"/>
      <c r="OAT22" s="1"/>
      <c r="OAU22" s="1"/>
      <c r="OAV22" s="1"/>
      <c r="OAW22" s="1"/>
      <c r="OAX22" s="1"/>
      <c r="OAY22" s="1"/>
      <c r="OAZ22" s="1"/>
      <c r="OBA22" s="1"/>
      <c r="OBB22" s="1"/>
      <c r="OBC22" s="1"/>
      <c r="OBD22" s="1"/>
      <c r="OBE22" s="1"/>
      <c r="OBF22" s="1"/>
      <c r="OBG22" s="1"/>
      <c r="OBH22" s="1"/>
      <c r="OBI22" s="1"/>
      <c r="OBJ22" s="1"/>
      <c r="OBK22" s="1"/>
      <c r="OBL22" s="1"/>
      <c r="OBM22" s="1"/>
      <c r="OBN22" s="1"/>
      <c r="OBO22" s="1"/>
      <c r="OBP22" s="1"/>
      <c r="OBQ22" s="1"/>
      <c r="OBR22" s="1"/>
      <c r="OBS22" s="1"/>
      <c r="OBT22" s="1"/>
      <c r="OBU22" s="1"/>
      <c r="OBV22" s="1"/>
      <c r="OBW22" s="1"/>
      <c r="OBX22" s="1"/>
      <c r="OBY22" s="1"/>
      <c r="OBZ22" s="1"/>
      <c r="OCA22" s="1"/>
      <c r="OCB22" s="1"/>
      <c r="OCC22" s="1"/>
      <c r="OCD22" s="1"/>
      <c r="OCE22" s="1"/>
      <c r="OCF22" s="1"/>
      <c r="OCG22" s="1"/>
      <c r="OCH22" s="1"/>
      <c r="OCI22" s="1"/>
      <c r="OCJ22" s="1"/>
      <c r="OCK22" s="1"/>
      <c r="OCL22" s="1"/>
      <c r="OCM22" s="1"/>
      <c r="OCN22" s="1"/>
      <c r="OCO22" s="1"/>
      <c r="OCP22" s="1"/>
      <c r="OCQ22" s="1"/>
      <c r="OCR22" s="1"/>
      <c r="OCS22" s="1"/>
      <c r="OCT22" s="1"/>
      <c r="OCU22" s="1"/>
      <c r="OCV22" s="1"/>
      <c r="OCW22" s="1"/>
      <c r="OCX22" s="1"/>
      <c r="OCY22" s="1"/>
      <c r="OCZ22" s="1"/>
      <c r="ODA22" s="1"/>
      <c r="ODB22" s="1"/>
      <c r="ODC22" s="1"/>
      <c r="ODD22" s="1"/>
      <c r="ODE22" s="1"/>
      <c r="ODF22" s="1"/>
      <c r="ODG22" s="1"/>
      <c r="ODH22" s="1"/>
      <c r="ODI22" s="1"/>
      <c r="ODJ22" s="1"/>
      <c r="ODK22" s="1"/>
      <c r="ODL22" s="1"/>
      <c r="ODM22" s="1"/>
      <c r="ODN22" s="1"/>
      <c r="ODO22" s="1"/>
      <c r="ODP22" s="1"/>
      <c r="ODQ22" s="1"/>
      <c r="ODR22" s="1"/>
      <c r="ODS22" s="1"/>
      <c r="ODT22" s="1"/>
      <c r="ODU22" s="1"/>
      <c r="ODV22" s="1"/>
      <c r="ODW22" s="1"/>
      <c r="ODX22" s="1"/>
      <c r="ODY22" s="1"/>
      <c r="ODZ22" s="1"/>
      <c r="OEA22" s="1"/>
      <c r="OEB22" s="1"/>
      <c r="OEC22" s="1"/>
      <c r="OED22" s="1"/>
      <c r="OEE22" s="1"/>
      <c r="OEF22" s="1"/>
      <c r="OEG22" s="1"/>
      <c r="OEH22" s="1"/>
      <c r="OEI22" s="1"/>
      <c r="OEJ22" s="1"/>
      <c r="OEK22" s="1"/>
      <c r="OEL22" s="1"/>
      <c r="OEM22" s="1"/>
      <c r="OEN22" s="1"/>
      <c r="OEO22" s="1"/>
      <c r="OEP22" s="1"/>
      <c r="OEQ22" s="1"/>
      <c r="OER22" s="1"/>
      <c r="OES22" s="1"/>
      <c r="OET22" s="1"/>
      <c r="OEU22" s="1"/>
      <c r="OEV22" s="1"/>
      <c r="OEW22" s="1"/>
      <c r="OEX22" s="1"/>
      <c r="OEY22" s="1"/>
      <c r="OEZ22" s="1"/>
      <c r="OFA22" s="1"/>
      <c r="OFB22" s="1"/>
      <c r="OFC22" s="1"/>
      <c r="OFD22" s="1"/>
      <c r="OFE22" s="1"/>
      <c r="OFF22" s="1"/>
      <c r="OFG22" s="1"/>
      <c r="OFH22" s="1"/>
      <c r="OFI22" s="1"/>
      <c r="OFJ22" s="1"/>
      <c r="OFK22" s="1"/>
      <c r="OFL22" s="1"/>
      <c r="OFM22" s="1"/>
      <c r="OFN22" s="1"/>
      <c r="OFO22" s="1"/>
      <c r="OFP22" s="1"/>
      <c r="OFQ22" s="1"/>
      <c r="OFR22" s="1"/>
      <c r="OFS22" s="1"/>
      <c r="OFT22" s="1"/>
      <c r="OFU22" s="1"/>
      <c r="OFV22" s="1"/>
      <c r="OFW22" s="1"/>
      <c r="OFX22" s="1"/>
      <c r="OFY22" s="1"/>
      <c r="OFZ22" s="1"/>
      <c r="OGA22" s="1"/>
      <c r="OGB22" s="1"/>
      <c r="OGC22" s="1"/>
      <c r="OGD22" s="1"/>
      <c r="OGE22" s="1"/>
      <c r="OGF22" s="1"/>
      <c r="OGG22" s="1"/>
      <c r="OGH22" s="1"/>
      <c r="OGI22" s="1"/>
      <c r="OGJ22" s="1"/>
      <c r="OGK22" s="1"/>
      <c r="OGL22" s="1"/>
      <c r="OGM22" s="1"/>
      <c r="OGN22" s="1"/>
      <c r="OGO22" s="1"/>
      <c r="OGP22" s="1"/>
      <c r="OGQ22" s="1"/>
      <c r="OGR22" s="1"/>
      <c r="OGS22" s="1"/>
      <c r="OGT22" s="1"/>
      <c r="OGU22" s="1"/>
      <c r="OGV22" s="1"/>
      <c r="OGW22" s="1"/>
      <c r="OGX22" s="1"/>
      <c r="OGY22" s="1"/>
      <c r="OGZ22" s="1"/>
      <c r="OHA22" s="1"/>
      <c r="OHB22" s="1"/>
      <c r="OHC22" s="1"/>
      <c r="OHD22" s="1"/>
      <c r="OHE22" s="1"/>
      <c r="OHF22" s="1"/>
      <c r="OHG22" s="1"/>
      <c r="OHH22" s="1"/>
      <c r="OHI22" s="1"/>
      <c r="OHJ22" s="1"/>
      <c r="OHK22" s="1"/>
      <c r="OHL22" s="1"/>
      <c r="OHM22" s="1"/>
      <c r="OHN22" s="1"/>
      <c r="OHO22" s="1"/>
      <c r="OHP22" s="1"/>
      <c r="OHQ22" s="1"/>
      <c r="OHR22" s="1"/>
      <c r="OHS22" s="1"/>
      <c r="OHT22" s="1"/>
      <c r="OHU22" s="1"/>
      <c r="OHV22" s="1"/>
      <c r="OHW22" s="1"/>
      <c r="OHX22" s="1"/>
      <c r="OHY22" s="1"/>
      <c r="OHZ22" s="1"/>
      <c r="OIA22" s="1"/>
      <c r="OIB22" s="1"/>
      <c r="OIC22" s="1"/>
      <c r="OID22" s="1"/>
      <c r="OIE22" s="1"/>
      <c r="OIF22" s="1"/>
      <c r="OIG22" s="1"/>
      <c r="OIH22" s="1"/>
      <c r="OII22" s="1"/>
      <c r="OIJ22" s="1"/>
      <c r="OIK22" s="1"/>
      <c r="OIL22" s="1"/>
      <c r="OIM22" s="1"/>
      <c r="OIN22" s="1"/>
      <c r="OIO22" s="1"/>
      <c r="OIP22" s="1"/>
      <c r="OIQ22" s="1"/>
      <c r="OIR22" s="1"/>
      <c r="OIS22" s="1"/>
      <c r="OIT22" s="1"/>
      <c r="OIU22" s="1"/>
      <c r="OIV22" s="1"/>
      <c r="OIW22" s="1"/>
      <c r="OIX22" s="1"/>
      <c r="OIY22" s="1"/>
      <c r="OIZ22" s="1"/>
      <c r="OJA22" s="1"/>
      <c r="OJB22" s="1"/>
      <c r="OJC22" s="1"/>
      <c r="OJD22" s="1"/>
      <c r="OJE22" s="1"/>
      <c r="OJF22" s="1"/>
      <c r="OJG22" s="1"/>
      <c r="OJH22" s="1"/>
      <c r="OJI22" s="1"/>
      <c r="OJJ22" s="1"/>
      <c r="OJK22" s="1"/>
      <c r="OJL22" s="1"/>
      <c r="OJM22" s="1"/>
      <c r="OJN22" s="1"/>
      <c r="OJO22" s="1"/>
      <c r="OJP22" s="1"/>
      <c r="OJQ22" s="1"/>
      <c r="OJR22" s="1"/>
      <c r="OJS22" s="1"/>
      <c r="OJT22" s="1"/>
      <c r="OJU22" s="1"/>
      <c r="OJV22" s="1"/>
      <c r="OJW22" s="1"/>
      <c r="OJX22" s="1"/>
      <c r="OJY22" s="1"/>
      <c r="OJZ22" s="1"/>
      <c r="OKA22" s="1"/>
      <c r="OKB22" s="1"/>
      <c r="OKC22" s="1"/>
      <c r="OKD22" s="1"/>
      <c r="OKE22" s="1"/>
      <c r="OKF22" s="1"/>
      <c r="OKG22" s="1"/>
      <c r="OKH22" s="1"/>
      <c r="OKI22" s="1"/>
      <c r="OKJ22" s="1"/>
      <c r="OKK22" s="1"/>
      <c r="OKL22" s="1"/>
      <c r="OKM22" s="1"/>
      <c r="OKN22" s="1"/>
      <c r="OKO22" s="1"/>
      <c r="OKP22" s="1"/>
      <c r="OKQ22" s="1"/>
      <c r="OKR22" s="1"/>
      <c r="OKS22" s="1"/>
      <c r="OKT22" s="1"/>
      <c r="OKU22" s="1"/>
      <c r="OKV22" s="1"/>
      <c r="OKW22" s="1"/>
      <c r="OKX22" s="1"/>
      <c r="OKY22" s="1"/>
      <c r="OKZ22" s="1"/>
      <c r="OLA22" s="1"/>
      <c r="OLB22" s="1"/>
      <c r="OLC22" s="1"/>
      <c r="OLD22" s="1"/>
      <c r="OLE22" s="1"/>
      <c r="OLF22" s="1"/>
      <c r="OLG22" s="1"/>
      <c r="OLH22" s="1"/>
      <c r="OLI22" s="1"/>
      <c r="OLJ22" s="1"/>
      <c r="OLK22" s="1"/>
      <c r="OLL22" s="1"/>
      <c r="OLM22" s="1"/>
      <c r="OLN22" s="1"/>
      <c r="OLO22" s="1"/>
      <c r="OLP22" s="1"/>
      <c r="OLQ22" s="1"/>
      <c r="OLR22" s="1"/>
      <c r="OLS22" s="1"/>
      <c r="OLT22" s="1"/>
      <c r="OLU22" s="1"/>
      <c r="OLV22" s="1"/>
      <c r="OLW22" s="1"/>
      <c r="OLX22" s="1"/>
      <c r="OLY22" s="1"/>
      <c r="OLZ22" s="1"/>
      <c r="OMA22" s="1"/>
      <c r="OMB22" s="1"/>
      <c r="OMC22" s="1"/>
      <c r="OMD22" s="1"/>
      <c r="OME22" s="1"/>
      <c r="OMF22" s="1"/>
      <c r="OMG22" s="1"/>
      <c r="OMH22" s="1"/>
      <c r="OMI22" s="1"/>
      <c r="OMJ22" s="1"/>
      <c r="OMK22" s="1"/>
      <c r="OML22" s="1"/>
      <c r="OMM22" s="1"/>
      <c r="OMN22" s="1"/>
      <c r="OMO22" s="1"/>
      <c r="OMP22" s="1"/>
      <c r="OMQ22" s="1"/>
      <c r="OMR22" s="1"/>
      <c r="OMS22" s="1"/>
      <c r="OMT22" s="1"/>
      <c r="OMU22" s="1"/>
      <c r="OMV22" s="1"/>
      <c r="OMW22" s="1"/>
      <c r="OMX22" s="1"/>
      <c r="OMY22" s="1"/>
      <c r="OMZ22" s="1"/>
      <c r="ONA22" s="1"/>
      <c r="ONB22" s="1"/>
      <c r="ONC22" s="1"/>
      <c r="OND22" s="1"/>
      <c r="ONE22" s="1"/>
      <c r="ONF22" s="1"/>
      <c r="ONG22" s="1"/>
      <c r="ONH22" s="1"/>
      <c r="ONI22" s="1"/>
      <c r="ONJ22" s="1"/>
      <c r="ONK22" s="1"/>
      <c r="ONL22" s="1"/>
      <c r="ONM22" s="1"/>
      <c r="ONN22" s="1"/>
      <c r="ONO22" s="1"/>
      <c r="ONP22" s="1"/>
      <c r="ONQ22" s="1"/>
      <c r="ONR22" s="1"/>
      <c r="ONS22" s="1"/>
      <c r="ONT22" s="1"/>
      <c r="ONU22" s="1"/>
      <c r="ONV22" s="1"/>
      <c r="ONW22" s="1"/>
      <c r="ONX22" s="1"/>
      <c r="ONY22" s="1"/>
      <c r="ONZ22" s="1"/>
      <c r="OOA22" s="1"/>
      <c r="OOB22" s="1"/>
      <c r="OOC22" s="1"/>
      <c r="OOD22" s="1"/>
      <c r="OOE22" s="1"/>
      <c r="OOF22" s="1"/>
      <c r="OOG22" s="1"/>
      <c r="OOH22" s="1"/>
      <c r="OOI22" s="1"/>
      <c r="OOJ22" s="1"/>
      <c r="OOK22" s="1"/>
      <c r="OOL22" s="1"/>
      <c r="OOM22" s="1"/>
      <c r="OON22" s="1"/>
      <c r="OOO22" s="1"/>
      <c r="OOP22" s="1"/>
      <c r="OOQ22" s="1"/>
      <c r="OOR22" s="1"/>
      <c r="OOS22" s="1"/>
      <c r="OOT22" s="1"/>
      <c r="OOU22" s="1"/>
      <c r="OOV22" s="1"/>
      <c r="OOW22" s="1"/>
      <c r="OOX22" s="1"/>
      <c r="OOY22" s="1"/>
      <c r="OOZ22" s="1"/>
      <c r="OPA22" s="1"/>
      <c r="OPB22" s="1"/>
      <c r="OPC22" s="1"/>
      <c r="OPD22" s="1"/>
      <c r="OPE22" s="1"/>
      <c r="OPF22" s="1"/>
      <c r="OPG22" s="1"/>
      <c r="OPH22" s="1"/>
      <c r="OPI22" s="1"/>
      <c r="OPJ22" s="1"/>
      <c r="OPK22" s="1"/>
      <c r="OPL22" s="1"/>
      <c r="OPM22" s="1"/>
      <c r="OPN22" s="1"/>
      <c r="OPO22" s="1"/>
      <c r="OPP22" s="1"/>
      <c r="OPQ22" s="1"/>
      <c r="OPR22" s="1"/>
      <c r="OPS22" s="1"/>
      <c r="OPT22" s="1"/>
      <c r="OPU22" s="1"/>
      <c r="OPV22" s="1"/>
      <c r="OPW22" s="1"/>
      <c r="OPX22" s="1"/>
      <c r="OPY22" s="1"/>
      <c r="OPZ22" s="1"/>
      <c r="OQA22" s="1"/>
      <c r="OQB22" s="1"/>
      <c r="OQC22" s="1"/>
      <c r="OQD22" s="1"/>
      <c r="OQE22" s="1"/>
      <c r="OQF22" s="1"/>
      <c r="OQG22" s="1"/>
      <c r="OQH22" s="1"/>
      <c r="OQI22" s="1"/>
      <c r="OQJ22" s="1"/>
      <c r="OQK22" s="1"/>
      <c r="OQL22" s="1"/>
      <c r="OQM22" s="1"/>
      <c r="OQN22" s="1"/>
      <c r="OQO22" s="1"/>
      <c r="OQP22" s="1"/>
      <c r="OQQ22" s="1"/>
      <c r="OQR22" s="1"/>
      <c r="OQS22" s="1"/>
      <c r="OQT22" s="1"/>
      <c r="OQU22" s="1"/>
      <c r="OQV22" s="1"/>
      <c r="OQW22" s="1"/>
      <c r="OQX22" s="1"/>
      <c r="OQY22" s="1"/>
      <c r="OQZ22" s="1"/>
      <c r="ORA22" s="1"/>
      <c r="ORB22" s="1"/>
      <c r="ORC22" s="1"/>
      <c r="ORD22" s="1"/>
      <c r="ORE22" s="1"/>
      <c r="ORF22" s="1"/>
      <c r="ORG22" s="1"/>
      <c r="ORH22" s="1"/>
      <c r="ORI22" s="1"/>
      <c r="ORJ22" s="1"/>
      <c r="ORK22" s="1"/>
      <c r="ORL22" s="1"/>
      <c r="ORM22" s="1"/>
      <c r="ORN22" s="1"/>
      <c r="ORO22" s="1"/>
      <c r="ORP22" s="1"/>
      <c r="ORQ22" s="1"/>
      <c r="ORR22" s="1"/>
      <c r="ORS22" s="1"/>
      <c r="ORT22" s="1"/>
      <c r="ORU22" s="1"/>
      <c r="ORV22" s="1"/>
      <c r="ORW22" s="1"/>
      <c r="ORX22" s="1"/>
      <c r="ORY22" s="1"/>
      <c r="ORZ22" s="1"/>
      <c r="OSA22" s="1"/>
      <c r="OSB22" s="1"/>
      <c r="OSC22" s="1"/>
      <c r="OSD22" s="1"/>
      <c r="OSE22" s="1"/>
      <c r="OSF22" s="1"/>
      <c r="OSG22" s="1"/>
      <c r="OSH22" s="1"/>
      <c r="OSI22" s="1"/>
      <c r="OSJ22" s="1"/>
      <c r="OSK22" s="1"/>
      <c r="OSL22" s="1"/>
      <c r="OSM22" s="1"/>
      <c r="OSN22" s="1"/>
      <c r="OSO22" s="1"/>
      <c r="OSP22" s="1"/>
      <c r="OSQ22" s="1"/>
      <c r="OSR22" s="1"/>
      <c r="OSS22" s="1"/>
      <c r="OST22" s="1"/>
      <c r="OSU22" s="1"/>
      <c r="OSV22" s="1"/>
      <c r="OSW22" s="1"/>
      <c r="OSX22" s="1"/>
      <c r="OSY22" s="1"/>
      <c r="OSZ22" s="1"/>
      <c r="OTA22" s="1"/>
      <c r="OTB22" s="1"/>
      <c r="OTC22" s="1"/>
      <c r="OTD22" s="1"/>
      <c r="OTE22" s="1"/>
      <c r="OTF22" s="1"/>
      <c r="OTG22" s="1"/>
      <c r="OTH22" s="1"/>
      <c r="OTI22" s="1"/>
      <c r="OTJ22" s="1"/>
      <c r="OTK22" s="1"/>
      <c r="OTL22" s="1"/>
      <c r="OTM22" s="1"/>
      <c r="OTN22" s="1"/>
      <c r="OTO22" s="1"/>
      <c r="OTP22" s="1"/>
      <c r="OTQ22" s="1"/>
      <c r="OTR22" s="1"/>
      <c r="OTS22" s="1"/>
      <c r="OTT22" s="1"/>
      <c r="OTU22" s="1"/>
      <c r="OTV22" s="1"/>
      <c r="OTW22" s="1"/>
      <c r="OTX22" s="1"/>
      <c r="OTY22" s="1"/>
      <c r="OTZ22" s="1"/>
      <c r="OUA22" s="1"/>
      <c r="OUB22" s="1"/>
      <c r="OUC22" s="1"/>
      <c r="OUD22" s="1"/>
      <c r="OUE22" s="1"/>
      <c r="OUF22" s="1"/>
      <c r="OUG22" s="1"/>
      <c r="OUH22" s="1"/>
      <c r="OUI22" s="1"/>
      <c r="OUJ22" s="1"/>
      <c r="OUK22" s="1"/>
      <c r="OUL22" s="1"/>
      <c r="OUM22" s="1"/>
      <c r="OUN22" s="1"/>
      <c r="OUO22" s="1"/>
      <c r="OUP22" s="1"/>
      <c r="OUQ22" s="1"/>
      <c r="OUR22" s="1"/>
      <c r="OUS22" s="1"/>
      <c r="OUT22" s="1"/>
      <c r="OUU22" s="1"/>
      <c r="OUV22" s="1"/>
      <c r="OUW22" s="1"/>
      <c r="OUX22" s="1"/>
      <c r="OUY22" s="1"/>
      <c r="OUZ22" s="1"/>
      <c r="OVA22" s="1"/>
      <c r="OVB22" s="1"/>
      <c r="OVC22" s="1"/>
      <c r="OVD22" s="1"/>
      <c r="OVE22" s="1"/>
      <c r="OVF22" s="1"/>
      <c r="OVG22" s="1"/>
      <c r="OVH22" s="1"/>
      <c r="OVI22" s="1"/>
      <c r="OVJ22" s="1"/>
      <c r="OVK22" s="1"/>
      <c r="OVL22" s="1"/>
      <c r="OVM22" s="1"/>
      <c r="OVN22" s="1"/>
      <c r="OVO22" s="1"/>
      <c r="OVP22" s="1"/>
      <c r="OVQ22" s="1"/>
      <c r="OVR22" s="1"/>
      <c r="OVS22" s="1"/>
      <c r="OVT22" s="1"/>
      <c r="OVU22" s="1"/>
      <c r="OVV22" s="1"/>
      <c r="OVW22" s="1"/>
      <c r="OVX22" s="1"/>
      <c r="OVY22" s="1"/>
      <c r="OVZ22" s="1"/>
      <c r="OWA22" s="1"/>
      <c r="OWB22" s="1"/>
      <c r="OWC22" s="1"/>
      <c r="OWD22" s="1"/>
      <c r="OWE22" s="1"/>
      <c r="OWF22" s="1"/>
      <c r="OWG22" s="1"/>
      <c r="OWH22" s="1"/>
      <c r="OWI22" s="1"/>
      <c r="OWJ22" s="1"/>
      <c r="OWK22" s="1"/>
      <c r="OWL22" s="1"/>
      <c r="OWM22" s="1"/>
      <c r="OWN22" s="1"/>
      <c r="OWO22" s="1"/>
      <c r="OWP22" s="1"/>
      <c r="OWQ22" s="1"/>
      <c r="OWR22" s="1"/>
      <c r="OWS22" s="1"/>
      <c r="OWT22" s="1"/>
      <c r="OWU22" s="1"/>
      <c r="OWV22" s="1"/>
      <c r="OWW22" s="1"/>
      <c r="OWX22" s="1"/>
      <c r="OWY22" s="1"/>
      <c r="OWZ22" s="1"/>
      <c r="OXA22" s="1"/>
      <c r="OXB22" s="1"/>
      <c r="OXC22" s="1"/>
      <c r="OXD22" s="1"/>
      <c r="OXE22" s="1"/>
      <c r="OXF22" s="1"/>
      <c r="OXG22" s="1"/>
      <c r="OXH22" s="1"/>
      <c r="OXI22" s="1"/>
      <c r="OXJ22" s="1"/>
      <c r="OXK22" s="1"/>
      <c r="OXL22" s="1"/>
      <c r="OXM22" s="1"/>
      <c r="OXN22" s="1"/>
      <c r="OXO22" s="1"/>
      <c r="OXP22" s="1"/>
      <c r="OXQ22" s="1"/>
      <c r="OXR22" s="1"/>
      <c r="OXS22" s="1"/>
      <c r="OXT22" s="1"/>
      <c r="OXU22" s="1"/>
      <c r="OXV22" s="1"/>
      <c r="OXW22" s="1"/>
      <c r="OXX22" s="1"/>
      <c r="OXY22" s="1"/>
      <c r="OXZ22" s="1"/>
      <c r="OYA22" s="1"/>
      <c r="OYB22" s="1"/>
      <c r="OYC22" s="1"/>
      <c r="OYD22" s="1"/>
      <c r="OYE22" s="1"/>
      <c r="OYF22" s="1"/>
      <c r="OYG22" s="1"/>
      <c r="OYH22" s="1"/>
      <c r="OYI22" s="1"/>
      <c r="OYJ22" s="1"/>
      <c r="OYK22" s="1"/>
      <c r="OYL22" s="1"/>
      <c r="OYM22" s="1"/>
      <c r="OYN22" s="1"/>
      <c r="OYO22" s="1"/>
      <c r="OYP22" s="1"/>
      <c r="OYQ22" s="1"/>
      <c r="OYR22" s="1"/>
      <c r="OYS22" s="1"/>
      <c r="OYT22" s="1"/>
      <c r="OYU22" s="1"/>
      <c r="OYV22" s="1"/>
      <c r="OYW22" s="1"/>
      <c r="OYX22" s="1"/>
      <c r="OYY22" s="1"/>
      <c r="OYZ22" s="1"/>
      <c r="OZA22" s="1"/>
      <c r="OZB22" s="1"/>
      <c r="OZC22" s="1"/>
      <c r="OZD22" s="1"/>
      <c r="OZE22" s="1"/>
      <c r="OZF22" s="1"/>
      <c r="OZG22" s="1"/>
      <c r="OZH22" s="1"/>
      <c r="OZI22" s="1"/>
      <c r="OZJ22" s="1"/>
      <c r="OZK22" s="1"/>
      <c r="OZL22" s="1"/>
      <c r="OZM22" s="1"/>
      <c r="OZN22" s="1"/>
      <c r="OZO22" s="1"/>
      <c r="OZP22" s="1"/>
      <c r="OZQ22" s="1"/>
      <c r="OZR22" s="1"/>
      <c r="OZS22" s="1"/>
      <c r="OZT22" s="1"/>
      <c r="OZU22" s="1"/>
      <c r="OZV22" s="1"/>
      <c r="OZW22" s="1"/>
      <c r="OZX22" s="1"/>
      <c r="OZY22" s="1"/>
      <c r="OZZ22" s="1"/>
      <c r="PAA22" s="1"/>
      <c r="PAB22" s="1"/>
      <c r="PAC22" s="1"/>
      <c r="PAD22" s="1"/>
      <c r="PAE22" s="1"/>
      <c r="PAF22" s="1"/>
      <c r="PAG22" s="1"/>
      <c r="PAH22" s="1"/>
      <c r="PAI22" s="1"/>
      <c r="PAJ22" s="1"/>
      <c r="PAK22" s="1"/>
      <c r="PAL22" s="1"/>
      <c r="PAM22" s="1"/>
      <c r="PAN22" s="1"/>
      <c r="PAO22" s="1"/>
      <c r="PAP22" s="1"/>
      <c r="PAQ22" s="1"/>
      <c r="PAR22" s="1"/>
      <c r="PAS22" s="1"/>
      <c r="PAT22" s="1"/>
      <c r="PAU22" s="1"/>
      <c r="PAV22" s="1"/>
      <c r="PAW22" s="1"/>
      <c r="PAX22" s="1"/>
      <c r="PAY22" s="1"/>
      <c r="PAZ22" s="1"/>
      <c r="PBA22" s="1"/>
      <c r="PBB22" s="1"/>
      <c r="PBC22" s="1"/>
      <c r="PBD22" s="1"/>
      <c r="PBE22" s="1"/>
      <c r="PBF22" s="1"/>
      <c r="PBG22" s="1"/>
      <c r="PBH22" s="1"/>
      <c r="PBI22" s="1"/>
      <c r="PBJ22" s="1"/>
      <c r="PBK22" s="1"/>
      <c r="PBL22" s="1"/>
      <c r="PBM22" s="1"/>
      <c r="PBN22" s="1"/>
      <c r="PBO22" s="1"/>
      <c r="PBP22" s="1"/>
      <c r="PBQ22" s="1"/>
      <c r="PBR22" s="1"/>
      <c r="PBS22" s="1"/>
      <c r="PBT22" s="1"/>
      <c r="PBU22" s="1"/>
      <c r="PBV22" s="1"/>
      <c r="PBW22" s="1"/>
      <c r="PBX22" s="1"/>
      <c r="PBY22" s="1"/>
      <c r="PBZ22" s="1"/>
      <c r="PCA22" s="1"/>
      <c r="PCB22" s="1"/>
      <c r="PCC22" s="1"/>
      <c r="PCD22" s="1"/>
      <c r="PCE22" s="1"/>
      <c r="PCF22" s="1"/>
      <c r="PCG22" s="1"/>
      <c r="PCH22" s="1"/>
      <c r="PCI22" s="1"/>
      <c r="PCJ22" s="1"/>
      <c r="PCK22" s="1"/>
      <c r="PCL22" s="1"/>
      <c r="PCM22" s="1"/>
      <c r="PCN22" s="1"/>
      <c r="PCO22" s="1"/>
      <c r="PCP22" s="1"/>
      <c r="PCQ22" s="1"/>
      <c r="PCR22" s="1"/>
      <c r="PCS22" s="1"/>
      <c r="PCT22" s="1"/>
      <c r="PCU22" s="1"/>
      <c r="PCV22" s="1"/>
      <c r="PCW22" s="1"/>
      <c r="PCX22" s="1"/>
      <c r="PCY22" s="1"/>
      <c r="PCZ22" s="1"/>
      <c r="PDA22" s="1"/>
      <c r="PDB22" s="1"/>
      <c r="PDC22" s="1"/>
      <c r="PDD22" s="1"/>
      <c r="PDE22" s="1"/>
      <c r="PDF22" s="1"/>
      <c r="PDG22" s="1"/>
      <c r="PDH22" s="1"/>
      <c r="PDI22" s="1"/>
      <c r="PDJ22" s="1"/>
      <c r="PDK22" s="1"/>
      <c r="PDL22" s="1"/>
      <c r="PDM22" s="1"/>
      <c r="PDN22" s="1"/>
      <c r="PDO22" s="1"/>
      <c r="PDP22" s="1"/>
      <c r="PDQ22" s="1"/>
      <c r="PDR22" s="1"/>
      <c r="PDS22" s="1"/>
      <c r="PDT22" s="1"/>
      <c r="PDU22" s="1"/>
      <c r="PDV22" s="1"/>
      <c r="PDW22" s="1"/>
      <c r="PDX22" s="1"/>
      <c r="PDY22" s="1"/>
      <c r="PDZ22" s="1"/>
      <c r="PEA22" s="1"/>
      <c r="PEB22" s="1"/>
      <c r="PEC22" s="1"/>
      <c r="PED22" s="1"/>
      <c r="PEE22" s="1"/>
      <c r="PEF22" s="1"/>
      <c r="PEG22" s="1"/>
      <c r="PEH22" s="1"/>
      <c r="PEI22" s="1"/>
      <c r="PEJ22" s="1"/>
      <c r="PEK22" s="1"/>
      <c r="PEL22" s="1"/>
      <c r="PEM22" s="1"/>
      <c r="PEN22" s="1"/>
      <c r="PEO22" s="1"/>
      <c r="PEP22" s="1"/>
      <c r="PEQ22" s="1"/>
      <c r="PER22" s="1"/>
      <c r="PES22" s="1"/>
      <c r="PET22" s="1"/>
      <c r="PEU22" s="1"/>
      <c r="PEV22" s="1"/>
      <c r="PEW22" s="1"/>
      <c r="PEX22" s="1"/>
      <c r="PEY22" s="1"/>
      <c r="PEZ22" s="1"/>
      <c r="PFA22" s="1"/>
      <c r="PFB22" s="1"/>
      <c r="PFC22" s="1"/>
      <c r="PFD22" s="1"/>
      <c r="PFE22" s="1"/>
      <c r="PFF22" s="1"/>
      <c r="PFG22" s="1"/>
      <c r="PFH22" s="1"/>
      <c r="PFI22" s="1"/>
      <c r="PFJ22" s="1"/>
      <c r="PFK22" s="1"/>
      <c r="PFL22" s="1"/>
      <c r="PFM22" s="1"/>
      <c r="PFN22" s="1"/>
      <c r="PFO22" s="1"/>
      <c r="PFP22" s="1"/>
      <c r="PFQ22" s="1"/>
      <c r="PFR22" s="1"/>
      <c r="PFS22" s="1"/>
      <c r="PFT22" s="1"/>
      <c r="PFU22" s="1"/>
      <c r="PFV22" s="1"/>
      <c r="PFW22" s="1"/>
      <c r="PFX22" s="1"/>
      <c r="PFY22" s="1"/>
      <c r="PFZ22" s="1"/>
      <c r="PGA22" s="1"/>
      <c r="PGB22" s="1"/>
      <c r="PGC22" s="1"/>
      <c r="PGD22" s="1"/>
      <c r="PGE22" s="1"/>
      <c r="PGF22" s="1"/>
      <c r="PGG22" s="1"/>
      <c r="PGH22" s="1"/>
      <c r="PGI22" s="1"/>
      <c r="PGJ22" s="1"/>
      <c r="PGK22" s="1"/>
      <c r="PGL22" s="1"/>
      <c r="PGM22" s="1"/>
      <c r="PGN22" s="1"/>
      <c r="PGO22" s="1"/>
      <c r="PGP22" s="1"/>
      <c r="PGQ22" s="1"/>
      <c r="PGR22" s="1"/>
      <c r="PGS22" s="1"/>
      <c r="PGT22" s="1"/>
      <c r="PGU22" s="1"/>
      <c r="PGV22" s="1"/>
      <c r="PGW22" s="1"/>
      <c r="PGX22" s="1"/>
      <c r="PGY22" s="1"/>
      <c r="PGZ22" s="1"/>
      <c r="PHA22" s="1"/>
      <c r="PHB22" s="1"/>
      <c r="PHC22" s="1"/>
      <c r="PHD22" s="1"/>
      <c r="PHE22" s="1"/>
      <c r="PHF22" s="1"/>
      <c r="PHG22" s="1"/>
      <c r="PHH22" s="1"/>
      <c r="PHI22" s="1"/>
      <c r="PHJ22" s="1"/>
      <c r="PHK22" s="1"/>
      <c r="PHL22" s="1"/>
      <c r="PHM22" s="1"/>
      <c r="PHN22" s="1"/>
      <c r="PHO22" s="1"/>
      <c r="PHP22" s="1"/>
      <c r="PHQ22" s="1"/>
      <c r="PHR22" s="1"/>
      <c r="PHS22" s="1"/>
      <c r="PHT22" s="1"/>
      <c r="PHU22" s="1"/>
      <c r="PHV22" s="1"/>
      <c r="PHW22" s="1"/>
      <c r="PHX22" s="1"/>
      <c r="PHY22" s="1"/>
      <c r="PHZ22" s="1"/>
      <c r="PIA22" s="1"/>
      <c r="PIB22" s="1"/>
      <c r="PIC22" s="1"/>
      <c r="PID22" s="1"/>
      <c r="PIE22" s="1"/>
      <c r="PIF22" s="1"/>
      <c r="PIG22" s="1"/>
      <c r="PIH22" s="1"/>
      <c r="PII22" s="1"/>
      <c r="PIJ22" s="1"/>
      <c r="PIK22" s="1"/>
      <c r="PIL22" s="1"/>
      <c r="PIM22" s="1"/>
      <c r="PIN22" s="1"/>
      <c r="PIO22" s="1"/>
      <c r="PIP22" s="1"/>
      <c r="PIQ22" s="1"/>
      <c r="PIR22" s="1"/>
      <c r="PIS22" s="1"/>
      <c r="PIT22" s="1"/>
      <c r="PIU22" s="1"/>
      <c r="PIV22" s="1"/>
      <c r="PIW22" s="1"/>
      <c r="PIX22" s="1"/>
      <c r="PIY22" s="1"/>
      <c r="PIZ22" s="1"/>
      <c r="PJA22" s="1"/>
      <c r="PJB22" s="1"/>
      <c r="PJC22" s="1"/>
      <c r="PJD22" s="1"/>
      <c r="PJE22" s="1"/>
      <c r="PJF22" s="1"/>
      <c r="PJG22" s="1"/>
      <c r="PJH22" s="1"/>
      <c r="PJI22" s="1"/>
      <c r="PJJ22" s="1"/>
      <c r="PJK22" s="1"/>
      <c r="PJL22" s="1"/>
      <c r="PJM22" s="1"/>
      <c r="PJN22" s="1"/>
      <c r="PJO22" s="1"/>
      <c r="PJP22" s="1"/>
      <c r="PJQ22" s="1"/>
      <c r="PJR22" s="1"/>
      <c r="PJS22" s="1"/>
      <c r="PJT22" s="1"/>
      <c r="PJU22" s="1"/>
      <c r="PJV22" s="1"/>
      <c r="PJW22" s="1"/>
      <c r="PJX22" s="1"/>
      <c r="PJY22" s="1"/>
      <c r="PJZ22" s="1"/>
      <c r="PKA22" s="1"/>
      <c r="PKB22" s="1"/>
      <c r="PKC22" s="1"/>
      <c r="PKD22" s="1"/>
      <c r="PKE22" s="1"/>
      <c r="PKF22" s="1"/>
      <c r="PKG22" s="1"/>
      <c r="PKH22" s="1"/>
      <c r="PKI22" s="1"/>
      <c r="PKJ22" s="1"/>
      <c r="PKK22" s="1"/>
      <c r="PKL22" s="1"/>
      <c r="PKM22" s="1"/>
      <c r="PKN22" s="1"/>
      <c r="PKO22" s="1"/>
      <c r="PKP22" s="1"/>
      <c r="PKQ22" s="1"/>
      <c r="PKR22" s="1"/>
      <c r="PKS22" s="1"/>
      <c r="PKT22" s="1"/>
      <c r="PKU22" s="1"/>
      <c r="PKV22" s="1"/>
      <c r="PKW22" s="1"/>
      <c r="PKX22" s="1"/>
      <c r="PKY22" s="1"/>
      <c r="PKZ22" s="1"/>
      <c r="PLA22" s="1"/>
      <c r="PLB22" s="1"/>
      <c r="PLC22" s="1"/>
      <c r="PLD22" s="1"/>
      <c r="PLE22" s="1"/>
      <c r="PLF22" s="1"/>
      <c r="PLG22" s="1"/>
      <c r="PLH22" s="1"/>
      <c r="PLI22" s="1"/>
      <c r="PLJ22" s="1"/>
      <c r="PLK22" s="1"/>
      <c r="PLL22" s="1"/>
      <c r="PLM22" s="1"/>
      <c r="PLN22" s="1"/>
      <c r="PLO22" s="1"/>
      <c r="PLP22" s="1"/>
      <c r="PLQ22" s="1"/>
      <c r="PLR22" s="1"/>
      <c r="PLS22" s="1"/>
      <c r="PLT22" s="1"/>
      <c r="PLU22" s="1"/>
      <c r="PLV22" s="1"/>
      <c r="PLW22" s="1"/>
      <c r="PLX22" s="1"/>
      <c r="PLY22" s="1"/>
      <c r="PLZ22" s="1"/>
      <c r="PMA22" s="1"/>
      <c r="PMB22" s="1"/>
      <c r="PMC22" s="1"/>
      <c r="PMD22" s="1"/>
      <c r="PME22" s="1"/>
      <c r="PMF22" s="1"/>
      <c r="PMG22" s="1"/>
      <c r="PMH22" s="1"/>
      <c r="PMI22" s="1"/>
      <c r="PMJ22" s="1"/>
      <c r="PMK22" s="1"/>
      <c r="PML22" s="1"/>
      <c r="PMM22" s="1"/>
      <c r="PMN22" s="1"/>
      <c r="PMO22" s="1"/>
      <c r="PMP22" s="1"/>
      <c r="PMQ22" s="1"/>
      <c r="PMR22" s="1"/>
      <c r="PMS22" s="1"/>
      <c r="PMT22" s="1"/>
      <c r="PMU22" s="1"/>
      <c r="PMV22" s="1"/>
      <c r="PMW22" s="1"/>
      <c r="PMX22" s="1"/>
      <c r="PMY22" s="1"/>
      <c r="PMZ22" s="1"/>
      <c r="PNA22" s="1"/>
      <c r="PNB22" s="1"/>
      <c r="PNC22" s="1"/>
      <c r="PND22" s="1"/>
      <c r="PNE22" s="1"/>
      <c r="PNF22" s="1"/>
      <c r="PNG22" s="1"/>
      <c r="PNH22" s="1"/>
      <c r="PNI22" s="1"/>
      <c r="PNJ22" s="1"/>
      <c r="PNK22" s="1"/>
      <c r="PNL22" s="1"/>
      <c r="PNM22" s="1"/>
      <c r="PNN22" s="1"/>
      <c r="PNO22" s="1"/>
      <c r="PNP22" s="1"/>
      <c r="PNQ22" s="1"/>
      <c r="PNR22" s="1"/>
      <c r="PNS22" s="1"/>
      <c r="PNT22" s="1"/>
      <c r="PNU22" s="1"/>
      <c r="PNV22" s="1"/>
      <c r="PNW22" s="1"/>
      <c r="PNX22" s="1"/>
      <c r="PNY22" s="1"/>
      <c r="PNZ22" s="1"/>
      <c r="POA22" s="1"/>
      <c r="POB22" s="1"/>
      <c r="POC22" s="1"/>
      <c r="POD22" s="1"/>
      <c r="POE22" s="1"/>
      <c r="POF22" s="1"/>
      <c r="POG22" s="1"/>
      <c r="POH22" s="1"/>
      <c r="POI22" s="1"/>
      <c r="POJ22" s="1"/>
      <c r="POK22" s="1"/>
      <c r="POL22" s="1"/>
      <c r="POM22" s="1"/>
      <c r="PON22" s="1"/>
      <c r="POO22" s="1"/>
      <c r="POP22" s="1"/>
      <c r="POQ22" s="1"/>
      <c r="POR22" s="1"/>
      <c r="POS22" s="1"/>
      <c r="POT22" s="1"/>
      <c r="POU22" s="1"/>
      <c r="POV22" s="1"/>
      <c r="POW22" s="1"/>
      <c r="POX22" s="1"/>
      <c r="POY22" s="1"/>
      <c r="POZ22" s="1"/>
      <c r="PPA22" s="1"/>
      <c r="PPB22" s="1"/>
      <c r="PPC22" s="1"/>
      <c r="PPD22" s="1"/>
      <c r="PPE22" s="1"/>
      <c r="PPF22" s="1"/>
      <c r="PPG22" s="1"/>
      <c r="PPH22" s="1"/>
      <c r="PPI22" s="1"/>
      <c r="PPJ22" s="1"/>
      <c r="PPK22" s="1"/>
      <c r="PPL22" s="1"/>
      <c r="PPM22" s="1"/>
      <c r="PPN22" s="1"/>
      <c r="PPO22" s="1"/>
      <c r="PPP22" s="1"/>
      <c r="PPQ22" s="1"/>
      <c r="PPR22" s="1"/>
      <c r="PPS22" s="1"/>
      <c r="PPT22" s="1"/>
      <c r="PPU22" s="1"/>
      <c r="PPV22" s="1"/>
      <c r="PPW22" s="1"/>
      <c r="PPX22" s="1"/>
      <c r="PPY22" s="1"/>
      <c r="PPZ22" s="1"/>
      <c r="PQA22" s="1"/>
      <c r="PQB22" s="1"/>
      <c r="PQC22" s="1"/>
      <c r="PQD22" s="1"/>
      <c r="PQE22" s="1"/>
      <c r="PQF22" s="1"/>
      <c r="PQG22" s="1"/>
      <c r="PQH22" s="1"/>
      <c r="PQI22" s="1"/>
      <c r="PQJ22" s="1"/>
      <c r="PQK22" s="1"/>
      <c r="PQL22" s="1"/>
      <c r="PQM22" s="1"/>
      <c r="PQN22" s="1"/>
      <c r="PQO22" s="1"/>
      <c r="PQP22" s="1"/>
      <c r="PQQ22" s="1"/>
      <c r="PQR22" s="1"/>
      <c r="PQS22" s="1"/>
      <c r="PQT22" s="1"/>
      <c r="PQU22" s="1"/>
      <c r="PQV22" s="1"/>
      <c r="PQW22" s="1"/>
      <c r="PQX22" s="1"/>
      <c r="PQY22" s="1"/>
      <c r="PQZ22" s="1"/>
      <c r="PRA22" s="1"/>
      <c r="PRB22" s="1"/>
      <c r="PRC22" s="1"/>
      <c r="PRD22" s="1"/>
      <c r="PRE22" s="1"/>
      <c r="PRF22" s="1"/>
      <c r="PRG22" s="1"/>
      <c r="PRH22" s="1"/>
      <c r="PRI22" s="1"/>
      <c r="PRJ22" s="1"/>
      <c r="PRK22" s="1"/>
      <c r="PRL22" s="1"/>
      <c r="PRM22" s="1"/>
      <c r="PRN22" s="1"/>
      <c r="PRO22" s="1"/>
      <c r="PRP22" s="1"/>
      <c r="PRQ22" s="1"/>
      <c r="PRR22" s="1"/>
      <c r="PRS22" s="1"/>
      <c r="PRT22" s="1"/>
      <c r="PRU22" s="1"/>
      <c r="PRV22" s="1"/>
      <c r="PRW22" s="1"/>
      <c r="PRX22" s="1"/>
      <c r="PRY22" s="1"/>
      <c r="PRZ22" s="1"/>
      <c r="PSA22" s="1"/>
      <c r="PSB22" s="1"/>
      <c r="PSC22" s="1"/>
      <c r="PSD22" s="1"/>
      <c r="PSE22" s="1"/>
      <c r="PSF22" s="1"/>
      <c r="PSG22" s="1"/>
      <c r="PSH22" s="1"/>
      <c r="PSI22" s="1"/>
      <c r="PSJ22" s="1"/>
      <c r="PSK22" s="1"/>
      <c r="PSL22" s="1"/>
      <c r="PSM22" s="1"/>
      <c r="PSN22" s="1"/>
      <c r="PSO22" s="1"/>
      <c r="PSP22" s="1"/>
      <c r="PSQ22" s="1"/>
      <c r="PSR22" s="1"/>
      <c r="PSS22" s="1"/>
      <c r="PST22" s="1"/>
      <c r="PSU22" s="1"/>
      <c r="PSV22" s="1"/>
      <c r="PSW22" s="1"/>
      <c r="PSX22" s="1"/>
      <c r="PSY22" s="1"/>
      <c r="PSZ22" s="1"/>
      <c r="PTA22" s="1"/>
      <c r="PTB22" s="1"/>
      <c r="PTC22" s="1"/>
      <c r="PTD22" s="1"/>
      <c r="PTE22" s="1"/>
      <c r="PTF22" s="1"/>
      <c r="PTG22" s="1"/>
      <c r="PTH22" s="1"/>
      <c r="PTI22" s="1"/>
      <c r="PTJ22" s="1"/>
      <c r="PTK22" s="1"/>
      <c r="PTL22" s="1"/>
      <c r="PTM22" s="1"/>
      <c r="PTN22" s="1"/>
      <c r="PTO22" s="1"/>
      <c r="PTP22" s="1"/>
      <c r="PTQ22" s="1"/>
      <c r="PTR22" s="1"/>
      <c r="PTS22" s="1"/>
      <c r="PTT22" s="1"/>
      <c r="PTU22" s="1"/>
      <c r="PTV22" s="1"/>
      <c r="PTW22" s="1"/>
      <c r="PTX22" s="1"/>
      <c r="PTY22" s="1"/>
      <c r="PTZ22" s="1"/>
      <c r="PUA22" s="1"/>
      <c r="PUB22" s="1"/>
      <c r="PUC22" s="1"/>
      <c r="PUD22" s="1"/>
      <c r="PUE22" s="1"/>
      <c r="PUF22" s="1"/>
      <c r="PUG22" s="1"/>
      <c r="PUH22" s="1"/>
      <c r="PUI22" s="1"/>
      <c r="PUJ22" s="1"/>
      <c r="PUK22" s="1"/>
      <c r="PUL22" s="1"/>
      <c r="PUM22" s="1"/>
      <c r="PUN22" s="1"/>
      <c r="PUO22" s="1"/>
      <c r="PUP22" s="1"/>
      <c r="PUQ22" s="1"/>
      <c r="PUR22" s="1"/>
      <c r="PUS22" s="1"/>
      <c r="PUT22" s="1"/>
      <c r="PUU22" s="1"/>
      <c r="PUV22" s="1"/>
      <c r="PUW22" s="1"/>
      <c r="PUX22" s="1"/>
      <c r="PUY22" s="1"/>
      <c r="PUZ22" s="1"/>
      <c r="PVA22" s="1"/>
      <c r="PVB22" s="1"/>
      <c r="PVC22" s="1"/>
      <c r="PVD22" s="1"/>
      <c r="PVE22" s="1"/>
      <c r="PVF22" s="1"/>
      <c r="PVG22" s="1"/>
      <c r="PVH22" s="1"/>
      <c r="PVI22" s="1"/>
      <c r="PVJ22" s="1"/>
      <c r="PVK22" s="1"/>
      <c r="PVL22" s="1"/>
      <c r="PVM22" s="1"/>
      <c r="PVN22" s="1"/>
      <c r="PVO22" s="1"/>
      <c r="PVP22" s="1"/>
      <c r="PVQ22" s="1"/>
      <c r="PVR22" s="1"/>
      <c r="PVS22" s="1"/>
      <c r="PVT22" s="1"/>
      <c r="PVU22" s="1"/>
      <c r="PVV22" s="1"/>
      <c r="PVW22" s="1"/>
      <c r="PVX22" s="1"/>
      <c r="PVY22" s="1"/>
      <c r="PVZ22" s="1"/>
      <c r="PWA22" s="1"/>
      <c r="PWB22" s="1"/>
      <c r="PWC22" s="1"/>
      <c r="PWD22" s="1"/>
      <c r="PWE22" s="1"/>
      <c r="PWF22" s="1"/>
      <c r="PWG22" s="1"/>
      <c r="PWH22" s="1"/>
      <c r="PWI22" s="1"/>
      <c r="PWJ22" s="1"/>
      <c r="PWK22" s="1"/>
      <c r="PWL22" s="1"/>
      <c r="PWM22" s="1"/>
      <c r="PWN22" s="1"/>
      <c r="PWO22" s="1"/>
      <c r="PWP22" s="1"/>
      <c r="PWQ22" s="1"/>
      <c r="PWR22" s="1"/>
      <c r="PWS22" s="1"/>
      <c r="PWT22" s="1"/>
      <c r="PWU22" s="1"/>
      <c r="PWV22" s="1"/>
      <c r="PWW22" s="1"/>
      <c r="PWX22" s="1"/>
      <c r="PWY22" s="1"/>
      <c r="PWZ22" s="1"/>
      <c r="PXA22" s="1"/>
      <c r="PXB22" s="1"/>
      <c r="PXC22" s="1"/>
      <c r="PXD22" s="1"/>
      <c r="PXE22" s="1"/>
      <c r="PXF22" s="1"/>
      <c r="PXG22" s="1"/>
      <c r="PXH22" s="1"/>
      <c r="PXI22" s="1"/>
      <c r="PXJ22" s="1"/>
      <c r="PXK22" s="1"/>
      <c r="PXL22" s="1"/>
      <c r="PXM22" s="1"/>
      <c r="PXN22" s="1"/>
      <c r="PXO22" s="1"/>
      <c r="PXP22" s="1"/>
      <c r="PXQ22" s="1"/>
      <c r="PXR22" s="1"/>
      <c r="PXS22" s="1"/>
      <c r="PXT22" s="1"/>
      <c r="PXU22" s="1"/>
      <c r="PXV22" s="1"/>
      <c r="PXW22" s="1"/>
      <c r="PXX22" s="1"/>
      <c r="PXY22" s="1"/>
      <c r="PXZ22" s="1"/>
      <c r="PYA22" s="1"/>
      <c r="PYB22" s="1"/>
      <c r="PYC22" s="1"/>
      <c r="PYD22" s="1"/>
      <c r="PYE22" s="1"/>
      <c r="PYF22" s="1"/>
      <c r="PYG22" s="1"/>
      <c r="PYH22" s="1"/>
      <c r="PYI22" s="1"/>
      <c r="PYJ22" s="1"/>
      <c r="PYK22" s="1"/>
      <c r="PYL22" s="1"/>
      <c r="PYM22" s="1"/>
      <c r="PYN22" s="1"/>
      <c r="PYO22" s="1"/>
      <c r="PYP22" s="1"/>
      <c r="PYQ22" s="1"/>
      <c r="PYR22" s="1"/>
      <c r="PYS22" s="1"/>
      <c r="PYT22" s="1"/>
      <c r="PYU22" s="1"/>
      <c r="PYV22" s="1"/>
      <c r="PYW22" s="1"/>
      <c r="PYX22" s="1"/>
      <c r="PYY22" s="1"/>
      <c r="PYZ22" s="1"/>
      <c r="PZA22" s="1"/>
      <c r="PZB22" s="1"/>
      <c r="PZC22" s="1"/>
      <c r="PZD22" s="1"/>
      <c r="PZE22" s="1"/>
      <c r="PZF22" s="1"/>
      <c r="PZG22" s="1"/>
      <c r="PZH22" s="1"/>
      <c r="PZI22" s="1"/>
      <c r="PZJ22" s="1"/>
      <c r="PZK22" s="1"/>
      <c r="PZL22" s="1"/>
      <c r="PZM22" s="1"/>
      <c r="PZN22" s="1"/>
      <c r="PZO22" s="1"/>
      <c r="PZP22" s="1"/>
      <c r="PZQ22" s="1"/>
      <c r="PZR22" s="1"/>
      <c r="PZS22" s="1"/>
      <c r="PZT22" s="1"/>
      <c r="PZU22" s="1"/>
      <c r="PZV22" s="1"/>
      <c r="PZW22" s="1"/>
      <c r="PZX22" s="1"/>
      <c r="PZY22" s="1"/>
      <c r="PZZ22" s="1"/>
      <c r="QAA22" s="1"/>
      <c r="QAB22" s="1"/>
      <c r="QAC22" s="1"/>
      <c r="QAD22" s="1"/>
      <c r="QAE22" s="1"/>
      <c r="QAF22" s="1"/>
      <c r="QAG22" s="1"/>
      <c r="QAH22" s="1"/>
      <c r="QAI22" s="1"/>
      <c r="QAJ22" s="1"/>
      <c r="QAK22" s="1"/>
      <c r="QAL22" s="1"/>
      <c r="QAM22" s="1"/>
      <c r="QAN22" s="1"/>
      <c r="QAO22" s="1"/>
      <c r="QAP22" s="1"/>
      <c r="QAQ22" s="1"/>
      <c r="QAR22" s="1"/>
      <c r="QAS22" s="1"/>
      <c r="QAT22" s="1"/>
      <c r="QAU22" s="1"/>
      <c r="QAV22" s="1"/>
      <c r="QAW22" s="1"/>
      <c r="QAX22" s="1"/>
      <c r="QAY22" s="1"/>
      <c r="QAZ22" s="1"/>
      <c r="QBA22" s="1"/>
      <c r="QBB22" s="1"/>
      <c r="QBC22" s="1"/>
      <c r="QBD22" s="1"/>
      <c r="QBE22" s="1"/>
      <c r="QBF22" s="1"/>
      <c r="QBG22" s="1"/>
      <c r="QBH22" s="1"/>
      <c r="QBI22" s="1"/>
      <c r="QBJ22" s="1"/>
      <c r="QBK22" s="1"/>
      <c r="QBL22" s="1"/>
      <c r="QBM22" s="1"/>
      <c r="QBN22" s="1"/>
      <c r="QBO22" s="1"/>
      <c r="QBP22" s="1"/>
      <c r="QBQ22" s="1"/>
      <c r="QBR22" s="1"/>
      <c r="QBS22" s="1"/>
      <c r="QBT22" s="1"/>
      <c r="QBU22" s="1"/>
      <c r="QBV22" s="1"/>
      <c r="QBW22" s="1"/>
      <c r="QBX22" s="1"/>
      <c r="QBY22" s="1"/>
      <c r="QBZ22" s="1"/>
      <c r="QCA22" s="1"/>
      <c r="QCB22" s="1"/>
      <c r="QCC22" s="1"/>
      <c r="QCD22" s="1"/>
      <c r="QCE22" s="1"/>
      <c r="QCF22" s="1"/>
      <c r="QCG22" s="1"/>
      <c r="QCH22" s="1"/>
      <c r="QCI22" s="1"/>
      <c r="QCJ22" s="1"/>
      <c r="QCK22" s="1"/>
      <c r="QCL22" s="1"/>
      <c r="QCM22" s="1"/>
      <c r="QCN22" s="1"/>
      <c r="QCO22" s="1"/>
      <c r="QCP22" s="1"/>
      <c r="QCQ22" s="1"/>
      <c r="QCR22" s="1"/>
      <c r="QCS22" s="1"/>
      <c r="QCT22" s="1"/>
      <c r="QCU22" s="1"/>
      <c r="QCV22" s="1"/>
      <c r="QCW22" s="1"/>
      <c r="QCX22" s="1"/>
      <c r="QCY22" s="1"/>
      <c r="QCZ22" s="1"/>
      <c r="QDA22" s="1"/>
      <c r="QDB22" s="1"/>
      <c r="QDC22" s="1"/>
      <c r="QDD22" s="1"/>
      <c r="QDE22" s="1"/>
      <c r="QDF22" s="1"/>
      <c r="QDG22" s="1"/>
      <c r="QDH22" s="1"/>
      <c r="QDI22" s="1"/>
      <c r="QDJ22" s="1"/>
      <c r="QDK22" s="1"/>
      <c r="QDL22" s="1"/>
      <c r="QDM22" s="1"/>
      <c r="QDN22" s="1"/>
      <c r="QDO22" s="1"/>
      <c r="QDP22" s="1"/>
      <c r="QDQ22" s="1"/>
      <c r="QDR22" s="1"/>
      <c r="QDS22" s="1"/>
      <c r="QDT22" s="1"/>
      <c r="QDU22" s="1"/>
      <c r="QDV22" s="1"/>
      <c r="QDW22" s="1"/>
      <c r="QDX22" s="1"/>
      <c r="QDY22" s="1"/>
      <c r="QDZ22" s="1"/>
      <c r="QEA22" s="1"/>
      <c r="QEB22" s="1"/>
      <c r="QEC22" s="1"/>
      <c r="QED22" s="1"/>
      <c r="QEE22" s="1"/>
      <c r="QEF22" s="1"/>
      <c r="QEG22" s="1"/>
      <c r="QEH22" s="1"/>
      <c r="QEI22" s="1"/>
      <c r="QEJ22" s="1"/>
      <c r="QEK22" s="1"/>
      <c r="QEL22" s="1"/>
      <c r="QEM22" s="1"/>
      <c r="QEN22" s="1"/>
      <c r="QEO22" s="1"/>
      <c r="QEP22" s="1"/>
      <c r="QEQ22" s="1"/>
      <c r="QER22" s="1"/>
      <c r="QES22" s="1"/>
      <c r="QET22" s="1"/>
      <c r="QEU22" s="1"/>
      <c r="QEV22" s="1"/>
      <c r="QEW22" s="1"/>
      <c r="QEX22" s="1"/>
      <c r="QEY22" s="1"/>
      <c r="QEZ22" s="1"/>
      <c r="QFA22" s="1"/>
      <c r="QFB22" s="1"/>
      <c r="QFC22" s="1"/>
      <c r="QFD22" s="1"/>
      <c r="QFE22" s="1"/>
      <c r="QFF22" s="1"/>
      <c r="QFG22" s="1"/>
      <c r="QFH22" s="1"/>
      <c r="QFI22" s="1"/>
      <c r="QFJ22" s="1"/>
      <c r="QFK22" s="1"/>
      <c r="QFL22" s="1"/>
      <c r="QFM22" s="1"/>
      <c r="QFN22" s="1"/>
      <c r="QFO22" s="1"/>
      <c r="QFP22" s="1"/>
      <c r="QFQ22" s="1"/>
      <c r="QFR22" s="1"/>
      <c r="QFS22" s="1"/>
      <c r="QFT22" s="1"/>
      <c r="QFU22" s="1"/>
      <c r="QFV22" s="1"/>
      <c r="QFW22" s="1"/>
      <c r="QFX22" s="1"/>
      <c r="QFY22" s="1"/>
      <c r="QFZ22" s="1"/>
      <c r="QGA22" s="1"/>
      <c r="QGB22" s="1"/>
      <c r="QGC22" s="1"/>
      <c r="QGD22" s="1"/>
      <c r="QGE22" s="1"/>
      <c r="QGF22" s="1"/>
      <c r="QGG22" s="1"/>
      <c r="QGH22" s="1"/>
      <c r="QGI22" s="1"/>
      <c r="QGJ22" s="1"/>
      <c r="QGK22" s="1"/>
      <c r="QGL22" s="1"/>
      <c r="QGM22" s="1"/>
      <c r="QGN22" s="1"/>
      <c r="QGO22" s="1"/>
      <c r="QGP22" s="1"/>
      <c r="QGQ22" s="1"/>
      <c r="QGR22" s="1"/>
      <c r="QGS22" s="1"/>
      <c r="QGT22" s="1"/>
      <c r="QGU22" s="1"/>
      <c r="QGV22" s="1"/>
      <c r="QGW22" s="1"/>
      <c r="QGX22" s="1"/>
      <c r="QGY22" s="1"/>
      <c r="QGZ22" s="1"/>
      <c r="QHA22" s="1"/>
      <c r="QHB22" s="1"/>
      <c r="QHC22" s="1"/>
      <c r="QHD22" s="1"/>
      <c r="QHE22" s="1"/>
      <c r="QHF22" s="1"/>
      <c r="QHG22" s="1"/>
      <c r="QHH22" s="1"/>
      <c r="QHI22" s="1"/>
      <c r="QHJ22" s="1"/>
      <c r="QHK22" s="1"/>
      <c r="QHL22" s="1"/>
      <c r="QHM22" s="1"/>
      <c r="QHN22" s="1"/>
      <c r="QHO22" s="1"/>
      <c r="QHP22" s="1"/>
      <c r="QHQ22" s="1"/>
      <c r="QHR22" s="1"/>
      <c r="QHS22" s="1"/>
      <c r="QHT22" s="1"/>
      <c r="QHU22" s="1"/>
      <c r="QHV22" s="1"/>
      <c r="QHW22" s="1"/>
      <c r="QHX22" s="1"/>
      <c r="QHY22" s="1"/>
      <c r="QHZ22" s="1"/>
      <c r="QIA22" s="1"/>
      <c r="QIB22" s="1"/>
      <c r="QIC22" s="1"/>
      <c r="QID22" s="1"/>
      <c r="QIE22" s="1"/>
      <c r="QIF22" s="1"/>
      <c r="QIG22" s="1"/>
      <c r="QIH22" s="1"/>
      <c r="QII22" s="1"/>
      <c r="QIJ22" s="1"/>
      <c r="QIK22" s="1"/>
      <c r="QIL22" s="1"/>
      <c r="QIM22" s="1"/>
      <c r="QIN22" s="1"/>
      <c r="QIO22" s="1"/>
      <c r="QIP22" s="1"/>
      <c r="QIQ22" s="1"/>
      <c r="QIR22" s="1"/>
      <c r="QIS22" s="1"/>
      <c r="QIT22" s="1"/>
      <c r="QIU22" s="1"/>
      <c r="QIV22" s="1"/>
      <c r="QIW22" s="1"/>
      <c r="QIX22" s="1"/>
      <c r="QIY22" s="1"/>
      <c r="QIZ22" s="1"/>
      <c r="QJA22" s="1"/>
      <c r="QJB22" s="1"/>
      <c r="QJC22" s="1"/>
      <c r="QJD22" s="1"/>
      <c r="QJE22" s="1"/>
      <c r="QJF22" s="1"/>
      <c r="QJG22" s="1"/>
      <c r="QJH22" s="1"/>
      <c r="QJI22" s="1"/>
      <c r="QJJ22" s="1"/>
      <c r="QJK22" s="1"/>
      <c r="QJL22" s="1"/>
      <c r="QJM22" s="1"/>
      <c r="QJN22" s="1"/>
      <c r="QJO22" s="1"/>
      <c r="QJP22" s="1"/>
      <c r="QJQ22" s="1"/>
      <c r="QJR22" s="1"/>
      <c r="QJS22" s="1"/>
      <c r="QJT22" s="1"/>
      <c r="QJU22" s="1"/>
      <c r="QJV22" s="1"/>
      <c r="QJW22" s="1"/>
      <c r="QJX22" s="1"/>
      <c r="QJY22" s="1"/>
      <c r="QJZ22" s="1"/>
      <c r="QKA22" s="1"/>
      <c r="QKB22" s="1"/>
      <c r="QKC22" s="1"/>
      <c r="QKD22" s="1"/>
      <c r="QKE22" s="1"/>
      <c r="QKF22" s="1"/>
      <c r="QKG22" s="1"/>
      <c r="QKH22" s="1"/>
      <c r="QKI22" s="1"/>
      <c r="QKJ22" s="1"/>
      <c r="QKK22" s="1"/>
      <c r="QKL22" s="1"/>
      <c r="QKM22" s="1"/>
      <c r="QKN22" s="1"/>
      <c r="QKO22" s="1"/>
      <c r="QKP22" s="1"/>
      <c r="QKQ22" s="1"/>
      <c r="QKR22" s="1"/>
      <c r="QKS22" s="1"/>
      <c r="QKT22" s="1"/>
      <c r="QKU22" s="1"/>
      <c r="QKV22" s="1"/>
      <c r="QKW22" s="1"/>
      <c r="QKX22" s="1"/>
      <c r="QKY22" s="1"/>
      <c r="QKZ22" s="1"/>
      <c r="QLA22" s="1"/>
      <c r="QLB22" s="1"/>
      <c r="QLC22" s="1"/>
      <c r="QLD22" s="1"/>
      <c r="QLE22" s="1"/>
      <c r="QLF22" s="1"/>
      <c r="QLG22" s="1"/>
      <c r="QLH22" s="1"/>
      <c r="QLI22" s="1"/>
      <c r="QLJ22" s="1"/>
      <c r="QLK22" s="1"/>
      <c r="QLL22" s="1"/>
      <c r="QLM22" s="1"/>
      <c r="QLN22" s="1"/>
      <c r="QLO22" s="1"/>
      <c r="QLP22" s="1"/>
      <c r="QLQ22" s="1"/>
      <c r="QLR22" s="1"/>
      <c r="QLS22" s="1"/>
      <c r="QLT22" s="1"/>
      <c r="QLU22" s="1"/>
      <c r="QLV22" s="1"/>
      <c r="QLW22" s="1"/>
      <c r="QLX22" s="1"/>
      <c r="QLY22" s="1"/>
      <c r="QLZ22" s="1"/>
      <c r="QMA22" s="1"/>
      <c r="QMB22" s="1"/>
      <c r="QMC22" s="1"/>
      <c r="QMD22" s="1"/>
      <c r="QME22" s="1"/>
      <c r="QMF22" s="1"/>
      <c r="QMG22" s="1"/>
      <c r="QMH22" s="1"/>
      <c r="QMI22" s="1"/>
      <c r="QMJ22" s="1"/>
      <c r="QMK22" s="1"/>
      <c r="QML22" s="1"/>
      <c r="QMM22" s="1"/>
      <c r="QMN22" s="1"/>
      <c r="QMO22" s="1"/>
      <c r="QMP22" s="1"/>
      <c r="QMQ22" s="1"/>
      <c r="QMR22" s="1"/>
      <c r="QMS22" s="1"/>
      <c r="QMT22" s="1"/>
      <c r="QMU22" s="1"/>
      <c r="QMV22" s="1"/>
      <c r="QMW22" s="1"/>
      <c r="QMX22" s="1"/>
      <c r="QMY22" s="1"/>
      <c r="QMZ22" s="1"/>
      <c r="QNA22" s="1"/>
      <c r="QNB22" s="1"/>
      <c r="QNC22" s="1"/>
      <c r="QND22" s="1"/>
      <c r="QNE22" s="1"/>
      <c r="QNF22" s="1"/>
      <c r="QNG22" s="1"/>
      <c r="QNH22" s="1"/>
      <c r="QNI22" s="1"/>
      <c r="QNJ22" s="1"/>
      <c r="QNK22" s="1"/>
      <c r="QNL22" s="1"/>
      <c r="QNM22" s="1"/>
      <c r="QNN22" s="1"/>
      <c r="QNO22" s="1"/>
      <c r="QNP22" s="1"/>
      <c r="QNQ22" s="1"/>
      <c r="QNR22" s="1"/>
      <c r="QNS22" s="1"/>
      <c r="QNT22" s="1"/>
      <c r="QNU22" s="1"/>
      <c r="QNV22" s="1"/>
      <c r="QNW22" s="1"/>
      <c r="QNX22" s="1"/>
      <c r="QNY22" s="1"/>
      <c r="QNZ22" s="1"/>
      <c r="QOA22" s="1"/>
      <c r="QOB22" s="1"/>
      <c r="QOC22" s="1"/>
      <c r="QOD22" s="1"/>
      <c r="QOE22" s="1"/>
      <c r="QOF22" s="1"/>
      <c r="QOG22" s="1"/>
      <c r="QOH22" s="1"/>
      <c r="QOI22" s="1"/>
      <c r="QOJ22" s="1"/>
      <c r="QOK22" s="1"/>
      <c r="QOL22" s="1"/>
      <c r="QOM22" s="1"/>
      <c r="QON22" s="1"/>
      <c r="QOO22" s="1"/>
      <c r="QOP22" s="1"/>
      <c r="QOQ22" s="1"/>
      <c r="QOR22" s="1"/>
      <c r="QOS22" s="1"/>
      <c r="QOT22" s="1"/>
      <c r="QOU22" s="1"/>
      <c r="QOV22" s="1"/>
      <c r="QOW22" s="1"/>
      <c r="QOX22" s="1"/>
      <c r="QOY22" s="1"/>
      <c r="QOZ22" s="1"/>
      <c r="QPA22" s="1"/>
      <c r="QPB22" s="1"/>
      <c r="QPC22" s="1"/>
      <c r="QPD22" s="1"/>
      <c r="QPE22" s="1"/>
      <c r="QPF22" s="1"/>
      <c r="QPG22" s="1"/>
      <c r="QPH22" s="1"/>
      <c r="QPI22" s="1"/>
      <c r="QPJ22" s="1"/>
      <c r="QPK22" s="1"/>
      <c r="QPL22" s="1"/>
      <c r="QPM22" s="1"/>
      <c r="QPN22" s="1"/>
      <c r="QPO22" s="1"/>
      <c r="QPP22" s="1"/>
      <c r="QPQ22" s="1"/>
      <c r="QPR22" s="1"/>
      <c r="QPS22" s="1"/>
      <c r="QPT22" s="1"/>
      <c r="QPU22" s="1"/>
      <c r="QPV22" s="1"/>
      <c r="QPW22" s="1"/>
      <c r="QPX22" s="1"/>
      <c r="QPY22" s="1"/>
      <c r="QPZ22" s="1"/>
      <c r="QQA22" s="1"/>
      <c r="QQB22" s="1"/>
      <c r="QQC22" s="1"/>
      <c r="QQD22" s="1"/>
      <c r="QQE22" s="1"/>
      <c r="QQF22" s="1"/>
      <c r="QQG22" s="1"/>
      <c r="QQH22" s="1"/>
      <c r="QQI22" s="1"/>
      <c r="QQJ22" s="1"/>
      <c r="QQK22" s="1"/>
      <c r="QQL22" s="1"/>
      <c r="QQM22" s="1"/>
      <c r="QQN22" s="1"/>
      <c r="QQO22" s="1"/>
      <c r="QQP22" s="1"/>
      <c r="QQQ22" s="1"/>
      <c r="QQR22" s="1"/>
      <c r="QQS22" s="1"/>
      <c r="QQT22" s="1"/>
      <c r="QQU22" s="1"/>
      <c r="QQV22" s="1"/>
      <c r="QQW22" s="1"/>
      <c r="QQX22" s="1"/>
      <c r="QQY22" s="1"/>
      <c r="QQZ22" s="1"/>
      <c r="QRA22" s="1"/>
      <c r="QRB22" s="1"/>
      <c r="QRC22" s="1"/>
      <c r="QRD22" s="1"/>
      <c r="QRE22" s="1"/>
      <c r="QRF22" s="1"/>
      <c r="QRG22" s="1"/>
      <c r="QRH22" s="1"/>
      <c r="QRI22" s="1"/>
      <c r="QRJ22" s="1"/>
      <c r="QRK22" s="1"/>
      <c r="QRL22" s="1"/>
      <c r="QRM22" s="1"/>
      <c r="QRN22" s="1"/>
      <c r="QRO22" s="1"/>
      <c r="QRP22" s="1"/>
      <c r="QRQ22" s="1"/>
      <c r="QRR22" s="1"/>
      <c r="QRS22" s="1"/>
      <c r="QRT22" s="1"/>
      <c r="QRU22" s="1"/>
      <c r="QRV22" s="1"/>
      <c r="QRW22" s="1"/>
      <c r="QRX22" s="1"/>
      <c r="QRY22" s="1"/>
      <c r="QRZ22" s="1"/>
      <c r="QSA22" s="1"/>
      <c r="QSB22" s="1"/>
      <c r="QSC22" s="1"/>
      <c r="QSD22" s="1"/>
      <c r="QSE22" s="1"/>
      <c r="QSF22" s="1"/>
      <c r="QSG22" s="1"/>
      <c r="QSH22" s="1"/>
      <c r="QSI22" s="1"/>
      <c r="QSJ22" s="1"/>
      <c r="QSK22" s="1"/>
      <c r="QSL22" s="1"/>
      <c r="QSM22" s="1"/>
      <c r="QSN22" s="1"/>
      <c r="QSO22" s="1"/>
      <c r="QSP22" s="1"/>
      <c r="QSQ22" s="1"/>
      <c r="QSR22" s="1"/>
      <c r="QSS22" s="1"/>
      <c r="QST22" s="1"/>
      <c r="QSU22" s="1"/>
      <c r="QSV22" s="1"/>
      <c r="QSW22" s="1"/>
      <c r="QSX22" s="1"/>
      <c r="QSY22" s="1"/>
      <c r="QSZ22" s="1"/>
      <c r="QTA22" s="1"/>
      <c r="QTB22" s="1"/>
      <c r="QTC22" s="1"/>
      <c r="QTD22" s="1"/>
      <c r="QTE22" s="1"/>
      <c r="QTF22" s="1"/>
      <c r="QTG22" s="1"/>
      <c r="QTH22" s="1"/>
      <c r="QTI22" s="1"/>
      <c r="QTJ22" s="1"/>
      <c r="QTK22" s="1"/>
      <c r="QTL22" s="1"/>
      <c r="QTM22" s="1"/>
      <c r="QTN22" s="1"/>
      <c r="QTO22" s="1"/>
      <c r="QTP22" s="1"/>
      <c r="QTQ22" s="1"/>
      <c r="QTR22" s="1"/>
      <c r="QTS22" s="1"/>
      <c r="QTT22" s="1"/>
      <c r="QTU22" s="1"/>
      <c r="QTV22" s="1"/>
      <c r="QTW22" s="1"/>
      <c r="QTX22" s="1"/>
      <c r="QTY22" s="1"/>
      <c r="QTZ22" s="1"/>
      <c r="QUA22" s="1"/>
      <c r="QUB22" s="1"/>
      <c r="QUC22" s="1"/>
      <c r="QUD22" s="1"/>
      <c r="QUE22" s="1"/>
      <c r="QUF22" s="1"/>
      <c r="QUG22" s="1"/>
      <c r="QUH22" s="1"/>
      <c r="QUI22" s="1"/>
      <c r="QUJ22" s="1"/>
      <c r="QUK22" s="1"/>
      <c r="QUL22" s="1"/>
      <c r="QUM22" s="1"/>
      <c r="QUN22" s="1"/>
      <c r="QUO22" s="1"/>
      <c r="QUP22" s="1"/>
      <c r="QUQ22" s="1"/>
      <c r="QUR22" s="1"/>
      <c r="QUS22" s="1"/>
      <c r="QUT22" s="1"/>
      <c r="QUU22" s="1"/>
      <c r="QUV22" s="1"/>
      <c r="QUW22" s="1"/>
      <c r="QUX22" s="1"/>
      <c r="QUY22" s="1"/>
      <c r="QUZ22" s="1"/>
      <c r="QVA22" s="1"/>
      <c r="QVB22" s="1"/>
      <c r="QVC22" s="1"/>
      <c r="QVD22" s="1"/>
      <c r="QVE22" s="1"/>
      <c r="QVF22" s="1"/>
      <c r="QVG22" s="1"/>
      <c r="QVH22" s="1"/>
      <c r="QVI22" s="1"/>
      <c r="QVJ22" s="1"/>
      <c r="QVK22" s="1"/>
      <c r="QVL22" s="1"/>
      <c r="QVM22" s="1"/>
      <c r="QVN22" s="1"/>
      <c r="QVO22" s="1"/>
      <c r="QVP22" s="1"/>
      <c r="QVQ22" s="1"/>
      <c r="QVR22" s="1"/>
      <c r="QVS22" s="1"/>
      <c r="QVT22" s="1"/>
      <c r="QVU22" s="1"/>
      <c r="QVV22" s="1"/>
      <c r="QVW22" s="1"/>
      <c r="QVX22" s="1"/>
      <c r="QVY22" s="1"/>
      <c r="QVZ22" s="1"/>
      <c r="QWA22" s="1"/>
      <c r="QWB22" s="1"/>
      <c r="QWC22" s="1"/>
      <c r="QWD22" s="1"/>
      <c r="QWE22" s="1"/>
      <c r="QWF22" s="1"/>
      <c r="QWG22" s="1"/>
      <c r="QWH22" s="1"/>
      <c r="QWI22" s="1"/>
      <c r="QWJ22" s="1"/>
      <c r="QWK22" s="1"/>
      <c r="QWL22" s="1"/>
      <c r="QWM22" s="1"/>
      <c r="QWN22" s="1"/>
      <c r="QWO22" s="1"/>
      <c r="QWP22" s="1"/>
      <c r="QWQ22" s="1"/>
      <c r="QWR22" s="1"/>
      <c r="QWS22" s="1"/>
      <c r="QWT22" s="1"/>
      <c r="QWU22" s="1"/>
      <c r="QWV22" s="1"/>
      <c r="QWW22" s="1"/>
      <c r="QWX22" s="1"/>
      <c r="QWY22" s="1"/>
      <c r="QWZ22" s="1"/>
      <c r="QXA22" s="1"/>
      <c r="QXB22" s="1"/>
      <c r="QXC22" s="1"/>
      <c r="QXD22" s="1"/>
      <c r="QXE22" s="1"/>
      <c r="QXF22" s="1"/>
      <c r="QXG22" s="1"/>
      <c r="QXH22" s="1"/>
      <c r="QXI22" s="1"/>
      <c r="QXJ22" s="1"/>
      <c r="QXK22" s="1"/>
      <c r="QXL22" s="1"/>
      <c r="QXM22" s="1"/>
      <c r="QXN22" s="1"/>
      <c r="QXO22" s="1"/>
      <c r="QXP22" s="1"/>
      <c r="QXQ22" s="1"/>
      <c r="QXR22" s="1"/>
      <c r="QXS22" s="1"/>
      <c r="QXT22" s="1"/>
      <c r="QXU22" s="1"/>
      <c r="QXV22" s="1"/>
      <c r="QXW22" s="1"/>
      <c r="QXX22" s="1"/>
      <c r="QXY22" s="1"/>
      <c r="QXZ22" s="1"/>
      <c r="QYA22" s="1"/>
      <c r="QYB22" s="1"/>
      <c r="QYC22" s="1"/>
      <c r="QYD22" s="1"/>
      <c r="QYE22" s="1"/>
      <c r="QYF22" s="1"/>
      <c r="QYG22" s="1"/>
      <c r="QYH22" s="1"/>
      <c r="QYI22" s="1"/>
      <c r="QYJ22" s="1"/>
      <c r="QYK22" s="1"/>
      <c r="QYL22" s="1"/>
      <c r="QYM22" s="1"/>
      <c r="QYN22" s="1"/>
      <c r="QYO22" s="1"/>
      <c r="QYP22" s="1"/>
      <c r="QYQ22" s="1"/>
      <c r="QYR22" s="1"/>
      <c r="QYS22" s="1"/>
      <c r="QYT22" s="1"/>
      <c r="QYU22" s="1"/>
      <c r="QYV22" s="1"/>
      <c r="QYW22" s="1"/>
      <c r="QYX22" s="1"/>
      <c r="QYY22" s="1"/>
      <c r="QYZ22" s="1"/>
      <c r="QZA22" s="1"/>
      <c r="QZB22" s="1"/>
      <c r="QZC22" s="1"/>
      <c r="QZD22" s="1"/>
      <c r="QZE22" s="1"/>
      <c r="QZF22" s="1"/>
      <c r="QZG22" s="1"/>
      <c r="QZH22" s="1"/>
      <c r="QZI22" s="1"/>
      <c r="QZJ22" s="1"/>
      <c r="QZK22" s="1"/>
      <c r="QZL22" s="1"/>
      <c r="QZM22" s="1"/>
      <c r="QZN22" s="1"/>
      <c r="QZO22" s="1"/>
      <c r="QZP22" s="1"/>
      <c r="QZQ22" s="1"/>
      <c r="QZR22" s="1"/>
      <c r="QZS22" s="1"/>
      <c r="QZT22" s="1"/>
      <c r="QZU22" s="1"/>
      <c r="QZV22" s="1"/>
      <c r="QZW22" s="1"/>
      <c r="QZX22" s="1"/>
      <c r="QZY22" s="1"/>
      <c r="QZZ22" s="1"/>
      <c r="RAA22" s="1"/>
      <c r="RAB22" s="1"/>
      <c r="RAC22" s="1"/>
      <c r="RAD22" s="1"/>
      <c r="RAE22" s="1"/>
      <c r="RAF22" s="1"/>
      <c r="RAG22" s="1"/>
      <c r="RAH22" s="1"/>
      <c r="RAI22" s="1"/>
      <c r="RAJ22" s="1"/>
      <c r="RAK22" s="1"/>
      <c r="RAL22" s="1"/>
      <c r="RAM22" s="1"/>
      <c r="RAN22" s="1"/>
      <c r="RAO22" s="1"/>
      <c r="RAP22" s="1"/>
      <c r="RAQ22" s="1"/>
      <c r="RAR22" s="1"/>
      <c r="RAS22" s="1"/>
      <c r="RAT22" s="1"/>
      <c r="RAU22" s="1"/>
      <c r="RAV22" s="1"/>
      <c r="RAW22" s="1"/>
      <c r="RAX22" s="1"/>
      <c r="RAY22" s="1"/>
      <c r="RAZ22" s="1"/>
      <c r="RBA22" s="1"/>
      <c r="RBB22" s="1"/>
      <c r="RBC22" s="1"/>
      <c r="RBD22" s="1"/>
      <c r="RBE22" s="1"/>
      <c r="RBF22" s="1"/>
      <c r="RBG22" s="1"/>
      <c r="RBH22" s="1"/>
      <c r="RBI22" s="1"/>
      <c r="RBJ22" s="1"/>
      <c r="RBK22" s="1"/>
      <c r="RBL22" s="1"/>
      <c r="RBM22" s="1"/>
      <c r="RBN22" s="1"/>
      <c r="RBO22" s="1"/>
      <c r="RBP22" s="1"/>
      <c r="RBQ22" s="1"/>
      <c r="RBR22" s="1"/>
      <c r="RBS22" s="1"/>
      <c r="RBT22" s="1"/>
      <c r="RBU22" s="1"/>
      <c r="RBV22" s="1"/>
      <c r="RBW22" s="1"/>
      <c r="RBX22" s="1"/>
      <c r="RBY22" s="1"/>
      <c r="RBZ22" s="1"/>
      <c r="RCA22" s="1"/>
      <c r="RCB22" s="1"/>
      <c r="RCC22" s="1"/>
      <c r="RCD22" s="1"/>
      <c r="RCE22" s="1"/>
      <c r="RCF22" s="1"/>
      <c r="RCG22" s="1"/>
      <c r="RCH22" s="1"/>
      <c r="RCI22" s="1"/>
      <c r="RCJ22" s="1"/>
      <c r="RCK22" s="1"/>
      <c r="RCL22" s="1"/>
      <c r="RCM22" s="1"/>
      <c r="RCN22" s="1"/>
      <c r="RCO22" s="1"/>
      <c r="RCP22" s="1"/>
      <c r="RCQ22" s="1"/>
      <c r="RCR22" s="1"/>
      <c r="RCS22" s="1"/>
      <c r="RCT22" s="1"/>
      <c r="RCU22" s="1"/>
      <c r="RCV22" s="1"/>
      <c r="RCW22" s="1"/>
      <c r="RCX22" s="1"/>
      <c r="RCY22" s="1"/>
      <c r="RCZ22" s="1"/>
      <c r="RDA22" s="1"/>
      <c r="RDB22" s="1"/>
      <c r="RDC22" s="1"/>
      <c r="RDD22" s="1"/>
      <c r="RDE22" s="1"/>
      <c r="RDF22" s="1"/>
      <c r="RDG22" s="1"/>
      <c r="RDH22" s="1"/>
      <c r="RDI22" s="1"/>
      <c r="RDJ22" s="1"/>
      <c r="RDK22" s="1"/>
      <c r="RDL22" s="1"/>
      <c r="RDM22" s="1"/>
      <c r="RDN22" s="1"/>
      <c r="RDO22" s="1"/>
      <c r="RDP22" s="1"/>
      <c r="RDQ22" s="1"/>
      <c r="RDR22" s="1"/>
      <c r="RDS22" s="1"/>
      <c r="RDT22" s="1"/>
      <c r="RDU22" s="1"/>
      <c r="RDV22" s="1"/>
      <c r="RDW22" s="1"/>
      <c r="RDX22" s="1"/>
      <c r="RDY22" s="1"/>
      <c r="RDZ22" s="1"/>
      <c r="REA22" s="1"/>
      <c r="REB22" s="1"/>
      <c r="REC22" s="1"/>
      <c r="RED22" s="1"/>
      <c r="REE22" s="1"/>
      <c r="REF22" s="1"/>
      <c r="REG22" s="1"/>
      <c r="REH22" s="1"/>
      <c r="REI22" s="1"/>
      <c r="REJ22" s="1"/>
      <c r="REK22" s="1"/>
      <c r="REL22" s="1"/>
      <c r="REM22" s="1"/>
      <c r="REN22" s="1"/>
      <c r="REO22" s="1"/>
      <c r="REP22" s="1"/>
      <c r="REQ22" s="1"/>
      <c r="RER22" s="1"/>
      <c r="RES22" s="1"/>
      <c r="RET22" s="1"/>
      <c r="REU22" s="1"/>
      <c r="REV22" s="1"/>
      <c r="REW22" s="1"/>
      <c r="REX22" s="1"/>
      <c r="REY22" s="1"/>
      <c r="REZ22" s="1"/>
      <c r="RFA22" s="1"/>
      <c r="RFB22" s="1"/>
      <c r="RFC22" s="1"/>
      <c r="RFD22" s="1"/>
      <c r="RFE22" s="1"/>
      <c r="RFF22" s="1"/>
      <c r="RFG22" s="1"/>
      <c r="RFH22" s="1"/>
      <c r="RFI22" s="1"/>
      <c r="RFJ22" s="1"/>
      <c r="RFK22" s="1"/>
      <c r="RFL22" s="1"/>
      <c r="RFM22" s="1"/>
      <c r="RFN22" s="1"/>
      <c r="RFO22" s="1"/>
      <c r="RFP22" s="1"/>
      <c r="RFQ22" s="1"/>
      <c r="RFR22" s="1"/>
      <c r="RFS22" s="1"/>
      <c r="RFT22" s="1"/>
      <c r="RFU22" s="1"/>
      <c r="RFV22" s="1"/>
      <c r="RFW22" s="1"/>
      <c r="RFX22" s="1"/>
      <c r="RFY22" s="1"/>
      <c r="RFZ22" s="1"/>
      <c r="RGA22" s="1"/>
      <c r="RGB22" s="1"/>
      <c r="RGC22" s="1"/>
      <c r="RGD22" s="1"/>
      <c r="RGE22" s="1"/>
      <c r="RGF22" s="1"/>
      <c r="RGG22" s="1"/>
      <c r="RGH22" s="1"/>
      <c r="RGI22" s="1"/>
      <c r="RGJ22" s="1"/>
      <c r="RGK22" s="1"/>
      <c r="RGL22" s="1"/>
      <c r="RGM22" s="1"/>
      <c r="RGN22" s="1"/>
      <c r="RGO22" s="1"/>
      <c r="RGP22" s="1"/>
      <c r="RGQ22" s="1"/>
      <c r="RGR22" s="1"/>
      <c r="RGS22" s="1"/>
      <c r="RGT22" s="1"/>
      <c r="RGU22" s="1"/>
      <c r="RGV22" s="1"/>
      <c r="RGW22" s="1"/>
      <c r="RGX22" s="1"/>
      <c r="RGY22" s="1"/>
      <c r="RGZ22" s="1"/>
      <c r="RHA22" s="1"/>
      <c r="RHB22" s="1"/>
      <c r="RHC22" s="1"/>
      <c r="RHD22" s="1"/>
      <c r="RHE22" s="1"/>
      <c r="RHF22" s="1"/>
      <c r="RHG22" s="1"/>
      <c r="RHH22" s="1"/>
      <c r="RHI22" s="1"/>
      <c r="RHJ22" s="1"/>
      <c r="RHK22" s="1"/>
      <c r="RHL22" s="1"/>
      <c r="RHM22" s="1"/>
      <c r="RHN22" s="1"/>
      <c r="RHO22" s="1"/>
      <c r="RHP22" s="1"/>
      <c r="RHQ22" s="1"/>
      <c r="RHR22" s="1"/>
      <c r="RHS22" s="1"/>
      <c r="RHT22" s="1"/>
      <c r="RHU22" s="1"/>
      <c r="RHV22" s="1"/>
      <c r="RHW22" s="1"/>
      <c r="RHX22" s="1"/>
      <c r="RHY22" s="1"/>
      <c r="RHZ22" s="1"/>
      <c r="RIA22" s="1"/>
      <c r="RIB22" s="1"/>
      <c r="RIC22" s="1"/>
      <c r="RID22" s="1"/>
      <c r="RIE22" s="1"/>
      <c r="RIF22" s="1"/>
      <c r="RIG22" s="1"/>
      <c r="RIH22" s="1"/>
      <c r="RII22" s="1"/>
      <c r="RIJ22" s="1"/>
      <c r="RIK22" s="1"/>
      <c r="RIL22" s="1"/>
      <c r="RIM22" s="1"/>
      <c r="RIN22" s="1"/>
      <c r="RIO22" s="1"/>
      <c r="RIP22" s="1"/>
      <c r="RIQ22" s="1"/>
      <c r="RIR22" s="1"/>
      <c r="RIS22" s="1"/>
      <c r="RIT22" s="1"/>
      <c r="RIU22" s="1"/>
      <c r="RIV22" s="1"/>
      <c r="RIW22" s="1"/>
      <c r="RIX22" s="1"/>
      <c r="RIY22" s="1"/>
      <c r="RIZ22" s="1"/>
      <c r="RJA22" s="1"/>
      <c r="RJB22" s="1"/>
      <c r="RJC22" s="1"/>
      <c r="RJD22" s="1"/>
      <c r="RJE22" s="1"/>
      <c r="RJF22" s="1"/>
      <c r="RJG22" s="1"/>
      <c r="RJH22" s="1"/>
      <c r="RJI22" s="1"/>
      <c r="RJJ22" s="1"/>
      <c r="RJK22" s="1"/>
      <c r="RJL22" s="1"/>
      <c r="RJM22" s="1"/>
      <c r="RJN22" s="1"/>
      <c r="RJO22" s="1"/>
      <c r="RJP22" s="1"/>
      <c r="RJQ22" s="1"/>
      <c r="RJR22" s="1"/>
      <c r="RJS22" s="1"/>
      <c r="RJT22" s="1"/>
      <c r="RJU22" s="1"/>
      <c r="RJV22" s="1"/>
      <c r="RJW22" s="1"/>
      <c r="RJX22" s="1"/>
      <c r="RJY22" s="1"/>
      <c r="RJZ22" s="1"/>
      <c r="RKA22" s="1"/>
      <c r="RKB22" s="1"/>
      <c r="RKC22" s="1"/>
      <c r="RKD22" s="1"/>
      <c r="RKE22" s="1"/>
      <c r="RKF22" s="1"/>
      <c r="RKG22" s="1"/>
      <c r="RKH22" s="1"/>
      <c r="RKI22" s="1"/>
      <c r="RKJ22" s="1"/>
      <c r="RKK22" s="1"/>
      <c r="RKL22" s="1"/>
      <c r="RKM22" s="1"/>
      <c r="RKN22" s="1"/>
      <c r="RKO22" s="1"/>
      <c r="RKP22" s="1"/>
      <c r="RKQ22" s="1"/>
      <c r="RKR22" s="1"/>
      <c r="RKS22" s="1"/>
      <c r="RKT22" s="1"/>
      <c r="RKU22" s="1"/>
      <c r="RKV22" s="1"/>
      <c r="RKW22" s="1"/>
      <c r="RKX22" s="1"/>
      <c r="RKY22" s="1"/>
      <c r="RKZ22" s="1"/>
      <c r="RLA22" s="1"/>
      <c r="RLB22" s="1"/>
      <c r="RLC22" s="1"/>
      <c r="RLD22" s="1"/>
      <c r="RLE22" s="1"/>
      <c r="RLF22" s="1"/>
      <c r="RLG22" s="1"/>
      <c r="RLH22" s="1"/>
      <c r="RLI22" s="1"/>
      <c r="RLJ22" s="1"/>
      <c r="RLK22" s="1"/>
      <c r="RLL22" s="1"/>
      <c r="RLM22" s="1"/>
      <c r="RLN22" s="1"/>
      <c r="RLO22" s="1"/>
      <c r="RLP22" s="1"/>
      <c r="RLQ22" s="1"/>
      <c r="RLR22" s="1"/>
      <c r="RLS22" s="1"/>
      <c r="RLT22" s="1"/>
      <c r="RLU22" s="1"/>
      <c r="RLV22" s="1"/>
      <c r="RLW22" s="1"/>
      <c r="RLX22" s="1"/>
      <c r="RLY22" s="1"/>
      <c r="RLZ22" s="1"/>
      <c r="RMA22" s="1"/>
      <c r="RMB22" s="1"/>
      <c r="RMC22" s="1"/>
      <c r="RMD22" s="1"/>
      <c r="RME22" s="1"/>
      <c r="RMF22" s="1"/>
      <c r="RMG22" s="1"/>
      <c r="RMH22" s="1"/>
      <c r="RMI22" s="1"/>
      <c r="RMJ22" s="1"/>
      <c r="RMK22" s="1"/>
      <c r="RML22" s="1"/>
      <c r="RMM22" s="1"/>
      <c r="RMN22" s="1"/>
      <c r="RMO22" s="1"/>
      <c r="RMP22" s="1"/>
      <c r="RMQ22" s="1"/>
      <c r="RMR22" s="1"/>
      <c r="RMS22" s="1"/>
      <c r="RMT22" s="1"/>
      <c r="RMU22" s="1"/>
      <c r="RMV22" s="1"/>
      <c r="RMW22" s="1"/>
      <c r="RMX22" s="1"/>
      <c r="RMY22" s="1"/>
      <c r="RMZ22" s="1"/>
      <c r="RNA22" s="1"/>
      <c r="RNB22" s="1"/>
      <c r="RNC22" s="1"/>
      <c r="RND22" s="1"/>
      <c r="RNE22" s="1"/>
      <c r="RNF22" s="1"/>
      <c r="RNG22" s="1"/>
      <c r="RNH22" s="1"/>
      <c r="RNI22" s="1"/>
      <c r="RNJ22" s="1"/>
      <c r="RNK22" s="1"/>
      <c r="RNL22" s="1"/>
      <c r="RNM22" s="1"/>
      <c r="RNN22" s="1"/>
      <c r="RNO22" s="1"/>
      <c r="RNP22" s="1"/>
      <c r="RNQ22" s="1"/>
      <c r="RNR22" s="1"/>
      <c r="RNS22" s="1"/>
      <c r="RNT22" s="1"/>
      <c r="RNU22" s="1"/>
      <c r="RNV22" s="1"/>
      <c r="RNW22" s="1"/>
      <c r="RNX22" s="1"/>
      <c r="RNY22" s="1"/>
      <c r="RNZ22" s="1"/>
      <c r="ROA22" s="1"/>
      <c r="ROB22" s="1"/>
      <c r="ROC22" s="1"/>
      <c r="ROD22" s="1"/>
      <c r="ROE22" s="1"/>
      <c r="ROF22" s="1"/>
      <c r="ROG22" s="1"/>
      <c r="ROH22" s="1"/>
      <c r="ROI22" s="1"/>
      <c r="ROJ22" s="1"/>
      <c r="ROK22" s="1"/>
      <c r="ROL22" s="1"/>
      <c r="ROM22" s="1"/>
      <c r="RON22" s="1"/>
      <c r="ROO22" s="1"/>
      <c r="ROP22" s="1"/>
      <c r="ROQ22" s="1"/>
      <c r="ROR22" s="1"/>
      <c r="ROS22" s="1"/>
      <c r="ROT22" s="1"/>
      <c r="ROU22" s="1"/>
      <c r="ROV22" s="1"/>
      <c r="ROW22" s="1"/>
      <c r="ROX22" s="1"/>
      <c r="ROY22" s="1"/>
      <c r="ROZ22" s="1"/>
      <c r="RPA22" s="1"/>
      <c r="RPB22" s="1"/>
      <c r="RPC22" s="1"/>
      <c r="RPD22" s="1"/>
      <c r="RPE22" s="1"/>
      <c r="RPF22" s="1"/>
      <c r="RPG22" s="1"/>
      <c r="RPH22" s="1"/>
      <c r="RPI22" s="1"/>
      <c r="RPJ22" s="1"/>
      <c r="RPK22" s="1"/>
      <c r="RPL22" s="1"/>
      <c r="RPM22" s="1"/>
      <c r="RPN22" s="1"/>
      <c r="RPO22" s="1"/>
      <c r="RPP22" s="1"/>
      <c r="RPQ22" s="1"/>
      <c r="RPR22" s="1"/>
      <c r="RPS22" s="1"/>
      <c r="RPT22" s="1"/>
      <c r="RPU22" s="1"/>
      <c r="RPV22" s="1"/>
      <c r="RPW22" s="1"/>
      <c r="RPX22" s="1"/>
      <c r="RPY22" s="1"/>
      <c r="RPZ22" s="1"/>
      <c r="RQA22" s="1"/>
      <c r="RQB22" s="1"/>
      <c r="RQC22" s="1"/>
      <c r="RQD22" s="1"/>
      <c r="RQE22" s="1"/>
      <c r="RQF22" s="1"/>
      <c r="RQG22" s="1"/>
      <c r="RQH22" s="1"/>
      <c r="RQI22" s="1"/>
      <c r="RQJ22" s="1"/>
      <c r="RQK22" s="1"/>
      <c r="RQL22" s="1"/>
      <c r="RQM22" s="1"/>
      <c r="RQN22" s="1"/>
      <c r="RQO22" s="1"/>
      <c r="RQP22" s="1"/>
      <c r="RQQ22" s="1"/>
      <c r="RQR22" s="1"/>
      <c r="RQS22" s="1"/>
      <c r="RQT22" s="1"/>
      <c r="RQU22" s="1"/>
      <c r="RQV22" s="1"/>
      <c r="RQW22" s="1"/>
      <c r="RQX22" s="1"/>
      <c r="RQY22" s="1"/>
      <c r="RQZ22" s="1"/>
      <c r="RRA22" s="1"/>
      <c r="RRB22" s="1"/>
      <c r="RRC22" s="1"/>
      <c r="RRD22" s="1"/>
      <c r="RRE22" s="1"/>
      <c r="RRF22" s="1"/>
      <c r="RRG22" s="1"/>
      <c r="RRH22" s="1"/>
      <c r="RRI22" s="1"/>
      <c r="RRJ22" s="1"/>
      <c r="RRK22" s="1"/>
      <c r="RRL22" s="1"/>
      <c r="RRM22" s="1"/>
      <c r="RRN22" s="1"/>
      <c r="RRO22" s="1"/>
      <c r="RRP22" s="1"/>
      <c r="RRQ22" s="1"/>
      <c r="RRR22" s="1"/>
      <c r="RRS22" s="1"/>
      <c r="RRT22" s="1"/>
      <c r="RRU22" s="1"/>
      <c r="RRV22" s="1"/>
      <c r="RRW22" s="1"/>
      <c r="RRX22" s="1"/>
      <c r="RRY22" s="1"/>
      <c r="RRZ22" s="1"/>
      <c r="RSA22" s="1"/>
      <c r="RSB22" s="1"/>
      <c r="RSC22" s="1"/>
      <c r="RSD22" s="1"/>
      <c r="RSE22" s="1"/>
      <c r="RSF22" s="1"/>
      <c r="RSG22" s="1"/>
      <c r="RSH22" s="1"/>
      <c r="RSI22" s="1"/>
      <c r="RSJ22" s="1"/>
      <c r="RSK22" s="1"/>
      <c r="RSL22" s="1"/>
      <c r="RSM22" s="1"/>
      <c r="RSN22" s="1"/>
      <c r="RSO22" s="1"/>
      <c r="RSP22" s="1"/>
      <c r="RSQ22" s="1"/>
      <c r="RSR22" s="1"/>
      <c r="RSS22" s="1"/>
      <c r="RST22" s="1"/>
      <c r="RSU22" s="1"/>
      <c r="RSV22" s="1"/>
      <c r="RSW22" s="1"/>
      <c r="RSX22" s="1"/>
      <c r="RSY22" s="1"/>
      <c r="RSZ22" s="1"/>
      <c r="RTA22" s="1"/>
      <c r="RTB22" s="1"/>
      <c r="RTC22" s="1"/>
      <c r="RTD22" s="1"/>
      <c r="RTE22" s="1"/>
      <c r="RTF22" s="1"/>
      <c r="RTG22" s="1"/>
      <c r="RTH22" s="1"/>
      <c r="RTI22" s="1"/>
      <c r="RTJ22" s="1"/>
      <c r="RTK22" s="1"/>
      <c r="RTL22" s="1"/>
      <c r="RTM22" s="1"/>
      <c r="RTN22" s="1"/>
      <c r="RTO22" s="1"/>
      <c r="RTP22" s="1"/>
      <c r="RTQ22" s="1"/>
      <c r="RTR22" s="1"/>
      <c r="RTS22" s="1"/>
      <c r="RTT22" s="1"/>
      <c r="RTU22" s="1"/>
      <c r="RTV22" s="1"/>
      <c r="RTW22" s="1"/>
      <c r="RTX22" s="1"/>
      <c r="RTY22" s="1"/>
      <c r="RTZ22" s="1"/>
      <c r="RUA22" s="1"/>
      <c r="RUB22" s="1"/>
      <c r="RUC22" s="1"/>
      <c r="RUD22" s="1"/>
      <c r="RUE22" s="1"/>
      <c r="RUF22" s="1"/>
      <c r="RUG22" s="1"/>
      <c r="RUH22" s="1"/>
      <c r="RUI22" s="1"/>
      <c r="RUJ22" s="1"/>
      <c r="RUK22" s="1"/>
      <c r="RUL22" s="1"/>
      <c r="RUM22" s="1"/>
      <c r="RUN22" s="1"/>
      <c r="RUO22" s="1"/>
      <c r="RUP22" s="1"/>
      <c r="RUQ22" s="1"/>
      <c r="RUR22" s="1"/>
      <c r="RUS22" s="1"/>
      <c r="RUT22" s="1"/>
      <c r="RUU22" s="1"/>
      <c r="RUV22" s="1"/>
      <c r="RUW22" s="1"/>
      <c r="RUX22" s="1"/>
      <c r="RUY22" s="1"/>
      <c r="RUZ22" s="1"/>
      <c r="RVA22" s="1"/>
      <c r="RVB22" s="1"/>
      <c r="RVC22" s="1"/>
      <c r="RVD22" s="1"/>
      <c r="RVE22" s="1"/>
      <c r="RVF22" s="1"/>
      <c r="RVG22" s="1"/>
      <c r="RVH22" s="1"/>
      <c r="RVI22" s="1"/>
      <c r="RVJ22" s="1"/>
      <c r="RVK22" s="1"/>
      <c r="RVL22" s="1"/>
      <c r="RVM22" s="1"/>
      <c r="RVN22" s="1"/>
      <c r="RVO22" s="1"/>
      <c r="RVP22" s="1"/>
      <c r="RVQ22" s="1"/>
      <c r="RVR22" s="1"/>
      <c r="RVS22" s="1"/>
      <c r="RVT22" s="1"/>
      <c r="RVU22" s="1"/>
      <c r="RVV22" s="1"/>
      <c r="RVW22" s="1"/>
      <c r="RVX22" s="1"/>
      <c r="RVY22" s="1"/>
      <c r="RVZ22" s="1"/>
      <c r="RWA22" s="1"/>
      <c r="RWB22" s="1"/>
      <c r="RWC22" s="1"/>
      <c r="RWD22" s="1"/>
      <c r="RWE22" s="1"/>
      <c r="RWF22" s="1"/>
      <c r="RWG22" s="1"/>
      <c r="RWH22" s="1"/>
      <c r="RWI22" s="1"/>
      <c r="RWJ22" s="1"/>
      <c r="RWK22" s="1"/>
      <c r="RWL22" s="1"/>
      <c r="RWM22" s="1"/>
      <c r="RWN22" s="1"/>
      <c r="RWO22" s="1"/>
      <c r="RWP22" s="1"/>
      <c r="RWQ22" s="1"/>
      <c r="RWR22" s="1"/>
      <c r="RWS22" s="1"/>
      <c r="RWT22" s="1"/>
      <c r="RWU22" s="1"/>
      <c r="RWV22" s="1"/>
      <c r="RWW22" s="1"/>
      <c r="RWX22" s="1"/>
      <c r="RWY22" s="1"/>
      <c r="RWZ22" s="1"/>
      <c r="RXA22" s="1"/>
      <c r="RXB22" s="1"/>
      <c r="RXC22" s="1"/>
      <c r="RXD22" s="1"/>
      <c r="RXE22" s="1"/>
      <c r="RXF22" s="1"/>
      <c r="RXG22" s="1"/>
      <c r="RXH22" s="1"/>
      <c r="RXI22" s="1"/>
      <c r="RXJ22" s="1"/>
      <c r="RXK22" s="1"/>
      <c r="RXL22" s="1"/>
      <c r="RXM22" s="1"/>
      <c r="RXN22" s="1"/>
      <c r="RXO22" s="1"/>
      <c r="RXP22" s="1"/>
      <c r="RXQ22" s="1"/>
      <c r="RXR22" s="1"/>
      <c r="RXS22" s="1"/>
      <c r="RXT22" s="1"/>
      <c r="RXU22" s="1"/>
      <c r="RXV22" s="1"/>
      <c r="RXW22" s="1"/>
      <c r="RXX22" s="1"/>
      <c r="RXY22" s="1"/>
      <c r="RXZ22" s="1"/>
      <c r="RYA22" s="1"/>
      <c r="RYB22" s="1"/>
      <c r="RYC22" s="1"/>
      <c r="RYD22" s="1"/>
      <c r="RYE22" s="1"/>
      <c r="RYF22" s="1"/>
      <c r="RYG22" s="1"/>
      <c r="RYH22" s="1"/>
      <c r="RYI22" s="1"/>
      <c r="RYJ22" s="1"/>
      <c r="RYK22" s="1"/>
      <c r="RYL22" s="1"/>
      <c r="RYM22" s="1"/>
      <c r="RYN22" s="1"/>
      <c r="RYO22" s="1"/>
      <c r="RYP22" s="1"/>
      <c r="RYQ22" s="1"/>
      <c r="RYR22" s="1"/>
      <c r="RYS22" s="1"/>
      <c r="RYT22" s="1"/>
      <c r="RYU22" s="1"/>
      <c r="RYV22" s="1"/>
      <c r="RYW22" s="1"/>
      <c r="RYX22" s="1"/>
      <c r="RYY22" s="1"/>
      <c r="RYZ22" s="1"/>
      <c r="RZA22" s="1"/>
      <c r="RZB22" s="1"/>
      <c r="RZC22" s="1"/>
      <c r="RZD22" s="1"/>
      <c r="RZE22" s="1"/>
      <c r="RZF22" s="1"/>
      <c r="RZG22" s="1"/>
      <c r="RZH22" s="1"/>
      <c r="RZI22" s="1"/>
      <c r="RZJ22" s="1"/>
      <c r="RZK22" s="1"/>
      <c r="RZL22" s="1"/>
      <c r="RZM22" s="1"/>
      <c r="RZN22" s="1"/>
      <c r="RZO22" s="1"/>
      <c r="RZP22" s="1"/>
      <c r="RZQ22" s="1"/>
      <c r="RZR22" s="1"/>
      <c r="RZS22" s="1"/>
      <c r="RZT22" s="1"/>
      <c r="RZU22" s="1"/>
      <c r="RZV22" s="1"/>
      <c r="RZW22" s="1"/>
      <c r="RZX22" s="1"/>
      <c r="RZY22" s="1"/>
      <c r="RZZ22" s="1"/>
      <c r="SAA22" s="1"/>
      <c r="SAB22" s="1"/>
      <c r="SAC22" s="1"/>
      <c r="SAD22" s="1"/>
      <c r="SAE22" s="1"/>
      <c r="SAF22" s="1"/>
      <c r="SAG22" s="1"/>
      <c r="SAH22" s="1"/>
      <c r="SAI22" s="1"/>
      <c r="SAJ22" s="1"/>
      <c r="SAK22" s="1"/>
      <c r="SAL22" s="1"/>
      <c r="SAM22" s="1"/>
      <c r="SAN22" s="1"/>
      <c r="SAO22" s="1"/>
      <c r="SAP22" s="1"/>
      <c r="SAQ22" s="1"/>
      <c r="SAR22" s="1"/>
      <c r="SAS22" s="1"/>
      <c r="SAT22" s="1"/>
      <c r="SAU22" s="1"/>
      <c r="SAV22" s="1"/>
      <c r="SAW22" s="1"/>
      <c r="SAX22" s="1"/>
      <c r="SAY22" s="1"/>
      <c r="SAZ22" s="1"/>
      <c r="SBA22" s="1"/>
      <c r="SBB22" s="1"/>
      <c r="SBC22" s="1"/>
      <c r="SBD22" s="1"/>
      <c r="SBE22" s="1"/>
      <c r="SBF22" s="1"/>
      <c r="SBG22" s="1"/>
      <c r="SBH22" s="1"/>
      <c r="SBI22" s="1"/>
      <c r="SBJ22" s="1"/>
      <c r="SBK22" s="1"/>
      <c r="SBL22" s="1"/>
      <c r="SBM22" s="1"/>
      <c r="SBN22" s="1"/>
      <c r="SBO22" s="1"/>
      <c r="SBP22" s="1"/>
      <c r="SBQ22" s="1"/>
      <c r="SBR22" s="1"/>
      <c r="SBS22" s="1"/>
      <c r="SBT22" s="1"/>
      <c r="SBU22" s="1"/>
      <c r="SBV22" s="1"/>
      <c r="SBW22" s="1"/>
      <c r="SBX22" s="1"/>
      <c r="SBY22" s="1"/>
      <c r="SBZ22" s="1"/>
      <c r="SCA22" s="1"/>
      <c r="SCB22" s="1"/>
      <c r="SCC22" s="1"/>
      <c r="SCD22" s="1"/>
      <c r="SCE22" s="1"/>
      <c r="SCF22" s="1"/>
      <c r="SCG22" s="1"/>
      <c r="SCH22" s="1"/>
      <c r="SCI22" s="1"/>
      <c r="SCJ22" s="1"/>
      <c r="SCK22" s="1"/>
      <c r="SCL22" s="1"/>
      <c r="SCM22" s="1"/>
      <c r="SCN22" s="1"/>
      <c r="SCO22" s="1"/>
      <c r="SCP22" s="1"/>
      <c r="SCQ22" s="1"/>
      <c r="SCR22" s="1"/>
      <c r="SCS22" s="1"/>
      <c r="SCT22" s="1"/>
      <c r="SCU22" s="1"/>
      <c r="SCV22" s="1"/>
      <c r="SCW22" s="1"/>
      <c r="SCX22" s="1"/>
      <c r="SCY22" s="1"/>
      <c r="SCZ22" s="1"/>
      <c r="SDA22" s="1"/>
      <c r="SDB22" s="1"/>
      <c r="SDC22" s="1"/>
      <c r="SDD22" s="1"/>
      <c r="SDE22" s="1"/>
      <c r="SDF22" s="1"/>
      <c r="SDG22" s="1"/>
      <c r="SDH22" s="1"/>
      <c r="SDI22" s="1"/>
      <c r="SDJ22" s="1"/>
      <c r="SDK22" s="1"/>
      <c r="SDL22" s="1"/>
      <c r="SDM22" s="1"/>
      <c r="SDN22" s="1"/>
      <c r="SDO22" s="1"/>
      <c r="SDP22" s="1"/>
      <c r="SDQ22" s="1"/>
      <c r="SDR22" s="1"/>
      <c r="SDS22" s="1"/>
      <c r="SDT22" s="1"/>
      <c r="SDU22" s="1"/>
      <c r="SDV22" s="1"/>
      <c r="SDW22" s="1"/>
      <c r="SDX22" s="1"/>
      <c r="SDY22" s="1"/>
      <c r="SDZ22" s="1"/>
      <c r="SEA22" s="1"/>
      <c r="SEB22" s="1"/>
      <c r="SEC22" s="1"/>
      <c r="SED22" s="1"/>
      <c r="SEE22" s="1"/>
      <c r="SEF22" s="1"/>
      <c r="SEG22" s="1"/>
      <c r="SEH22" s="1"/>
      <c r="SEI22" s="1"/>
      <c r="SEJ22" s="1"/>
      <c r="SEK22" s="1"/>
      <c r="SEL22" s="1"/>
      <c r="SEM22" s="1"/>
      <c r="SEN22" s="1"/>
      <c r="SEO22" s="1"/>
      <c r="SEP22" s="1"/>
      <c r="SEQ22" s="1"/>
      <c r="SER22" s="1"/>
      <c r="SES22" s="1"/>
      <c r="SET22" s="1"/>
      <c r="SEU22" s="1"/>
      <c r="SEV22" s="1"/>
      <c r="SEW22" s="1"/>
      <c r="SEX22" s="1"/>
      <c r="SEY22" s="1"/>
      <c r="SEZ22" s="1"/>
      <c r="SFA22" s="1"/>
      <c r="SFB22" s="1"/>
      <c r="SFC22" s="1"/>
      <c r="SFD22" s="1"/>
      <c r="SFE22" s="1"/>
      <c r="SFF22" s="1"/>
      <c r="SFG22" s="1"/>
      <c r="SFH22" s="1"/>
      <c r="SFI22" s="1"/>
      <c r="SFJ22" s="1"/>
      <c r="SFK22" s="1"/>
      <c r="SFL22" s="1"/>
      <c r="SFM22" s="1"/>
      <c r="SFN22" s="1"/>
      <c r="SFO22" s="1"/>
      <c r="SFP22" s="1"/>
      <c r="SFQ22" s="1"/>
      <c r="SFR22" s="1"/>
      <c r="SFS22" s="1"/>
      <c r="SFT22" s="1"/>
      <c r="SFU22" s="1"/>
      <c r="SFV22" s="1"/>
      <c r="SFW22" s="1"/>
      <c r="SFX22" s="1"/>
      <c r="SFY22" s="1"/>
      <c r="SFZ22" s="1"/>
      <c r="SGA22" s="1"/>
      <c r="SGB22" s="1"/>
      <c r="SGC22" s="1"/>
      <c r="SGD22" s="1"/>
      <c r="SGE22" s="1"/>
      <c r="SGF22" s="1"/>
      <c r="SGG22" s="1"/>
      <c r="SGH22" s="1"/>
      <c r="SGI22" s="1"/>
      <c r="SGJ22" s="1"/>
      <c r="SGK22" s="1"/>
      <c r="SGL22" s="1"/>
      <c r="SGM22" s="1"/>
      <c r="SGN22" s="1"/>
      <c r="SGO22" s="1"/>
      <c r="SGP22" s="1"/>
      <c r="SGQ22" s="1"/>
      <c r="SGR22" s="1"/>
      <c r="SGS22" s="1"/>
      <c r="SGT22" s="1"/>
      <c r="SGU22" s="1"/>
      <c r="SGV22" s="1"/>
      <c r="SGW22" s="1"/>
      <c r="SGX22" s="1"/>
      <c r="SGY22" s="1"/>
      <c r="SGZ22" s="1"/>
      <c r="SHA22" s="1"/>
      <c r="SHB22" s="1"/>
      <c r="SHC22" s="1"/>
      <c r="SHD22" s="1"/>
      <c r="SHE22" s="1"/>
      <c r="SHF22" s="1"/>
      <c r="SHG22" s="1"/>
      <c r="SHH22" s="1"/>
      <c r="SHI22" s="1"/>
      <c r="SHJ22" s="1"/>
      <c r="SHK22" s="1"/>
      <c r="SHL22" s="1"/>
      <c r="SHM22" s="1"/>
      <c r="SHN22" s="1"/>
      <c r="SHO22" s="1"/>
      <c r="SHP22" s="1"/>
      <c r="SHQ22" s="1"/>
      <c r="SHR22" s="1"/>
      <c r="SHS22" s="1"/>
      <c r="SHT22" s="1"/>
      <c r="SHU22" s="1"/>
      <c r="SHV22" s="1"/>
      <c r="SHW22" s="1"/>
      <c r="SHX22" s="1"/>
      <c r="SHY22" s="1"/>
      <c r="SHZ22" s="1"/>
      <c r="SIA22" s="1"/>
      <c r="SIB22" s="1"/>
      <c r="SIC22" s="1"/>
      <c r="SID22" s="1"/>
      <c r="SIE22" s="1"/>
      <c r="SIF22" s="1"/>
      <c r="SIG22" s="1"/>
      <c r="SIH22" s="1"/>
      <c r="SII22" s="1"/>
      <c r="SIJ22" s="1"/>
      <c r="SIK22" s="1"/>
      <c r="SIL22" s="1"/>
      <c r="SIM22" s="1"/>
      <c r="SIN22" s="1"/>
      <c r="SIO22" s="1"/>
      <c r="SIP22" s="1"/>
      <c r="SIQ22" s="1"/>
      <c r="SIR22" s="1"/>
      <c r="SIS22" s="1"/>
      <c r="SIT22" s="1"/>
      <c r="SIU22" s="1"/>
      <c r="SIV22" s="1"/>
      <c r="SIW22" s="1"/>
      <c r="SIX22" s="1"/>
      <c r="SIY22" s="1"/>
      <c r="SIZ22" s="1"/>
      <c r="SJA22" s="1"/>
      <c r="SJB22" s="1"/>
      <c r="SJC22" s="1"/>
      <c r="SJD22" s="1"/>
      <c r="SJE22" s="1"/>
      <c r="SJF22" s="1"/>
      <c r="SJG22" s="1"/>
      <c r="SJH22" s="1"/>
      <c r="SJI22" s="1"/>
      <c r="SJJ22" s="1"/>
      <c r="SJK22" s="1"/>
      <c r="SJL22" s="1"/>
      <c r="SJM22" s="1"/>
      <c r="SJN22" s="1"/>
      <c r="SJO22" s="1"/>
      <c r="SJP22" s="1"/>
      <c r="SJQ22" s="1"/>
      <c r="SJR22" s="1"/>
      <c r="SJS22" s="1"/>
      <c r="SJT22" s="1"/>
      <c r="SJU22" s="1"/>
      <c r="SJV22" s="1"/>
      <c r="SJW22" s="1"/>
      <c r="SJX22" s="1"/>
      <c r="SJY22" s="1"/>
      <c r="SJZ22" s="1"/>
      <c r="SKA22" s="1"/>
      <c r="SKB22" s="1"/>
      <c r="SKC22" s="1"/>
      <c r="SKD22" s="1"/>
      <c r="SKE22" s="1"/>
      <c r="SKF22" s="1"/>
      <c r="SKG22" s="1"/>
      <c r="SKH22" s="1"/>
      <c r="SKI22" s="1"/>
      <c r="SKJ22" s="1"/>
      <c r="SKK22" s="1"/>
      <c r="SKL22" s="1"/>
      <c r="SKM22" s="1"/>
      <c r="SKN22" s="1"/>
      <c r="SKO22" s="1"/>
      <c r="SKP22" s="1"/>
      <c r="SKQ22" s="1"/>
      <c r="SKR22" s="1"/>
      <c r="SKS22" s="1"/>
      <c r="SKT22" s="1"/>
      <c r="SKU22" s="1"/>
      <c r="SKV22" s="1"/>
      <c r="SKW22" s="1"/>
      <c r="SKX22" s="1"/>
      <c r="SKY22" s="1"/>
      <c r="SKZ22" s="1"/>
      <c r="SLA22" s="1"/>
      <c r="SLB22" s="1"/>
      <c r="SLC22" s="1"/>
      <c r="SLD22" s="1"/>
      <c r="SLE22" s="1"/>
      <c r="SLF22" s="1"/>
      <c r="SLG22" s="1"/>
      <c r="SLH22" s="1"/>
      <c r="SLI22" s="1"/>
      <c r="SLJ22" s="1"/>
      <c r="SLK22" s="1"/>
      <c r="SLL22" s="1"/>
      <c r="SLM22" s="1"/>
      <c r="SLN22" s="1"/>
      <c r="SLO22" s="1"/>
      <c r="SLP22" s="1"/>
      <c r="SLQ22" s="1"/>
      <c r="SLR22" s="1"/>
      <c r="SLS22" s="1"/>
      <c r="SLT22" s="1"/>
      <c r="SLU22" s="1"/>
      <c r="SLV22" s="1"/>
      <c r="SLW22" s="1"/>
      <c r="SLX22" s="1"/>
      <c r="SLY22" s="1"/>
      <c r="SLZ22" s="1"/>
      <c r="SMA22" s="1"/>
      <c r="SMB22" s="1"/>
      <c r="SMC22" s="1"/>
      <c r="SMD22" s="1"/>
      <c r="SME22" s="1"/>
      <c r="SMF22" s="1"/>
      <c r="SMG22" s="1"/>
      <c r="SMH22" s="1"/>
      <c r="SMI22" s="1"/>
      <c r="SMJ22" s="1"/>
      <c r="SMK22" s="1"/>
      <c r="SML22" s="1"/>
      <c r="SMM22" s="1"/>
      <c r="SMN22" s="1"/>
      <c r="SMO22" s="1"/>
      <c r="SMP22" s="1"/>
      <c r="SMQ22" s="1"/>
      <c r="SMR22" s="1"/>
      <c r="SMS22" s="1"/>
      <c r="SMT22" s="1"/>
      <c r="SMU22" s="1"/>
      <c r="SMV22" s="1"/>
      <c r="SMW22" s="1"/>
      <c r="SMX22" s="1"/>
      <c r="SMY22" s="1"/>
      <c r="SMZ22" s="1"/>
      <c r="SNA22" s="1"/>
      <c r="SNB22" s="1"/>
      <c r="SNC22" s="1"/>
      <c r="SND22" s="1"/>
      <c r="SNE22" s="1"/>
      <c r="SNF22" s="1"/>
      <c r="SNG22" s="1"/>
      <c r="SNH22" s="1"/>
      <c r="SNI22" s="1"/>
      <c r="SNJ22" s="1"/>
      <c r="SNK22" s="1"/>
      <c r="SNL22" s="1"/>
      <c r="SNM22" s="1"/>
      <c r="SNN22" s="1"/>
      <c r="SNO22" s="1"/>
      <c r="SNP22" s="1"/>
      <c r="SNQ22" s="1"/>
      <c r="SNR22" s="1"/>
      <c r="SNS22" s="1"/>
      <c r="SNT22" s="1"/>
      <c r="SNU22" s="1"/>
      <c r="SNV22" s="1"/>
      <c r="SNW22" s="1"/>
      <c r="SNX22" s="1"/>
      <c r="SNY22" s="1"/>
      <c r="SNZ22" s="1"/>
      <c r="SOA22" s="1"/>
      <c r="SOB22" s="1"/>
      <c r="SOC22" s="1"/>
      <c r="SOD22" s="1"/>
      <c r="SOE22" s="1"/>
      <c r="SOF22" s="1"/>
      <c r="SOG22" s="1"/>
      <c r="SOH22" s="1"/>
      <c r="SOI22" s="1"/>
      <c r="SOJ22" s="1"/>
      <c r="SOK22" s="1"/>
      <c r="SOL22" s="1"/>
      <c r="SOM22" s="1"/>
      <c r="SON22" s="1"/>
      <c r="SOO22" s="1"/>
      <c r="SOP22" s="1"/>
      <c r="SOQ22" s="1"/>
      <c r="SOR22" s="1"/>
      <c r="SOS22" s="1"/>
      <c r="SOT22" s="1"/>
      <c r="SOU22" s="1"/>
      <c r="SOV22" s="1"/>
      <c r="SOW22" s="1"/>
      <c r="SOX22" s="1"/>
      <c r="SOY22" s="1"/>
      <c r="SOZ22" s="1"/>
      <c r="SPA22" s="1"/>
      <c r="SPB22" s="1"/>
      <c r="SPC22" s="1"/>
      <c r="SPD22" s="1"/>
      <c r="SPE22" s="1"/>
      <c r="SPF22" s="1"/>
      <c r="SPG22" s="1"/>
      <c r="SPH22" s="1"/>
      <c r="SPI22" s="1"/>
      <c r="SPJ22" s="1"/>
      <c r="SPK22" s="1"/>
      <c r="SPL22" s="1"/>
      <c r="SPM22" s="1"/>
      <c r="SPN22" s="1"/>
      <c r="SPO22" s="1"/>
      <c r="SPP22" s="1"/>
      <c r="SPQ22" s="1"/>
      <c r="SPR22" s="1"/>
      <c r="SPS22" s="1"/>
      <c r="SPT22" s="1"/>
      <c r="SPU22" s="1"/>
      <c r="SPV22" s="1"/>
      <c r="SPW22" s="1"/>
      <c r="SPX22" s="1"/>
      <c r="SPY22" s="1"/>
      <c r="SPZ22" s="1"/>
      <c r="SQA22" s="1"/>
      <c r="SQB22" s="1"/>
      <c r="SQC22" s="1"/>
      <c r="SQD22" s="1"/>
      <c r="SQE22" s="1"/>
      <c r="SQF22" s="1"/>
      <c r="SQG22" s="1"/>
      <c r="SQH22" s="1"/>
      <c r="SQI22" s="1"/>
      <c r="SQJ22" s="1"/>
      <c r="SQK22" s="1"/>
      <c r="SQL22" s="1"/>
      <c r="SQM22" s="1"/>
      <c r="SQN22" s="1"/>
      <c r="SQO22" s="1"/>
      <c r="SQP22" s="1"/>
      <c r="SQQ22" s="1"/>
      <c r="SQR22" s="1"/>
      <c r="SQS22" s="1"/>
      <c r="SQT22" s="1"/>
      <c r="SQU22" s="1"/>
      <c r="SQV22" s="1"/>
      <c r="SQW22" s="1"/>
      <c r="SQX22" s="1"/>
      <c r="SQY22" s="1"/>
      <c r="SQZ22" s="1"/>
      <c r="SRA22" s="1"/>
      <c r="SRB22" s="1"/>
      <c r="SRC22" s="1"/>
      <c r="SRD22" s="1"/>
      <c r="SRE22" s="1"/>
      <c r="SRF22" s="1"/>
      <c r="SRG22" s="1"/>
      <c r="SRH22" s="1"/>
      <c r="SRI22" s="1"/>
      <c r="SRJ22" s="1"/>
      <c r="SRK22" s="1"/>
      <c r="SRL22" s="1"/>
      <c r="SRM22" s="1"/>
      <c r="SRN22" s="1"/>
      <c r="SRO22" s="1"/>
      <c r="SRP22" s="1"/>
      <c r="SRQ22" s="1"/>
      <c r="SRR22" s="1"/>
      <c r="SRS22" s="1"/>
      <c r="SRT22" s="1"/>
      <c r="SRU22" s="1"/>
      <c r="SRV22" s="1"/>
      <c r="SRW22" s="1"/>
      <c r="SRX22" s="1"/>
      <c r="SRY22" s="1"/>
      <c r="SRZ22" s="1"/>
      <c r="SSA22" s="1"/>
      <c r="SSB22" s="1"/>
      <c r="SSC22" s="1"/>
      <c r="SSD22" s="1"/>
      <c r="SSE22" s="1"/>
      <c r="SSF22" s="1"/>
      <c r="SSG22" s="1"/>
      <c r="SSH22" s="1"/>
      <c r="SSI22" s="1"/>
      <c r="SSJ22" s="1"/>
      <c r="SSK22" s="1"/>
      <c r="SSL22" s="1"/>
      <c r="SSM22" s="1"/>
      <c r="SSN22" s="1"/>
      <c r="SSO22" s="1"/>
      <c r="SSP22" s="1"/>
      <c r="SSQ22" s="1"/>
      <c r="SSR22" s="1"/>
      <c r="SSS22" s="1"/>
      <c r="SST22" s="1"/>
      <c r="SSU22" s="1"/>
      <c r="SSV22" s="1"/>
      <c r="SSW22" s="1"/>
      <c r="SSX22" s="1"/>
      <c r="SSY22" s="1"/>
      <c r="SSZ22" s="1"/>
      <c r="STA22" s="1"/>
      <c r="STB22" s="1"/>
      <c r="STC22" s="1"/>
      <c r="STD22" s="1"/>
      <c r="STE22" s="1"/>
      <c r="STF22" s="1"/>
      <c r="STG22" s="1"/>
      <c r="STH22" s="1"/>
      <c r="STI22" s="1"/>
      <c r="STJ22" s="1"/>
      <c r="STK22" s="1"/>
      <c r="STL22" s="1"/>
      <c r="STM22" s="1"/>
      <c r="STN22" s="1"/>
      <c r="STO22" s="1"/>
      <c r="STP22" s="1"/>
      <c r="STQ22" s="1"/>
      <c r="STR22" s="1"/>
      <c r="STS22" s="1"/>
      <c r="STT22" s="1"/>
      <c r="STU22" s="1"/>
      <c r="STV22" s="1"/>
      <c r="STW22" s="1"/>
      <c r="STX22" s="1"/>
      <c r="STY22" s="1"/>
      <c r="STZ22" s="1"/>
      <c r="SUA22" s="1"/>
      <c r="SUB22" s="1"/>
      <c r="SUC22" s="1"/>
      <c r="SUD22" s="1"/>
      <c r="SUE22" s="1"/>
      <c r="SUF22" s="1"/>
      <c r="SUG22" s="1"/>
      <c r="SUH22" s="1"/>
      <c r="SUI22" s="1"/>
      <c r="SUJ22" s="1"/>
      <c r="SUK22" s="1"/>
      <c r="SUL22" s="1"/>
      <c r="SUM22" s="1"/>
      <c r="SUN22" s="1"/>
      <c r="SUO22" s="1"/>
      <c r="SUP22" s="1"/>
      <c r="SUQ22" s="1"/>
      <c r="SUR22" s="1"/>
      <c r="SUS22" s="1"/>
      <c r="SUT22" s="1"/>
      <c r="SUU22" s="1"/>
      <c r="SUV22" s="1"/>
      <c r="SUW22" s="1"/>
      <c r="SUX22" s="1"/>
      <c r="SUY22" s="1"/>
      <c r="SUZ22" s="1"/>
      <c r="SVA22" s="1"/>
      <c r="SVB22" s="1"/>
      <c r="SVC22" s="1"/>
      <c r="SVD22" s="1"/>
      <c r="SVE22" s="1"/>
      <c r="SVF22" s="1"/>
      <c r="SVG22" s="1"/>
      <c r="SVH22" s="1"/>
      <c r="SVI22" s="1"/>
      <c r="SVJ22" s="1"/>
      <c r="SVK22" s="1"/>
      <c r="SVL22" s="1"/>
      <c r="SVM22" s="1"/>
      <c r="SVN22" s="1"/>
      <c r="SVO22" s="1"/>
      <c r="SVP22" s="1"/>
      <c r="SVQ22" s="1"/>
      <c r="SVR22" s="1"/>
      <c r="SVS22" s="1"/>
      <c r="SVT22" s="1"/>
      <c r="SVU22" s="1"/>
      <c r="SVV22" s="1"/>
      <c r="SVW22" s="1"/>
      <c r="SVX22" s="1"/>
      <c r="SVY22" s="1"/>
      <c r="SVZ22" s="1"/>
      <c r="SWA22" s="1"/>
      <c r="SWB22" s="1"/>
      <c r="SWC22" s="1"/>
      <c r="SWD22" s="1"/>
      <c r="SWE22" s="1"/>
      <c r="SWF22" s="1"/>
      <c r="SWG22" s="1"/>
      <c r="SWH22" s="1"/>
      <c r="SWI22" s="1"/>
      <c r="SWJ22" s="1"/>
      <c r="SWK22" s="1"/>
      <c r="SWL22" s="1"/>
      <c r="SWM22" s="1"/>
      <c r="SWN22" s="1"/>
      <c r="SWO22" s="1"/>
      <c r="SWP22" s="1"/>
      <c r="SWQ22" s="1"/>
      <c r="SWR22" s="1"/>
      <c r="SWS22" s="1"/>
      <c r="SWT22" s="1"/>
      <c r="SWU22" s="1"/>
      <c r="SWV22" s="1"/>
      <c r="SWW22" s="1"/>
      <c r="SWX22" s="1"/>
      <c r="SWY22" s="1"/>
      <c r="SWZ22" s="1"/>
      <c r="SXA22" s="1"/>
      <c r="SXB22" s="1"/>
      <c r="SXC22" s="1"/>
      <c r="SXD22" s="1"/>
      <c r="SXE22" s="1"/>
      <c r="SXF22" s="1"/>
      <c r="SXG22" s="1"/>
      <c r="SXH22" s="1"/>
      <c r="SXI22" s="1"/>
      <c r="SXJ22" s="1"/>
      <c r="SXK22" s="1"/>
      <c r="SXL22" s="1"/>
      <c r="SXM22" s="1"/>
      <c r="SXN22" s="1"/>
      <c r="SXO22" s="1"/>
      <c r="SXP22" s="1"/>
      <c r="SXQ22" s="1"/>
      <c r="SXR22" s="1"/>
      <c r="SXS22" s="1"/>
      <c r="SXT22" s="1"/>
      <c r="SXU22" s="1"/>
      <c r="SXV22" s="1"/>
      <c r="SXW22" s="1"/>
      <c r="SXX22" s="1"/>
      <c r="SXY22" s="1"/>
      <c r="SXZ22" s="1"/>
      <c r="SYA22" s="1"/>
      <c r="SYB22" s="1"/>
      <c r="SYC22" s="1"/>
      <c r="SYD22" s="1"/>
      <c r="SYE22" s="1"/>
      <c r="SYF22" s="1"/>
      <c r="SYG22" s="1"/>
      <c r="SYH22" s="1"/>
      <c r="SYI22" s="1"/>
      <c r="SYJ22" s="1"/>
      <c r="SYK22" s="1"/>
      <c r="SYL22" s="1"/>
      <c r="SYM22" s="1"/>
      <c r="SYN22" s="1"/>
      <c r="SYO22" s="1"/>
      <c r="SYP22" s="1"/>
      <c r="SYQ22" s="1"/>
      <c r="SYR22" s="1"/>
      <c r="SYS22" s="1"/>
      <c r="SYT22" s="1"/>
      <c r="SYU22" s="1"/>
      <c r="SYV22" s="1"/>
      <c r="SYW22" s="1"/>
      <c r="SYX22" s="1"/>
      <c r="SYY22" s="1"/>
      <c r="SYZ22" s="1"/>
      <c r="SZA22" s="1"/>
      <c r="SZB22" s="1"/>
      <c r="SZC22" s="1"/>
      <c r="SZD22" s="1"/>
      <c r="SZE22" s="1"/>
      <c r="SZF22" s="1"/>
      <c r="SZG22" s="1"/>
      <c r="SZH22" s="1"/>
      <c r="SZI22" s="1"/>
      <c r="SZJ22" s="1"/>
      <c r="SZK22" s="1"/>
      <c r="SZL22" s="1"/>
      <c r="SZM22" s="1"/>
      <c r="SZN22" s="1"/>
      <c r="SZO22" s="1"/>
      <c r="SZP22" s="1"/>
      <c r="SZQ22" s="1"/>
      <c r="SZR22" s="1"/>
      <c r="SZS22" s="1"/>
      <c r="SZT22" s="1"/>
      <c r="SZU22" s="1"/>
      <c r="SZV22" s="1"/>
      <c r="SZW22" s="1"/>
      <c r="SZX22" s="1"/>
      <c r="SZY22" s="1"/>
      <c r="SZZ22" s="1"/>
      <c r="TAA22" s="1"/>
      <c r="TAB22" s="1"/>
      <c r="TAC22" s="1"/>
      <c r="TAD22" s="1"/>
      <c r="TAE22" s="1"/>
      <c r="TAF22" s="1"/>
      <c r="TAG22" s="1"/>
      <c r="TAH22" s="1"/>
      <c r="TAI22" s="1"/>
      <c r="TAJ22" s="1"/>
      <c r="TAK22" s="1"/>
      <c r="TAL22" s="1"/>
      <c r="TAM22" s="1"/>
      <c r="TAN22" s="1"/>
      <c r="TAO22" s="1"/>
      <c r="TAP22" s="1"/>
      <c r="TAQ22" s="1"/>
      <c r="TAR22" s="1"/>
      <c r="TAS22" s="1"/>
      <c r="TAT22" s="1"/>
      <c r="TAU22" s="1"/>
      <c r="TAV22" s="1"/>
      <c r="TAW22" s="1"/>
      <c r="TAX22" s="1"/>
      <c r="TAY22" s="1"/>
      <c r="TAZ22" s="1"/>
      <c r="TBA22" s="1"/>
      <c r="TBB22" s="1"/>
      <c r="TBC22" s="1"/>
      <c r="TBD22" s="1"/>
      <c r="TBE22" s="1"/>
      <c r="TBF22" s="1"/>
      <c r="TBG22" s="1"/>
      <c r="TBH22" s="1"/>
      <c r="TBI22" s="1"/>
      <c r="TBJ22" s="1"/>
      <c r="TBK22" s="1"/>
      <c r="TBL22" s="1"/>
      <c r="TBM22" s="1"/>
      <c r="TBN22" s="1"/>
      <c r="TBO22" s="1"/>
      <c r="TBP22" s="1"/>
      <c r="TBQ22" s="1"/>
      <c r="TBR22" s="1"/>
      <c r="TBS22" s="1"/>
      <c r="TBT22" s="1"/>
      <c r="TBU22" s="1"/>
      <c r="TBV22" s="1"/>
      <c r="TBW22" s="1"/>
      <c r="TBX22" s="1"/>
      <c r="TBY22" s="1"/>
      <c r="TBZ22" s="1"/>
      <c r="TCA22" s="1"/>
      <c r="TCB22" s="1"/>
      <c r="TCC22" s="1"/>
      <c r="TCD22" s="1"/>
      <c r="TCE22" s="1"/>
      <c r="TCF22" s="1"/>
      <c r="TCG22" s="1"/>
      <c r="TCH22" s="1"/>
      <c r="TCI22" s="1"/>
      <c r="TCJ22" s="1"/>
      <c r="TCK22" s="1"/>
      <c r="TCL22" s="1"/>
      <c r="TCM22" s="1"/>
      <c r="TCN22" s="1"/>
      <c r="TCO22" s="1"/>
      <c r="TCP22" s="1"/>
      <c r="TCQ22" s="1"/>
      <c r="TCR22" s="1"/>
      <c r="TCS22" s="1"/>
      <c r="TCT22" s="1"/>
      <c r="TCU22" s="1"/>
      <c r="TCV22" s="1"/>
      <c r="TCW22" s="1"/>
      <c r="TCX22" s="1"/>
      <c r="TCY22" s="1"/>
      <c r="TCZ22" s="1"/>
      <c r="TDA22" s="1"/>
      <c r="TDB22" s="1"/>
      <c r="TDC22" s="1"/>
      <c r="TDD22" s="1"/>
      <c r="TDE22" s="1"/>
      <c r="TDF22" s="1"/>
      <c r="TDG22" s="1"/>
      <c r="TDH22" s="1"/>
      <c r="TDI22" s="1"/>
      <c r="TDJ22" s="1"/>
      <c r="TDK22" s="1"/>
      <c r="TDL22" s="1"/>
      <c r="TDM22" s="1"/>
      <c r="TDN22" s="1"/>
      <c r="TDO22" s="1"/>
      <c r="TDP22" s="1"/>
      <c r="TDQ22" s="1"/>
      <c r="TDR22" s="1"/>
      <c r="TDS22" s="1"/>
      <c r="TDT22" s="1"/>
      <c r="TDU22" s="1"/>
      <c r="TDV22" s="1"/>
      <c r="TDW22" s="1"/>
      <c r="TDX22" s="1"/>
      <c r="TDY22" s="1"/>
      <c r="TDZ22" s="1"/>
      <c r="TEA22" s="1"/>
      <c r="TEB22" s="1"/>
      <c r="TEC22" s="1"/>
      <c r="TED22" s="1"/>
      <c r="TEE22" s="1"/>
      <c r="TEF22" s="1"/>
      <c r="TEG22" s="1"/>
      <c r="TEH22" s="1"/>
      <c r="TEI22" s="1"/>
      <c r="TEJ22" s="1"/>
      <c r="TEK22" s="1"/>
      <c r="TEL22" s="1"/>
      <c r="TEM22" s="1"/>
      <c r="TEN22" s="1"/>
      <c r="TEO22" s="1"/>
      <c r="TEP22" s="1"/>
      <c r="TEQ22" s="1"/>
      <c r="TER22" s="1"/>
      <c r="TES22" s="1"/>
      <c r="TET22" s="1"/>
      <c r="TEU22" s="1"/>
      <c r="TEV22" s="1"/>
      <c r="TEW22" s="1"/>
      <c r="TEX22" s="1"/>
      <c r="TEY22" s="1"/>
      <c r="TEZ22" s="1"/>
      <c r="TFA22" s="1"/>
      <c r="TFB22" s="1"/>
      <c r="TFC22" s="1"/>
      <c r="TFD22" s="1"/>
      <c r="TFE22" s="1"/>
      <c r="TFF22" s="1"/>
      <c r="TFG22" s="1"/>
      <c r="TFH22" s="1"/>
      <c r="TFI22" s="1"/>
      <c r="TFJ22" s="1"/>
      <c r="TFK22" s="1"/>
      <c r="TFL22" s="1"/>
      <c r="TFM22" s="1"/>
      <c r="TFN22" s="1"/>
      <c r="TFO22" s="1"/>
      <c r="TFP22" s="1"/>
      <c r="TFQ22" s="1"/>
      <c r="TFR22" s="1"/>
      <c r="TFS22" s="1"/>
      <c r="TFT22" s="1"/>
      <c r="TFU22" s="1"/>
      <c r="TFV22" s="1"/>
      <c r="TFW22" s="1"/>
      <c r="TFX22" s="1"/>
      <c r="TFY22" s="1"/>
      <c r="TFZ22" s="1"/>
      <c r="TGA22" s="1"/>
      <c r="TGB22" s="1"/>
      <c r="TGC22" s="1"/>
      <c r="TGD22" s="1"/>
      <c r="TGE22" s="1"/>
      <c r="TGF22" s="1"/>
      <c r="TGG22" s="1"/>
      <c r="TGH22" s="1"/>
      <c r="TGI22" s="1"/>
      <c r="TGJ22" s="1"/>
      <c r="TGK22" s="1"/>
      <c r="TGL22" s="1"/>
      <c r="TGM22" s="1"/>
      <c r="TGN22" s="1"/>
      <c r="TGO22" s="1"/>
      <c r="TGP22" s="1"/>
      <c r="TGQ22" s="1"/>
      <c r="TGR22" s="1"/>
      <c r="TGS22" s="1"/>
      <c r="TGT22" s="1"/>
      <c r="TGU22" s="1"/>
      <c r="TGV22" s="1"/>
      <c r="TGW22" s="1"/>
      <c r="TGX22" s="1"/>
      <c r="TGY22" s="1"/>
      <c r="TGZ22" s="1"/>
      <c r="THA22" s="1"/>
      <c r="THB22" s="1"/>
      <c r="THC22" s="1"/>
      <c r="THD22" s="1"/>
      <c r="THE22" s="1"/>
      <c r="THF22" s="1"/>
      <c r="THG22" s="1"/>
      <c r="THH22" s="1"/>
      <c r="THI22" s="1"/>
      <c r="THJ22" s="1"/>
      <c r="THK22" s="1"/>
      <c r="THL22" s="1"/>
      <c r="THM22" s="1"/>
      <c r="THN22" s="1"/>
      <c r="THO22" s="1"/>
      <c r="THP22" s="1"/>
      <c r="THQ22" s="1"/>
      <c r="THR22" s="1"/>
      <c r="THS22" s="1"/>
      <c r="THT22" s="1"/>
      <c r="THU22" s="1"/>
      <c r="THV22" s="1"/>
      <c r="THW22" s="1"/>
      <c r="THX22" s="1"/>
      <c r="THY22" s="1"/>
      <c r="THZ22" s="1"/>
      <c r="TIA22" s="1"/>
      <c r="TIB22" s="1"/>
      <c r="TIC22" s="1"/>
      <c r="TID22" s="1"/>
      <c r="TIE22" s="1"/>
      <c r="TIF22" s="1"/>
      <c r="TIG22" s="1"/>
      <c r="TIH22" s="1"/>
      <c r="TII22" s="1"/>
      <c r="TIJ22" s="1"/>
      <c r="TIK22" s="1"/>
      <c r="TIL22" s="1"/>
      <c r="TIM22" s="1"/>
      <c r="TIN22" s="1"/>
      <c r="TIO22" s="1"/>
      <c r="TIP22" s="1"/>
      <c r="TIQ22" s="1"/>
      <c r="TIR22" s="1"/>
      <c r="TIS22" s="1"/>
      <c r="TIT22" s="1"/>
      <c r="TIU22" s="1"/>
      <c r="TIV22" s="1"/>
      <c r="TIW22" s="1"/>
      <c r="TIX22" s="1"/>
      <c r="TIY22" s="1"/>
      <c r="TIZ22" s="1"/>
      <c r="TJA22" s="1"/>
      <c r="TJB22" s="1"/>
      <c r="TJC22" s="1"/>
      <c r="TJD22" s="1"/>
      <c r="TJE22" s="1"/>
      <c r="TJF22" s="1"/>
      <c r="TJG22" s="1"/>
      <c r="TJH22" s="1"/>
      <c r="TJI22" s="1"/>
      <c r="TJJ22" s="1"/>
      <c r="TJK22" s="1"/>
      <c r="TJL22" s="1"/>
      <c r="TJM22" s="1"/>
      <c r="TJN22" s="1"/>
      <c r="TJO22" s="1"/>
      <c r="TJP22" s="1"/>
      <c r="TJQ22" s="1"/>
      <c r="TJR22" s="1"/>
      <c r="TJS22" s="1"/>
      <c r="TJT22" s="1"/>
      <c r="TJU22" s="1"/>
      <c r="TJV22" s="1"/>
      <c r="TJW22" s="1"/>
      <c r="TJX22" s="1"/>
      <c r="TJY22" s="1"/>
      <c r="TJZ22" s="1"/>
      <c r="TKA22" s="1"/>
      <c r="TKB22" s="1"/>
      <c r="TKC22" s="1"/>
      <c r="TKD22" s="1"/>
      <c r="TKE22" s="1"/>
      <c r="TKF22" s="1"/>
      <c r="TKG22" s="1"/>
      <c r="TKH22" s="1"/>
      <c r="TKI22" s="1"/>
      <c r="TKJ22" s="1"/>
      <c r="TKK22" s="1"/>
      <c r="TKL22" s="1"/>
      <c r="TKM22" s="1"/>
      <c r="TKN22" s="1"/>
      <c r="TKO22" s="1"/>
      <c r="TKP22" s="1"/>
      <c r="TKQ22" s="1"/>
      <c r="TKR22" s="1"/>
      <c r="TKS22" s="1"/>
      <c r="TKT22" s="1"/>
      <c r="TKU22" s="1"/>
      <c r="TKV22" s="1"/>
      <c r="TKW22" s="1"/>
      <c r="TKX22" s="1"/>
      <c r="TKY22" s="1"/>
      <c r="TKZ22" s="1"/>
      <c r="TLA22" s="1"/>
      <c r="TLB22" s="1"/>
      <c r="TLC22" s="1"/>
      <c r="TLD22" s="1"/>
      <c r="TLE22" s="1"/>
      <c r="TLF22" s="1"/>
      <c r="TLG22" s="1"/>
      <c r="TLH22" s="1"/>
      <c r="TLI22" s="1"/>
      <c r="TLJ22" s="1"/>
      <c r="TLK22" s="1"/>
      <c r="TLL22" s="1"/>
      <c r="TLM22" s="1"/>
      <c r="TLN22" s="1"/>
      <c r="TLO22" s="1"/>
      <c r="TLP22" s="1"/>
      <c r="TLQ22" s="1"/>
      <c r="TLR22" s="1"/>
      <c r="TLS22" s="1"/>
      <c r="TLT22" s="1"/>
      <c r="TLU22" s="1"/>
      <c r="TLV22" s="1"/>
      <c r="TLW22" s="1"/>
      <c r="TLX22" s="1"/>
      <c r="TLY22" s="1"/>
      <c r="TLZ22" s="1"/>
      <c r="TMA22" s="1"/>
      <c r="TMB22" s="1"/>
      <c r="TMC22" s="1"/>
      <c r="TMD22" s="1"/>
      <c r="TME22" s="1"/>
      <c r="TMF22" s="1"/>
      <c r="TMG22" s="1"/>
      <c r="TMH22" s="1"/>
      <c r="TMI22" s="1"/>
      <c r="TMJ22" s="1"/>
      <c r="TMK22" s="1"/>
      <c r="TML22" s="1"/>
      <c r="TMM22" s="1"/>
      <c r="TMN22" s="1"/>
      <c r="TMO22" s="1"/>
      <c r="TMP22" s="1"/>
      <c r="TMQ22" s="1"/>
      <c r="TMR22" s="1"/>
      <c r="TMS22" s="1"/>
      <c r="TMT22" s="1"/>
      <c r="TMU22" s="1"/>
      <c r="TMV22" s="1"/>
      <c r="TMW22" s="1"/>
      <c r="TMX22" s="1"/>
      <c r="TMY22" s="1"/>
      <c r="TMZ22" s="1"/>
      <c r="TNA22" s="1"/>
      <c r="TNB22" s="1"/>
      <c r="TNC22" s="1"/>
      <c r="TND22" s="1"/>
      <c r="TNE22" s="1"/>
      <c r="TNF22" s="1"/>
      <c r="TNG22" s="1"/>
      <c r="TNH22" s="1"/>
      <c r="TNI22" s="1"/>
      <c r="TNJ22" s="1"/>
      <c r="TNK22" s="1"/>
      <c r="TNL22" s="1"/>
      <c r="TNM22" s="1"/>
      <c r="TNN22" s="1"/>
      <c r="TNO22" s="1"/>
      <c r="TNP22" s="1"/>
      <c r="TNQ22" s="1"/>
      <c r="TNR22" s="1"/>
      <c r="TNS22" s="1"/>
      <c r="TNT22" s="1"/>
      <c r="TNU22" s="1"/>
      <c r="TNV22" s="1"/>
      <c r="TNW22" s="1"/>
      <c r="TNX22" s="1"/>
      <c r="TNY22" s="1"/>
      <c r="TNZ22" s="1"/>
      <c r="TOA22" s="1"/>
      <c r="TOB22" s="1"/>
      <c r="TOC22" s="1"/>
      <c r="TOD22" s="1"/>
      <c r="TOE22" s="1"/>
      <c r="TOF22" s="1"/>
      <c r="TOG22" s="1"/>
      <c r="TOH22" s="1"/>
      <c r="TOI22" s="1"/>
      <c r="TOJ22" s="1"/>
      <c r="TOK22" s="1"/>
      <c r="TOL22" s="1"/>
      <c r="TOM22" s="1"/>
      <c r="TON22" s="1"/>
      <c r="TOO22" s="1"/>
      <c r="TOP22" s="1"/>
      <c r="TOQ22" s="1"/>
      <c r="TOR22" s="1"/>
      <c r="TOS22" s="1"/>
      <c r="TOT22" s="1"/>
      <c r="TOU22" s="1"/>
      <c r="TOV22" s="1"/>
      <c r="TOW22" s="1"/>
      <c r="TOX22" s="1"/>
      <c r="TOY22" s="1"/>
      <c r="TOZ22" s="1"/>
      <c r="TPA22" s="1"/>
      <c r="TPB22" s="1"/>
      <c r="TPC22" s="1"/>
      <c r="TPD22" s="1"/>
      <c r="TPE22" s="1"/>
      <c r="TPF22" s="1"/>
      <c r="TPG22" s="1"/>
      <c r="TPH22" s="1"/>
      <c r="TPI22" s="1"/>
      <c r="TPJ22" s="1"/>
      <c r="TPK22" s="1"/>
      <c r="TPL22" s="1"/>
      <c r="TPM22" s="1"/>
      <c r="TPN22" s="1"/>
      <c r="TPO22" s="1"/>
      <c r="TPP22" s="1"/>
      <c r="TPQ22" s="1"/>
      <c r="TPR22" s="1"/>
      <c r="TPS22" s="1"/>
      <c r="TPT22" s="1"/>
      <c r="TPU22" s="1"/>
      <c r="TPV22" s="1"/>
      <c r="TPW22" s="1"/>
      <c r="TPX22" s="1"/>
      <c r="TPY22" s="1"/>
      <c r="TPZ22" s="1"/>
      <c r="TQA22" s="1"/>
      <c r="TQB22" s="1"/>
      <c r="TQC22" s="1"/>
      <c r="TQD22" s="1"/>
      <c r="TQE22" s="1"/>
      <c r="TQF22" s="1"/>
      <c r="TQG22" s="1"/>
      <c r="TQH22" s="1"/>
      <c r="TQI22" s="1"/>
      <c r="TQJ22" s="1"/>
      <c r="TQK22" s="1"/>
      <c r="TQL22" s="1"/>
      <c r="TQM22" s="1"/>
      <c r="TQN22" s="1"/>
      <c r="TQO22" s="1"/>
      <c r="TQP22" s="1"/>
      <c r="TQQ22" s="1"/>
      <c r="TQR22" s="1"/>
      <c r="TQS22" s="1"/>
      <c r="TQT22" s="1"/>
      <c r="TQU22" s="1"/>
      <c r="TQV22" s="1"/>
      <c r="TQW22" s="1"/>
      <c r="TQX22" s="1"/>
      <c r="TQY22" s="1"/>
      <c r="TQZ22" s="1"/>
      <c r="TRA22" s="1"/>
      <c r="TRB22" s="1"/>
      <c r="TRC22" s="1"/>
      <c r="TRD22" s="1"/>
      <c r="TRE22" s="1"/>
      <c r="TRF22" s="1"/>
      <c r="TRG22" s="1"/>
      <c r="TRH22" s="1"/>
      <c r="TRI22" s="1"/>
      <c r="TRJ22" s="1"/>
      <c r="TRK22" s="1"/>
      <c r="TRL22" s="1"/>
      <c r="TRM22" s="1"/>
      <c r="TRN22" s="1"/>
      <c r="TRO22" s="1"/>
      <c r="TRP22" s="1"/>
      <c r="TRQ22" s="1"/>
      <c r="TRR22" s="1"/>
      <c r="TRS22" s="1"/>
      <c r="TRT22" s="1"/>
      <c r="TRU22" s="1"/>
      <c r="TRV22" s="1"/>
      <c r="TRW22" s="1"/>
      <c r="TRX22" s="1"/>
      <c r="TRY22" s="1"/>
      <c r="TRZ22" s="1"/>
      <c r="TSA22" s="1"/>
      <c r="TSB22" s="1"/>
      <c r="TSC22" s="1"/>
      <c r="TSD22" s="1"/>
      <c r="TSE22" s="1"/>
      <c r="TSF22" s="1"/>
      <c r="TSG22" s="1"/>
      <c r="TSH22" s="1"/>
      <c r="TSI22" s="1"/>
      <c r="TSJ22" s="1"/>
      <c r="TSK22" s="1"/>
      <c r="TSL22" s="1"/>
      <c r="TSM22" s="1"/>
      <c r="TSN22" s="1"/>
      <c r="TSO22" s="1"/>
      <c r="TSP22" s="1"/>
      <c r="TSQ22" s="1"/>
      <c r="TSR22" s="1"/>
      <c r="TSS22" s="1"/>
      <c r="TST22" s="1"/>
      <c r="TSU22" s="1"/>
      <c r="TSV22" s="1"/>
      <c r="TSW22" s="1"/>
      <c r="TSX22" s="1"/>
      <c r="TSY22" s="1"/>
      <c r="TSZ22" s="1"/>
      <c r="TTA22" s="1"/>
      <c r="TTB22" s="1"/>
      <c r="TTC22" s="1"/>
      <c r="TTD22" s="1"/>
      <c r="TTE22" s="1"/>
      <c r="TTF22" s="1"/>
      <c r="TTG22" s="1"/>
      <c r="TTH22" s="1"/>
      <c r="TTI22" s="1"/>
      <c r="TTJ22" s="1"/>
      <c r="TTK22" s="1"/>
      <c r="TTL22" s="1"/>
      <c r="TTM22" s="1"/>
      <c r="TTN22" s="1"/>
      <c r="TTO22" s="1"/>
      <c r="TTP22" s="1"/>
      <c r="TTQ22" s="1"/>
      <c r="TTR22" s="1"/>
      <c r="TTS22" s="1"/>
      <c r="TTT22" s="1"/>
      <c r="TTU22" s="1"/>
      <c r="TTV22" s="1"/>
      <c r="TTW22" s="1"/>
      <c r="TTX22" s="1"/>
      <c r="TTY22" s="1"/>
      <c r="TTZ22" s="1"/>
      <c r="TUA22" s="1"/>
      <c r="TUB22" s="1"/>
      <c r="TUC22" s="1"/>
      <c r="TUD22" s="1"/>
      <c r="TUE22" s="1"/>
      <c r="TUF22" s="1"/>
      <c r="TUG22" s="1"/>
      <c r="TUH22" s="1"/>
      <c r="TUI22" s="1"/>
      <c r="TUJ22" s="1"/>
      <c r="TUK22" s="1"/>
      <c r="TUL22" s="1"/>
      <c r="TUM22" s="1"/>
      <c r="TUN22" s="1"/>
      <c r="TUO22" s="1"/>
      <c r="TUP22" s="1"/>
      <c r="TUQ22" s="1"/>
      <c r="TUR22" s="1"/>
      <c r="TUS22" s="1"/>
      <c r="TUT22" s="1"/>
      <c r="TUU22" s="1"/>
      <c r="TUV22" s="1"/>
      <c r="TUW22" s="1"/>
      <c r="TUX22" s="1"/>
      <c r="TUY22" s="1"/>
      <c r="TUZ22" s="1"/>
      <c r="TVA22" s="1"/>
      <c r="TVB22" s="1"/>
      <c r="TVC22" s="1"/>
      <c r="TVD22" s="1"/>
      <c r="TVE22" s="1"/>
      <c r="TVF22" s="1"/>
      <c r="TVG22" s="1"/>
      <c r="TVH22" s="1"/>
      <c r="TVI22" s="1"/>
      <c r="TVJ22" s="1"/>
      <c r="TVK22" s="1"/>
      <c r="TVL22" s="1"/>
      <c r="TVM22" s="1"/>
      <c r="TVN22" s="1"/>
      <c r="TVO22" s="1"/>
      <c r="TVP22" s="1"/>
      <c r="TVQ22" s="1"/>
      <c r="TVR22" s="1"/>
      <c r="TVS22" s="1"/>
      <c r="TVT22" s="1"/>
      <c r="TVU22" s="1"/>
      <c r="TVV22" s="1"/>
      <c r="TVW22" s="1"/>
      <c r="TVX22" s="1"/>
      <c r="TVY22" s="1"/>
      <c r="TVZ22" s="1"/>
      <c r="TWA22" s="1"/>
      <c r="TWB22" s="1"/>
      <c r="TWC22" s="1"/>
      <c r="TWD22" s="1"/>
      <c r="TWE22" s="1"/>
      <c r="TWF22" s="1"/>
      <c r="TWG22" s="1"/>
      <c r="TWH22" s="1"/>
      <c r="TWI22" s="1"/>
      <c r="TWJ22" s="1"/>
      <c r="TWK22" s="1"/>
      <c r="TWL22" s="1"/>
      <c r="TWM22" s="1"/>
      <c r="TWN22" s="1"/>
      <c r="TWO22" s="1"/>
      <c r="TWP22" s="1"/>
      <c r="TWQ22" s="1"/>
      <c r="TWR22" s="1"/>
      <c r="TWS22" s="1"/>
      <c r="TWT22" s="1"/>
      <c r="TWU22" s="1"/>
      <c r="TWV22" s="1"/>
      <c r="TWW22" s="1"/>
      <c r="TWX22" s="1"/>
      <c r="TWY22" s="1"/>
      <c r="TWZ22" s="1"/>
      <c r="TXA22" s="1"/>
      <c r="TXB22" s="1"/>
      <c r="TXC22" s="1"/>
      <c r="TXD22" s="1"/>
      <c r="TXE22" s="1"/>
      <c r="TXF22" s="1"/>
      <c r="TXG22" s="1"/>
      <c r="TXH22" s="1"/>
      <c r="TXI22" s="1"/>
      <c r="TXJ22" s="1"/>
      <c r="TXK22" s="1"/>
      <c r="TXL22" s="1"/>
      <c r="TXM22" s="1"/>
      <c r="TXN22" s="1"/>
      <c r="TXO22" s="1"/>
      <c r="TXP22" s="1"/>
      <c r="TXQ22" s="1"/>
      <c r="TXR22" s="1"/>
      <c r="TXS22" s="1"/>
      <c r="TXT22" s="1"/>
      <c r="TXU22" s="1"/>
      <c r="TXV22" s="1"/>
      <c r="TXW22" s="1"/>
      <c r="TXX22" s="1"/>
      <c r="TXY22" s="1"/>
      <c r="TXZ22" s="1"/>
      <c r="TYA22" s="1"/>
      <c r="TYB22" s="1"/>
      <c r="TYC22" s="1"/>
      <c r="TYD22" s="1"/>
      <c r="TYE22" s="1"/>
      <c r="TYF22" s="1"/>
      <c r="TYG22" s="1"/>
      <c r="TYH22" s="1"/>
      <c r="TYI22" s="1"/>
      <c r="TYJ22" s="1"/>
      <c r="TYK22" s="1"/>
      <c r="TYL22" s="1"/>
      <c r="TYM22" s="1"/>
      <c r="TYN22" s="1"/>
      <c r="TYO22" s="1"/>
      <c r="TYP22" s="1"/>
      <c r="TYQ22" s="1"/>
      <c r="TYR22" s="1"/>
      <c r="TYS22" s="1"/>
      <c r="TYT22" s="1"/>
      <c r="TYU22" s="1"/>
      <c r="TYV22" s="1"/>
      <c r="TYW22" s="1"/>
      <c r="TYX22" s="1"/>
      <c r="TYY22" s="1"/>
      <c r="TYZ22" s="1"/>
      <c r="TZA22" s="1"/>
      <c r="TZB22" s="1"/>
      <c r="TZC22" s="1"/>
      <c r="TZD22" s="1"/>
      <c r="TZE22" s="1"/>
      <c r="TZF22" s="1"/>
      <c r="TZG22" s="1"/>
      <c r="TZH22" s="1"/>
      <c r="TZI22" s="1"/>
      <c r="TZJ22" s="1"/>
      <c r="TZK22" s="1"/>
      <c r="TZL22" s="1"/>
      <c r="TZM22" s="1"/>
      <c r="TZN22" s="1"/>
      <c r="TZO22" s="1"/>
      <c r="TZP22" s="1"/>
      <c r="TZQ22" s="1"/>
      <c r="TZR22" s="1"/>
      <c r="TZS22" s="1"/>
      <c r="TZT22" s="1"/>
      <c r="TZU22" s="1"/>
      <c r="TZV22" s="1"/>
      <c r="TZW22" s="1"/>
      <c r="TZX22" s="1"/>
      <c r="TZY22" s="1"/>
      <c r="TZZ22" s="1"/>
      <c r="UAA22" s="1"/>
      <c r="UAB22" s="1"/>
      <c r="UAC22" s="1"/>
      <c r="UAD22" s="1"/>
      <c r="UAE22" s="1"/>
      <c r="UAF22" s="1"/>
      <c r="UAG22" s="1"/>
      <c r="UAH22" s="1"/>
      <c r="UAI22" s="1"/>
      <c r="UAJ22" s="1"/>
      <c r="UAK22" s="1"/>
      <c r="UAL22" s="1"/>
      <c r="UAM22" s="1"/>
      <c r="UAN22" s="1"/>
      <c r="UAO22" s="1"/>
      <c r="UAP22" s="1"/>
      <c r="UAQ22" s="1"/>
      <c r="UAR22" s="1"/>
      <c r="UAS22" s="1"/>
      <c r="UAT22" s="1"/>
      <c r="UAU22" s="1"/>
      <c r="UAV22" s="1"/>
      <c r="UAW22" s="1"/>
      <c r="UAX22" s="1"/>
      <c r="UAY22" s="1"/>
      <c r="UAZ22" s="1"/>
      <c r="UBA22" s="1"/>
      <c r="UBB22" s="1"/>
      <c r="UBC22" s="1"/>
      <c r="UBD22" s="1"/>
      <c r="UBE22" s="1"/>
      <c r="UBF22" s="1"/>
      <c r="UBG22" s="1"/>
      <c r="UBH22" s="1"/>
      <c r="UBI22" s="1"/>
      <c r="UBJ22" s="1"/>
      <c r="UBK22" s="1"/>
      <c r="UBL22" s="1"/>
      <c r="UBM22" s="1"/>
      <c r="UBN22" s="1"/>
      <c r="UBO22" s="1"/>
      <c r="UBP22" s="1"/>
      <c r="UBQ22" s="1"/>
      <c r="UBR22" s="1"/>
      <c r="UBS22" s="1"/>
      <c r="UBT22" s="1"/>
      <c r="UBU22" s="1"/>
      <c r="UBV22" s="1"/>
      <c r="UBW22" s="1"/>
      <c r="UBX22" s="1"/>
      <c r="UBY22" s="1"/>
      <c r="UBZ22" s="1"/>
      <c r="UCA22" s="1"/>
      <c r="UCB22" s="1"/>
      <c r="UCC22" s="1"/>
      <c r="UCD22" s="1"/>
      <c r="UCE22" s="1"/>
      <c r="UCF22" s="1"/>
      <c r="UCG22" s="1"/>
      <c r="UCH22" s="1"/>
      <c r="UCI22" s="1"/>
      <c r="UCJ22" s="1"/>
      <c r="UCK22" s="1"/>
      <c r="UCL22" s="1"/>
      <c r="UCM22" s="1"/>
      <c r="UCN22" s="1"/>
      <c r="UCO22" s="1"/>
      <c r="UCP22" s="1"/>
      <c r="UCQ22" s="1"/>
      <c r="UCR22" s="1"/>
      <c r="UCS22" s="1"/>
      <c r="UCT22" s="1"/>
      <c r="UCU22" s="1"/>
      <c r="UCV22" s="1"/>
      <c r="UCW22" s="1"/>
      <c r="UCX22" s="1"/>
      <c r="UCY22" s="1"/>
      <c r="UCZ22" s="1"/>
      <c r="UDA22" s="1"/>
      <c r="UDB22" s="1"/>
      <c r="UDC22" s="1"/>
      <c r="UDD22" s="1"/>
      <c r="UDE22" s="1"/>
      <c r="UDF22" s="1"/>
      <c r="UDG22" s="1"/>
      <c r="UDH22" s="1"/>
      <c r="UDI22" s="1"/>
      <c r="UDJ22" s="1"/>
      <c r="UDK22" s="1"/>
      <c r="UDL22" s="1"/>
      <c r="UDM22" s="1"/>
      <c r="UDN22" s="1"/>
      <c r="UDO22" s="1"/>
      <c r="UDP22" s="1"/>
      <c r="UDQ22" s="1"/>
      <c r="UDR22" s="1"/>
      <c r="UDS22" s="1"/>
      <c r="UDT22" s="1"/>
      <c r="UDU22" s="1"/>
      <c r="UDV22" s="1"/>
      <c r="UDW22" s="1"/>
      <c r="UDX22" s="1"/>
      <c r="UDY22" s="1"/>
      <c r="UDZ22" s="1"/>
      <c r="UEA22" s="1"/>
      <c r="UEB22" s="1"/>
      <c r="UEC22" s="1"/>
      <c r="UED22" s="1"/>
      <c r="UEE22" s="1"/>
      <c r="UEF22" s="1"/>
      <c r="UEG22" s="1"/>
      <c r="UEH22" s="1"/>
      <c r="UEI22" s="1"/>
      <c r="UEJ22" s="1"/>
      <c r="UEK22" s="1"/>
      <c r="UEL22" s="1"/>
      <c r="UEM22" s="1"/>
      <c r="UEN22" s="1"/>
      <c r="UEO22" s="1"/>
      <c r="UEP22" s="1"/>
      <c r="UEQ22" s="1"/>
      <c r="UER22" s="1"/>
      <c r="UES22" s="1"/>
      <c r="UET22" s="1"/>
      <c r="UEU22" s="1"/>
      <c r="UEV22" s="1"/>
      <c r="UEW22" s="1"/>
      <c r="UEX22" s="1"/>
      <c r="UEY22" s="1"/>
      <c r="UEZ22" s="1"/>
      <c r="UFA22" s="1"/>
      <c r="UFB22" s="1"/>
      <c r="UFC22" s="1"/>
      <c r="UFD22" s="1"/>
      <c r="UFE22" s="1"/>
      <c r="UFF22" s="1"/>
      <c r="UFG22" s="1"/>
      <c r="UFH22" s="1"/>
      <c r="UFI22" s="1"/>
      <c r="UFJ22" s="1"/>
      <c r="UFK22" s="1"/>
      <c r="UFL22" s="1"/>
      <c r="UFM22" s="1"/>
      <c r="UFN22" s="1"/>
      <c r="UFO22" s="1"/>
      <c r="UFP22" s="1"/>
      <c r="UFQ22" s="1"/>
      <c r="UFR22" s="1"/>
      <c r="UFS22" s="1"/>
      <c r="UFT22" s="1"/>
      <c r="UFU22" s="1"/>
      <c r="UFV22" s="1"/>
      <c r="UFW22" s="1"/>
      <c r="UFX22" s="1"/>
      <c r="UFY22" s="1"/>
      <c r="UFZ22" s="1"/>
      <c r="UGA22" s="1"/>
      <c r="UGB22" s="1"/>
      <c r="UGC22" s="1"/>
      <c r="UGD22" s="1"/>
      <c r="UGE22" s="1"/>
      <c r="UGF22" s="1"/>
      <c r="UGG22" s="1"/>
      <c r="UGH22" s="1"/>
      <c r="UGI22" s="1"/>
      <c r="UGJ22" s="1"/>
      <c r="UGK22" s="1"/>
      <c r="UGL22" s="1"/>
      <c r="UGM22" s="1"/>
      <c r="UGN22" s="1"/>
      <c r="UGO22" s="1"/>
      <c r="UGP22" s="1"/>
      <c r="UGQ22" s="1"/>
      <c r="UGR22" s="1"/>
      <c r="UGS22" s="1"/>
      <c r="UGT22" s="1"/>
      <c r="UGU22" s="1"/>
      <c r="UGV22" s="1"/>
      <c r="UGW22" s="1"/>
      <c r="UGX22" s="1"/>
      <c r="UGY22" s="1"/>
      <c r="UGZ22" s="1"/>
      <c r="UHA22" s="1"/>
      <c r="UHB22" s="1"/>
      <c r="UHC22" s="1"/>
      <c r="UHD22" s="1"/>
      <c r="UHE22" s="1"/>
      <c r="UHF22" s="1"/>
      <c r="UHG22" s="1"/>
      <c r="UHH22" s="1"/>
      <c r="UHI22" s="1"/>
      <c r="UHJ22" s="1"/>
      <c r="UHK22" s="1"/>
      <c r="UHL22" s="1"/>
      <c r="UHM22" s="1"/>
      <c r="UHN22" s="1"/>
      <c r="UHO22" s="1"/>
      <c r="UHP22" s="1"/>
      <c r="UHQ22" s="1"/>
      <c r="UHR22" s="1"/>
      <c r="UHS22" s="1"/>
      <c r="UHT22" s="1"/>
      <c r="UHU22" s="1"/>
      <c r="UHV22" s="1"/>
      <c r="UHW22" s="1"/>
      <c r="UHX22" s="1"/>
      <c r="UHY22" s="1"/>
      <c r="UHZ22" s="1"/>
      <c r="UIA22" s="1"/>
      <c r="UIB22" s="1"/>
      <c r="UIC22" s="1"/>
      <c r="UID22" s="1"/>
      <c r="UIE22" s="1"/>
      <c r="UIF22" s="1"/>
      <c r="UIG22" s="1"/>
      <c r="UIH22" s="1"/>
      <c r="UII22" s="1"/>
      <c r="UIJ22" s="1"/>
      <c r="UIK22" s="1"/>
      <c r="UIL22" s="1"/>
      <c r="UIM22" s="1"/>
      <c r="UIN22" s="1"/>
      <c r="UIO22" s="1"/>
      <c r="UIP22" s="1"/>
      <c r="UIQ22" s="1"/>
      <c r="UIR22" s="1"/>
      <c r="UIS22" s="1"/>
      <c r="UIT22" s="1"/>
      <c r="UIU22" s="1"/>
      <c r="UIV22" s="1"/>
      <c r="UIW22" s="1"/>
      <c r="UIX22" s="1"/>
      <c r="UIY22" s="1"/>
      <c r="UIZ22" s="1"/>
      <c r="UJA22" s="1"/>
      <c r="UJB22" s="1"/>
      <c r="UJC22" s="1"/>
      <c r="UJD22" s="1"/>
      <c r="UJE22" s="1"/>
      <c r="UJF22" s="1"/>
      <c r="UJG22" s="1"/>
      <c r="UJH22" s="1"/>
      <c r="UJI22" s="1"/>
      <c r="UJJ22" s="1"/>
      <c r="UJK22" s="1"/>
      <c r="UJL22" s="1"/>
      <c r="UJM22" s="1"/>
      <c r="UJN22" s="1"/>
      <c r="UJO22" s="1"/>
      <c r="UJP22" s="1"/>
      <c r="UJQ22" s="1"/>
      <c r="UJR22" s="1"/>
      <c r="UJS22" s="1"/>
      <c r="UJT22" s="1"/>
      <c r="UJU22" s="1"/>
      <c r="UJV22" s="1"/>
      <c r="UJW22" s="1"/>
      <c r="UJX22" s="1"/>
      <c r="UJY22" s="1"/>
      <c r="UJZ22" s="1"/>
      <c r="UKA22" s="1"/>
      <c r="UKB22" s="1"/>
      <c r="UKC22" s="1"/>
      <c r="UKD22" s="1"/>
      <c r="UKE22" s="1"/>
      <c r="UKF22" s="1"/>
      <c r="UKG22" s="1"/>
      <c r="UKH22" s="1"/>
      <c r="UKI22" s="1"/>
      <c r="UKJ22" s="1"/>
      <c r="UKK22" s="1"/>
      <c r="UKL22" s="1"/>
      <c r="UKM22" s="1"/>
      <c r="UKN22" s="1"/>
      <c r="UKO22" s="1"/>
      <c r="UKP22" s="1"/>
      <c r="UKQ22" s="1"/>
      <c r="UKR22" s="1"/>
      <c r="UKS22" s="1"/>
      <c r="UKT22" s="1"/>
      <c r="UKU22" s="1"/>
      <c r="UKV22" s="1"/>
      <c r="UKW22" s="1"/>
      <c r="UKX22" s="1"/>
      <c r="UKY22" s="1"/>
      <c r="UKZ22" s="1"/>
      <c r="ULA22" s="1"/>
      <c r="ULB22" s="1"/>
      <c r="ULC22" s="1"/>
      <c r="ULD22" s="1"/>
      <c r="ULE22" s="1"/>
      <c r="ULF22" s="1"/>
      <c r="ULG22" s="1"/>
      <c r="ULH22" s="1"/>
      <c r="ULI22" s="1"/>
      <c r="ULJ22" s="1"/>
      <c r="ULK22" s="1"/>
      <c r="ULL22" s="1"/>
      <c r="ULM22" s="1"/>
      <c r="ULN22" s="1"/>
      <c r="ULO22" s="1"/>
      <c r="ULP22" s="1"/>
      <c r="ULQ22" s="1"/>
      <c r="ULR22" s="1"/>
      <c r="ULS22" s="1"/>
      <c r="ULT22" s="1"/>
      <c r="ULU22" s="1"/>
      <c r="ULV22" s="1"/>
      <c r="ULW22" s="1"/>
      <c r="ULX22" s="1"/>
      <c r="ULY22" s="1"/>
      <c r="ULZ22" s="1"/>
      <c r="UMA22" s="1"/>
      <c r="UMB22" s="1"/>
      <c r="UMC22" s="1"/>
      <c r="UMD22" s="1"/>
      <c r="UME22" s="1"/>
      <c r="UMF22" s="1"/>
      <c r="UMG22" s="1"/>
      <c r="UMH22" s="1"/>
      <c r="UMI22" s="1"/>
      <c r="UMJ22" s="1"/>
      <c r="UMK22" s="1"/>
      <c r="UML22" s="1"/>
      <c r="UMM22" s="1"/>
      <c r="UMN22" s="1"/>
      <c r="UMO22" s="1"/>
      <c r="UMP22" s="1"/>
      <c r="UMQ22" s="1"/>
      <c r="UMR22" s="1"/>
      <c r="UMS22" s="1"/>
      <c r="UMT22" s="1"/>
      <c r="UMU22" s="1"/>
      <c r="UMV22" s="1"/>
      <c r="UMW22" s="1"/>
      <c r="UMX22" s="1"/>
      <c r="UMY22" s="1"/>
      <c r="UMZ22" s="1"/>
      <c r="UNA22" s="1"/>
      <c r="UNB22" s="1"/>
      <c r="UNC22" s="1"/>
      <c r="UND22" s="1"/>
      <c r="UNE22" s="1"/>
      <c r="UNF22" s="1"/>
      <c r="UNG22" s="1"/>
      <c r="UNH22" s="1"/>
      <c r="UNI22" s="1"/>
      <c r="UNJ22" s="1"/>
      <c r="UNK22" s="1"/>
      <c r="UNL22" s="1"/>
      <c r="UNM22" s="1"/>
      <c r="UNN22" s="1"/>
      <c r="UNO22" s="1"/>
      <c r="UNP22" s="1"/>
      <c r="UNQ22" s="1"/>
      <c r="UNR22" s="1"/>
      <c r="UNS22" s="1"/>
      <c r="UNT22" s="1"/>
      <c r="UNU22" s="1"/>
      <c r="UNV22" s="1"/>
      <c r="UNW22" s="1"/>
      <c r="UNX22" s="1"/>
      <c r="UNY22" s="1"/>
      <c r="UNZ22" s="1"/>
      <c r="UOA22" s="1"/>
      <c r="UOB22" s="1"/>
      <c r="UOC22" s="1"/>
      <c r="UOD22" s="1"/>
      <c r="UOE22" s="1"/>
      <c r="UOF22" s="1"/>
      <c r="UOG22" s="1"/>
      <c r="UOH22" s="1"/>
      <c r="UOI22" s="1"/>
      <c r="UOJ22" s="1"/>
      <c r="UOK22" s="1"/>
      <c r="UOL22" s="1"/>
      <c r="UOM22" s="1"/>
      <c r="UON22" s="1"/>
      <c r="UOO22" s="1"/>
      <c r="UOP22" s="1"/>
      <c r="UOQ22" s="1"/>
      <c r="UOR22" s="1"/>
      <c r="UOS22" s="1"/>
      <c r="UOT22" s="1"/>
      <c r="UOU22" s="1"/>
      <c r="UOV22" s="1"/>
      <c r="UOW22" s="1"/>
      <c r="UOX22" s="1"/>
      <c r="UOY22" s="1"/>
      <c r="UOZ22" s="1"/>
      <c r="UPA22" s="1"/>
      <c r="UPB22" s="1"/>
      <c r="UPC22" s="1"/>
      <c r="UPD22" s="1"/>
      <c r="UPE22" s="1"/>
      <c r="UPF22" s="1"/>
      <c r="UPG22" s="1"/>
      <c r="UPH22" s="1"/>
      <c r="UPI22" s="1"/>
      <c r="UPJ22" s="1"/>
      <c r="UPK22" s="1"/>
      <c r="UPL22" s="1"/>
      <c r="UPM22" s="1"/>
      <c r="UPN22" s="1"/>
      <c r="UPO22" s="1"/>
      <c r="UPP22" s="1"/>
      <c r="UPQ22" s="1"/>
      <c r="UPR22" s="1"/>
      <c r="UPS22" s="1"/>
      <c r="UPT22" s="1"/>
      <c r="UPU22" s="1"/>
      <c r="UPV22" s="1"/>
      <c r="UPW22" s="1"/>
      <c r="UPX22" s="1"/>
      <c r="UPY22" s="1"/>
      <c r="UPZ22" s="1"/>
      <c r="UQA22" s="1"/>
      <c r="UQB22" s="1"/>
      <c r="UQC22" s="1"/>
      <c r="UQD22" s="1"/>
      <c r="UQE22" s="1"/>
      <c r="UQF22" s="1"/>
      <c r="UQG22" s="1"/>
      <c r="UQH22" s="1"/>
      <c r="UQI22" s="1"/>
      <c r="UQJ22" s="1"/>
      <c r="UQK22" s="1"/>
      <c r="UQL22" s="1"/>
      <c r="UQM22" s="1"/>
      <c r="UQN22" s="1"/>
      <c r="UQO22" s="1"/>
      <c r="UQP22" s="1"/>
      <c r="UQQ22" s="1"/>
      <c r="UQR22" s="1"/>
      <c r="UQS22" s="1"/>
      <c r="UQT22" s="1"/>
      <c r="UQU22" s="1"/>
      <c r="UQV22" s="1"/>
      <c r="UQW22" s="1"/>
      <c r="UQX22" s="1"/>
      <c r="UQY22" s="1"/>
      <c r="UQZ22" s="1"/>
      <c r="URA22" s="1"/>
      <c r="URB22" s="1"/>
      <c r="URC22" s="1"/>
      <c r="URD22" s="1"/>
      <c r="URE22" s="1"/>
      <c r="URF22" s="1"/>
      <c r="URG22" s="1"/>
      <c r="URH22" s="1"/>
      <c r="URI22" s="1"/>
      <c r="URJ22" s="1"/>
      <c r="URK22" s="1"/>
      <c r="URL22" s="1"/>
      <c r="URM22" s="1"/>
      <c r="URN22" s="1"/>
      <c r="URO22" s="1"/>
      <c r="URP22" s="1"/>
      <c r="URQ22" s="1"/>
      <c r="URR22" s="1"/>
      <c r="URS22" s="1"/>
      <c r="URT22" s="1"/>
      <c r="URU22" s="1"/>
      <c r="URV22" s="1"/>
      <c r="URW22" s="1"/>
      <c r="URX22" s="1"/>
      <c r="URY22" s="1"/>
      <c r="URZ22" s="1"/>
      <c r="USA22" s="1"/>
      <c r="USB22" s="1"/>
      <c r="USC22" s="1"/>
      <c r="USD22" s="1"/>
      <c r="USE22" s="1"/>
      <c r="USF22" s="1"/>
      <c r="USG22" s="1"/>
      <c r="USH22" s="1"/>
      <c r="USI22" s="1"/>
      <c r="USJ22" s="1"/>
      <c r="USK22" s="1"/>
      <c r="USL22" s="1"/>
      <c r="USM22" s="1"/>
      <c r="USN22" s="1"/>
      <c r="USO22" s="1"/>
      <c r="USP22" s="1"/>
      <c r="USQ22" s="1"/>
      <c r="USR22" s="1"/>
      <c r="USS22" s="1"/>
      <c r="UST22" s="1"/>
      <c r="USU22" s="1"/>
      <c r="USV22" s="1"/>
      <c r="USW22" s="1"/>
      <c r="USX22" s="1"/>
      <c r="USY22" s="1"/>
      <c r="USZ22" s="1"/>
      <c r="UTA22" s="1"/>
      <c r="UTB22" s="1"/>
      <c r="UTC22" s="1"/>
      <c r="UTD22" s="1"/>
      <c r="UTE22" s="1"/>
      <c r="UTF22" s="1"/>
      <c r="UTG22" s="1"/>
      <c r="UTH22" s="1"/>
      <c r="UTI22" s="1"/>
      <c r="UTJ22" s="1"/>
      <c r="UTK22" s="1"/>
      <c r="UTL22" s="1"/>
      <c r="UTM22" s="1"/>
      <c r="UTN22" s="1"/>
      <c r="UTO22" s="1"/>
      <c r="UTP22" s="1"/>
      <c r="UTQ22" s="1"/>
      <c r="UTR22" s="1"/>
      <c r="UTS22" s="1"/>
      <c r="UTT22" s="1"/>
      <c r="UTU22" s="1"/>
      <c r="UTV22" s="1"/>
      <c r="UTW22" s="1"/>
      <c r="UTX22" s="1"/>
      <c r="UTY22" s="1"/>
      <c r="UTZ22" s="1"/>
      <c r="UUA22" s="1"/>
      <c r="UUB22" s="1"/>
      <c r="UUC22" s="1"/>
      <c r="UUD22" s="1"/>
      <c r="UUE22" s="1"/>
      <c r="UUF22" s="1"/>
      <c r="UUG22" s="1"/>
      <c r="UUH22" s="1"/>
      <c r="UUI22" s="1"/>
      <c r="UUJ22" s="1"/>
      <c r="UUK22" s="1"/>
      <c r="UUL22" s="1"/>
      <c r="UUM22" s="1"/>
      <c r="UUN22" s="1"/>
      <c r="UUO22" s="1"/>
      <c r="UUP22" s="1"/>
      <c r="UUQ22" s="1"/>
      <c r="UUR22" s="1"/>
      <c r="UUS22" s="1"/>
      <c r="UUT22" s="1"/>
      <c r="UUU22" s="1"/>
      <c r="UUV22" s="1"/>
      <c r="UUW22" s="1"/>
      <c r="UUX22" s="1"/>
      <c r="UUY22" s="1"/>
      <c r="UUZ22" s="1"/>
      <c r="UVA22" s="1"/>
      <c r="UVB22" s="1"/>
      <c r="UVC22" s="1"/>
      <c r="UVD22" s="1"/>
      <c r="UVE22" s="1"/>
      <c r="UVF22" s="1"/>
      <c r="UVG22" s="1"/>
      <c r="UVH22" s="1"/>
      <c r="UVI22" s="1"/>
      <c r="UVJ22" s="1"/>
      <c r="UVK22" s="1"/>
      <c r="UVL22" s="1"/>
      <c r="UVM22" s="1"/>
      <c r="UVN22" s="1"/>
      <c r="UVO22" s="1"/>
      <c r="UVP22" s="1"/>
      <c r="UVQ22" s="1"/>
      <c r="UVR22" s="1"/>
      <c r="UVS22" s="1"/>
      <c r="UVT22" s="1"/>
      <c r="UVU22" s="1"/>
      <c r="UVV22" s="1"/>
      <c r="UVW22" s="1"/>
      <c r="UVX22" s="1"/>
      <c r="UVY22" s="1"/>
      <c r="UVZ22" s="1"/>
      <c r="UWA22" s="1"/>
      <c r="UWB22" s="1"/>
      <c r="UWC22" s="1"/>
      <c r="UWD22" s="1"/>
      <c r="UWE22" s="1"/>
      <c r="UWF22" s="1"/>
      <c r="UWG22" s="1"/>
      <c r="UWH22" s="1"/>
      <c r="UWI22" s="1"/>
      <c r="UWJ22" s="1"/>
      <c r="UWK22" s="1"/>
      <c r="UWL22" s="1"/>
      <c r="UWM22" s="1"/>
      <c r="UWN22" s="1"/>
      <c r="UWO22" s="1"/>
      <c r="UWP22" s="1"/>
      <c r="UWQ22" s="1"/>
      <c r="UWR22" s="1"/>
      <c r="UWS22" s="1"/>
      <c r="UWT22" s="1"/>
      <c r="UWU22" s="1"/>
      <c r="UWV22" s="1"/>
      <c r="UWW22" s="1"/>
      <c r="UWX22" s="1"/>
      <c r="UWY22" s="1"/>
      <c r="UWZ22" s="1"/>
      <c r="UXA22" s="1"/>
      <c r="UXB22" s="1"/>
      <c r="UXC22" s="1"/>
      <c r="UXD22" s="1"/>
      <c r="UXE22" s="1"/>
      <c r="UXF22" s="1"/>
      <c r="UXG22" s="1"/>
      <c r="UXH22" s="1"/>
      <c r="UXI22" s="1"/>
      <c r="UXJ22" s="1"/>
      <c r="UXK22" s="1"/>
      <c r="UXL22" s="1"/>
      <c r="UXM22" s="1"/>
      <c r="UXN22" s="1"/>
      <c r="UXO22" s="1"/>
      <c r="UXP22" s="1"/>
      <c r="UXQ22" s="1"/>
      <c r="UXR22" s="1"/>
      <c r="UXS22" s="1"/>
      <c r="UXT22" s="1"/>
      <c r="UXU22" s="1"/>
      <c r="UXV22" s="1"/>
      <c r="UXW22" s="1"/>
      <c r="UXX22" s="1"/>
      <c r="UXY22" s="1"/>
      <c r="UXZ22" s="1"/>
      <c r="UYA22" s="1"/>
      <c r="UYB22" s="1"/>
      <c r="UYC22" s="1"/>
      <c r="UYD22" s="1"/>
      <c r="UYE22" s="1"/>
      <c r="UYF22" s="1"/>
      <c r="UYG22" s="1"/>
      <c r="UYH22" s="1"/>
      <c r="UYI22" s="1"/>
      <c r="UYJ22" s="1"/>
      <c r="UYK22" s="1"/>
      <c r="UYL22" s="1"/>
      <c r="UYM22" s="1"/>
      <c r="UYN22" s="1"/>
      <c r="UYO22" s="1"/>
      <c r="UYP22" s="1"/>
      <c r="UYQ22" s="1"/>
      <c r="UYR22" s="1"/>
      <c r="UYS22" s="1"/>
      <c r="UYT22" s="1"/>
      <c r="UYU22" s="1"/>
      <c r="UYV22" s="1"/>
      <c r="UYW22" s="1"/>
      <c r="UYX22" s="1"/>
      <c r="UYY22" s="1"/>
      <c r="UYZ22" s="1"/>
      <c r="UZA22" s="1"/>
      <c r="UZB22" s="1"/>
      <c r="UZC22" s="1"/>
      <c r="UZD22" s="1"/>
      <c r="UZE22" s="1"/>
      <c r="UZF22" s="1"/>
      <c r="UZG22" s="1"/>
      <c r="UZH22" s="1"/>
      <c r="UZI22" s="1"/>
      <c r="UZJ22" s="1"/>
      <c r="UZK22" s="1"/>
      <c r="UZL22" s="1"/>
      <c r="UZM22" s="1"/>
      <c r="UZN22" s="1"/>
      <c r="UZO22" s="1"/>
      <c r="UZP22" s="1"/>
      <c r="UZQ22" s="1"/>
      <c r="UZR22" s="1"/>
      <c r="UZS22" s="1"/>
      <c r="UZT22" s="1"/>
      <c r="UZU22" s="1"/>
      <c r="UZV22" s="1"/>
      <c r="UZW22" s="1"/>
      <c r="UZX22" s="1"/>
      <c r="UZY22" s="1"/>
      <c r="UZZ22" s="1"/>
      <c r="VAA22" s="1"/>
      <c r="VAB22" s="1"/>
      <c r="VAC22" s="1"/>
      <c r="VAD22" s="1"/>
      <c r="VAE22" s="1"/>
      <c r="VAF22" s="1"/>
      <c r="VAG22" s="1"/>
      <c r="VAH22" s="1"/>
      <c r="VAI22" s="1"/>
      <c r="VAJ22" s="1"/>
      <c r="VAK22" s="1"/>
      <c r="VAL22" s="1"/>
      <c r="VAM22" s="1"/>
      <c r="VAN22" s="1"/>
      <c r="VAO22" s="1"/>
      <c r="VAP22" s="1"/>
      <c r="VAQ22" s="1"/>
      <c r="VAR22" s="1"/>
      <c r="VAS22" s="1"/>
      <c r="VAT22" s="1"/>
      <c r="VAU22" s="1"/>
      <c r="VAV22" s="1"/>
      <c r="VAW22" s="1"/>
      <c r="VAX22" s="1"/>
      <c r="VAY22" s="1"/>
      <c r="VAZ22" s="1"/>
      <c r="VBA22" s="1"/>
      <c r="VBB22" s="1"/>
      <c r="VBC22" s="1"/>
      <c r="VBD22" s="1"/>
      <c r="VBE22" s="1"/>
      <c r="VBF22" s="1"/>
      <c r="VBG22" s="1"/>
      <c r="VBH22" s="1"/>
      <c r="VBI22" s="1"/>
      <c r="VBJ22" s="1"/>
      <c r="VBK22" s="1"/>
      <c r="VBL22" s="1"/>
      <c r="VBM22" s="1"/>
      <c r="VBN22" s="1"/>
      <c r="VBO22" s="1"/>
      <c r="VBP22" s="1"/>
      <c r="VBQ22" s="1"/>
      <c r="VBR22" s="1"/>
      <c r="VBS22" s="1"/>
      <c r="VBT22" s="1"/>
      <c r="VBU22" s="1"/>
      <c r="VBV22" s="1"/>
      <c r="VBW22" s="1"/>
      <c r="VBX22" s="1"/>
      <c r="VBY22" s="1"/>
      <c r="VBZ22" s="1"/>
      <c r="VCA22" s="1"/>
      <c r="VCB22" s="1"/>
      <c r="VCC22" s="1"/>
      <c r="VCD22" s="1"/>
      <c r="VCE22" s="1"/>
      <c r="VCF22" s="1"/>
      <c r="VCG22" s="1"/>
      <c r="VCH22" s="1"/>
      <c r="VCI22" s="1"/>
      <c r="VCJ22" s="1"/>
      <c r="VCK22" s="1"/>
      <c r="VCL22" s="1"/>
      <c r="VCM22" s="1"/>
      <c r="VCN22" s="1"/>
      <c r="VCO22" s="1"/>
      <c r="VCP22" s="1"/>
      <c r="VCQ22" s="1"/>
      <c r="VCR22" s="1"/>
      <c r="VCS22" s="1"/>
      <c r="VCT22" s="1"/>
      <c r="VCU22" s="1"/>
      <c r="VCV22" s="1"/>
      <c r="VCW22" s="1"/>
      <c r="VCX22" s="1"/>
      <c r="VCY22" s="1"/>
      <c r="VCZ22" s="1"/>
      <c r="VDA22" s="1"/>
      <c r="VDB22" s="1"/>
      <c r="VDC22" s="1"/>
      <c r="VDD22" s="1"/>
      <c r="VDE22" s="1"/>
      <c r="VDF22" s="1"/>
      <c r="VDG22" s="1"/>
      <c r="VDH22" s="1"/>
      <c r="VDI22" s="1"/>
      <c r="VDJ22" s="1"/>
      <c r="VDK22" s="1"/>
      <c r="VDL22" s="1"/>
      <c r="VDM22" s="1"/>
      <c r="VDN22" s="1"/>
      <c r="VDO22" s="1"/>
      <c r="VDP22" s="1"/>
      <c r="VDQ22" s="1"/>
      <c r="VDR22" s="1"/>
      <c r="VDS22" s="1"/>
      <c r="VDT22" s="1"/>
      <c r="VDU22" s="1"/>
      <c r="VDV22" s="1"/>
      <c r="VDW22" s="1"/>
      <c r="VDX22" s="1"/>
      <c r="VDY22" s="1"/>
      <c r="VDZ22" s="1"/>
      <c r="VEA22" s="1"/>
      <c r="VEB22" s="1"/>
      <c r="VEC22" s="1"/>
      <c r="VED22" s="1"/>
      <c r="VEE22" s="1"/>
      <c r="VEF22" s="1"/>
      <c r="VEG22" s="1"/>
      <c r="VEH22" s="1"/>
      <c r="VEI22" s="1"/>
      <c r="VEJ22" s="1"/>
      <c r="VEK22" s="1"/>
      <c r="VEL22" s="1"/>
      <c r="VEM22" s="1"/>
      <c r="VEN22" s="1"/>
      <c r="VEO22" s="1"/>
      <c r="VEP22" s="1"/>
      <c r="VEQ22" s="1"/>
      <c r="VER22" s="1"/>
      <c r="VES22" s="1"/>
      <c r="VET22" s="1"/>
      <c r="VEU22" s="1"/>
      <c r="VEV22" s="1"/>
      <c r="VEW22" s="1"/>
      <c r="VEX22" s="1"/>
      <c r="VEY22" s="1"/>
      <c r="VEZ22" s="1"/>
      <c r="VFA22" s="1"/>
      <c r="VFB22" s="1"/>
      <c r="VFC22" s="1"/>
      <c r="VFD22" s="1"/>
      <c r="VFE22" s="1"/>
      <c r="VFF22" s="1"/>
      <c r="VFG22" s="1"/>
      <c r="VFH22" s="1"/>
      <c r="VFI22" s="1"/>
      <c r="VFJ22" s="1"/>
      <c r="VFK22" s="1"/>
      <c r="VFL22" s="1"/>
      <c r="VFM22" s="1"/>
      <c r="VFN22" s="1"/>
      <c r="VFO22" s="1"/>
      <c r="VFP22" s="1"/>
      <c r="VFQ22" s="1"/>
      <c r="VFR22" s="1"/>
      <c r="VFS22" s="1"/>
      <c r="VFT22" s="1"/>
      <c r="VFU22" s="1"/>
      <c r="VFV22" s="1"/>
      <c r="VFW22" s="1"/>
      <c r="VFX22" s="1"/>
      <c r="VFY22" s="1"/>
      <c r="VFZ22" s="1"/>
      <c r="VGA22" s="1"/>
      <c r="VGB22" s="1"/>
      <c r="VGC22" s="1"/>
      <c r="VGD22" s="1"/>
      <c r="VGE22" s="1"/>
      <c r="VGF22" s="1"/>
      <c r="VGG22" s="1"/>
      <c r="VGH22" s="1"/>
      <c r="VGI22" s="1"/>
      <c r="VGJ22" s="1"/>
      <c r="VGK22" s="1"/>
      <c r="VGL22" s="1"/>
      <c r="VGM22" s="1"/>
      <c r="VGN22" s="1"/>
      <c r="VGO22" s="1"/>
      <c r="VGP22" s="1"/>
      <c r="VGQ22" s="1"/>
      <c r="VGR22" s="1"/>
      <c r="VGS22" s="1"/>
      <c r="VGT22" s="1"/>
      <c r="VGU22" s="1"/>
      <c r="VGV22" s="1"/>
      <c r="VGW22" s="1"/>
      <c r="VGX22" s="1"/>
      <c r="VGY22" s="1"/>
      <c r="VGZ22" s="1"/>
      <c r="VHA22" s="1"/>
      <c r="VHB22" s="1"/>
      <c r="VHC22" s="1"/>
      <c r="VHD22" s="1"/>
      <c r="VHE22" s="1"/>
      <c r="VHF22" s="1"/>
      <c r="VHG22" s="1"/>
      <c r="VHH22" s="1"/>
      <c r="VHI22" s="1"/>
      <c r="VHJ22" s="1"/>
      <c r="VHK22" s="1"/>
      <c r="VHL22" s="1"/>
      <c r="VHM22" s="1"/>
      <c r="VHN22" s="1"/>
      <c r="VHO22" s="1"/>
      <c r="VHP22" s="1"/>
      <c r="VHQ22" s="1"/>
      <c r="VHR22" s="1"/>
      <c r="VHS22" s="1"/>
      <c r="VHT22" s="1"/>
      <c r="VHU22" s="1"/>
      <c r="VHV22" s="1"/>
      <c r="VHW22" s="1"/>
      <c r="VHX22" s="1"/>
      <c r="VHY22" s="1"/>
      <c r="VHZ22" s="1"/>
      <c r="VIA22" s="1"/>
      <c r="VIB22" s="1"/>
      <c r="VIC22" s="1"/>
      <c r="VID22" s="1"/>
      <c r="VIE22" s="1"/>
      <c r="VIF22" s="1"/>
      <c r="VIG22" s="1"/>
      <c r="VIH22" s="1"/>
      <c r="VII22" s="1"/>
      <c r="VIJ22" s="1"/>
      <c r="VIK22" s="1"/>
      <c r="VIL22" s="1"/>
      <c r="VIM22" s="1"/>
      <c r="VIN22" s="1"/>
      <c r="VIO22" s="1"/>
      <c r="VIP22" s="1"/>
      <c r="VIQ22" s="1"/>
      <c r="VIR22" s="1"/>
      <c r="VIS22" s="1"/>
      <c r="VIT22" s="1"/>
      <c r="VIU22" s="1"/>
      <c r="VIV22" s="1"/>
      <c r="VIW22" s="1"/>
      <c r="VIX22" s="1"/>
      <c r="VIY22" s="1"/>
      <c r="VIZ22" s="1"/>
      <c r="VJA22" s="1"/>
      <c r="VJB22" s="1"/>
      <c r="VJC22" s="1"/>
      <c r="VJD22" s="1"/>
      <c r="VJE22" s="1"/>
      <c r="VJF22" s="1"/>
      <c r="VJG22" s="1"/>
      <c r="VJH22" s="1"/>
      <c r="VJI22" s="1"/>
      <c r="VJJ22" s="1"/>
      <c r="VJK22" s="1"/>
      <c r="VJL22" s="1"/>
      <c r="VJM22" s="1"/>
      <c r="VJN22" s="1"/>
      <c r="VJO22" s="1"/>
      <c r="VJP22" s="1"/>
      <c r="VJQ22" s="1"/>
      <c r="VJR22" s="1"/>
      <c r="VJS22" s="1"/>
      <c r="VJT22" s="1"/>
      <c r="VJU22" s="1"/>
      <c r="VJV22" s="1"/>
      <c r="VJW22" s="1"/>
      <c r="VJX22" s="1"/>
      <c r="VJY22" s="1"/>
      <c r="VJZ22" s="1"/>
      <c r="VKA22" s="1"/>
      <c r="VKB22" s="1"/>
      <c r="VKC22" s="1"/>
      <c r="VKD22" s="1"/>
      <c r="VKE22" s="1"/>
      <c r="VKF22" s="1"/>
      <c r="VKG22" s="1"/>
      <c r="VKH22" s="1"/>
      <c r="VKI22" s="1"/>
      <c r="VKJ22" s="1"/>
      <c r="VKK22" s="1"/>
      <c r="VKL22" s="1"/>
      <c r="VKM22" s="1"/>
      <c r="VKN22" s="1"/>
      <c r="VKO22" s="1"/>
      <c r="VKP22" s="1"/>
      <c r="VKQ22" s="1"/>
      <c r="VKR22" s="1"/>
      <c r="VKS22" s="1"/>
      <c r="VKT22" s="1"/>
      <c r="VKU22" s="1"/>
      <c r="VKV22" s="1"/>
      <c r="VKW22" s="1"/>
      <c r="VKX22" s="1"/>
      <c r="VKY22" s="1"/>
      <c r="VKZ22" s="1"/>
      <c r="VLA22" s="1"/>
      <c r="VLB22" s="1"/>
      <c r="VLC22" s="1"/>
      <c r="VLD22" s="1"/>
      <c r="VLE22" s="1"/>
      <c r="VLF22" s="1"/>
      <c r="VLG22" s="1"/>
      <c r="VLH22" s="1"/>
      <c r="VLI22" s="1"/>
      <c r="VLJ22" s="1"/>
      <c r="VLK22" s="1"/>
      <c r="VLL22" s="1"/>
      <c r="VLM22" s="1"/>
      <c r="VLN22" s="1"/>
      <c r="VLO22" s="1"/>
      <c r="VLP22" s="1"/>
      <c r="VLQ22" s="1"/>
      <c r="VLR22" s="1"/>
      <c r="VLS22" s="1"/>
      <c r="VLT22" s="1"/>
      <c r="VLU22" s="1"/>
      <c r="VLV22" s="1"/>
      <c r="VLW22" s="1"/>
      <c r="VLX22" s="1"/>
      <c r="VLY22" s="1"/>
      <c r="VLZ22" s="1"/>
      <c r="VMA22" s="1"/>
      <c r="VMB22" s="1"/>
      <c r="VMC22" s="1"/>
      <c r="VMD22" s="1"/>
      <c r="VME22" s="1"/>
      <c r="VMF22" s="1"/>
      <c r="VMG22" s="1"/>
      <c r="VMH22" s="1"/>
      <c r="VMI22" s="1"/>
      <c r="VMJ22" s="1"/>
      <c r="VMK22" s="1"/>
      <c r="VML22" s="1"/>
      <c r="VMM22" s="1"/>
      <c r="VMN22" s="1"/>
      <c r="VMO22" s="1"/>
      <c r="VMP22" s="1"/>
      <c r="VMQ22" s="1"/>
      <c r="VMR22" s="1"/>
      <c r="VMS22" s="1"/>
      <c r="VMT22" s="1"/>
      <c r="VMU22" s="1"/>
      <c r="VMV22" s="1"/>
      <c r="VMW22" s="1"/>
      <c r="VMX22" s="1"/>
      <c r="VMY22" s="1"/>
      <c r="VMZ22" s="1"/>
      <c r="VNA22" s="1"/>
      <c r="VNB22" s="1"/>
      <c r="VNC22" s="1"/>
      <c r="VND22" s="1"/>
      <c r="VNE22" s="1"/>
      <c r="VNF22" s="1"/>
      <c r="VNG22" s="1"/>
      <c r="VNH22" s="1"/>
      <c r="VNI22" s="1"/>
      <c r="VNJ22" s="1"/>
      <c r="VNK22" s="1"/>
      <c r="VNL22" s="1"/>
      <c r="VNM22" s="1"/>
      <c r="VNN22" s="1"/>
      <c r="VNO22" s="1"/>
      <c r="VNP22" s="1"/>
      <c r="VNQ22" s="1"/>
      <c r="VNR22" s="1"/>
      <c r="VNS22" s="1"/>
      <c r="VNT22" s="1"/>
      <c r="VNU22" s="1"/>
      <c r="VNV22" s="1"/>
      <c r="VNW22" s="1"/>
      <c r="VNX22" s="1"/>
      <c r="VNY22" s="1"/>
      <c r="VNZ22" s="1"/>
      <c r="VOA22" s="1"/>
      <c r="VOB22" s="1"/>
      <c r="VOC22" s="1"/>
      <c r="VOD22" s="1"/>
      <c r="VOE22" s="1"/>
      <c r="VOF22" s="1"/>
      <c r="VOG22" s="1"/>
      <c r="VOH22" s="1"/>
      <c r="VOI22" s="1"/>
      <c r="VOJ22" s="1"/>
      <c r="VOK22" s="1"/>
      <c r="VOL22" s="1"/>
      <c r="VOM22" s="1"/>
      <c r="VON22" s="1"/>
      <c r="VOO22" s="1"/>
      <c r="VOP22" s="1"/>
      <c r="VOQ22" s="1"/>
      <c r="VOR22" s="1"/>
      <c r="VOS22" s="1"/>
      <c r="VOT22" s="1"/>
      <c r="VOU22" s="1"/>
      <c r="VOV22" s="1"/>
      <c r="VOW22" s="1"/>
      <c r="VOX22" s="1"/>
      <c r="VOY22" s="1"/>
      <c r="VOZ22" s="1"/>
      <c r="VPA22" s="1"/>
      <c r="VPB22" s="1"/>
      <c r="VPC22" s="1"/>
      <c r="VPD22" s="1"/>
      <c r="VPE22" s="1"/>
      <c r="VPF22" s="1"/>
      <c r="VPG22" s="1"/>
      <c r="VPH22" s="1"/>
      <c r="VPI22" s="1"/>
      <c r="VPJ22" s="1"/>
      <c r="VPK22" s="1"/>
      <c r="VPL22" s="1"/>
      <c r="VPM22" s="1"/>
      <c r="VPN22" s="1"/>
      <c r="VPO22" s="1"/>
      <c r="VPP22" s="1"/>
      <c r="VPQ22" s="1"/>
      <c r="VPR22" s="1"/>
      <c r="VPS22" s="1"/>
      <c r="VPT22" s="1"/>
      <c r="VPU22" s="1"/>
      <c r="VPV22" s="1"/>
      <c r="VPW22" s="1"/>
      <c r="VPX22" s="1"/>
      <c r="VPY22" s="1"/>
      <c r="VPZ22" s="1"/>
      <c r="VQA22" s="1"/>
      <c r="VQB22" s="1"/>
      <c r="VQC22" s="1"/>
      <c r="VQD22" s="1"/>
      <c r="VQE22" s="1"/>
      <c r="VQF22" s="1"/>
      <c r="VQG22" s="1"/>
      <c r="VQH22" s="1"/>
      <c r="VQI22" s="1"/>
      <c r="VQJ22" s="1"/>
      <c r="VQK22" s="1"/>
      <c r="VQL22" s="1"/>
      <c r="VQM22" s="1"/>
      <c r="VQN22" s="1"/>
      <c r="VQO22" s="1"/>
      <c r="VQP22" s="1"/>
      <c r="VQQ22" s="1"/>
      <c r="VQR22" s="1"/>
      <c r="VQS22" s="1"/>
      <c r="VQT22" s="1"/>
      <c r="VQU22" s="1"/>
      <c r="VQV22" s="1"/>
      <c r="VQW22" s="1"/>
      <c r="VQX22" s="1"/>
      <c r="VQY22" s="1"/>
      <c r="VQZ22" s="1"/>
      <c r="VRA22" s="1"/>
      <c r="VRB22" s="1"/>
      <c r="VRC22" s="1"/>
      <c r="VRD22" s="1"/>
      <c r="VRE22" s="1"/>
      <c r="VRF22" s="1"/>
      <c r="VRG22" s="1"/>
      <c r="VRH22" s="1"/>
      <c r="VRI22" s="1"/>
      <c r="VRJ22" s="1"/>
      <c r="VRK22" s="1"/>
      <c r="VRL22" s="1"/>
      <c r="VRM22" s="1"/>
      <c r="VRN22" s="1"/>
      <c r="VRO22" s="1"/>
      <c r="VRP22" s="1"/>
      <c r="VRQ22" s="1"/>
      <c r="VRR22" s="1"/>
      <c r="VRS22" s="1"/>
      <c r="VRT22" s="1"/>
      <c r="VRU22" s="1"/>
      <c r="VRV22" s="1"/>
      <c r="VRW22" s="1"/>
      <c r="VRX22" s="1"/>
      <c r="VRY22" s="1"/>
      <c r="VRZ22" s="1"/>
      <c r="VSA22" s="1"/>
      <c r="VSB22" s="1"/>
      <c r="VSC22" s="1"/>
      <c r="VSD22" s="1"/>
      <c r="VSE22" s="1"/>
      <c r="VSF22" s="1"/>
      <c r="VSG22" s="1"/>
      <c r="VSH22" s="1"/>
      <c r="VSI22" s="1"/>
      <c r="VSJ22" s="1"/>
      <c r="VSK22" s="1"/>
      <c r="VSL22" s="1"/>
      <c r="VSM22" s="1"/>
      <c r="VSN22" s="1"/>
      <c r="VSO22" s="1"/>
      <c r="VSP22" s="1"/>
      <c r="VSQ22" s="1"/>
      <c r="VSR22" s="1"/>
      <c r="VSS22" s="1"/>
      <c r="VST22" s="1"/>
      <c r="VSU22" s="1"/>
      <c r="VSV22" s="1"/>
      <c r="VSW22" s="1"/>
      <c r="VSX22" s="1"/>
      <c r="VSY22" s="1"/>
      <c r="VSZ22" s="1"/>
      <c r="VTA22" s="1"/>
      <c r="VTB22" s="1"/>
      <c r="VTC22" s="1"/>
      <c r="VTD22" s="1"/>
      <c r="VTE22" s="1"/>
      <c r="VTF22" s="1"/>
      <c r="VTG22" s="1"/>
      <c r="VTH22" s="1"/>
      <c r="VTI22" s="1"/>
      <c r="VTJ22" s="1"/>
      <c r="VTK22" s="1"/>
      <c r="VTL22" s="1"/>
      <c r="VTM22" s="1"/>
      <c r="VTN22" s="1"/>
      <c r="VTO22" s="1"/>
      <c r="VTP22" s="1"/>
      <c r="VTQ22" s="1"/>
      <c r="VTR22" s="1"/>
      <c r="VTS22" s="1"/>
      <c r="VTT22" s="1"/>
      <c r="VTU22" s="1"/>
      <c r="VTV22" s="1"/>
      <c r="VTW22" s="1"/>
      <c r="VTX22" s="1"/>
      <c r="VTY22" s="1"/>
      <c r="VTZ22" s="1"/>
      <c r="VUA22" s="1"/>
      <c r="VUB22" s="1"/>
      <c r="VUC22" s="1"/>
      <c r="VUD22" s="1"/>
      <c r="VUE22" s="1"/>
      <c r="VUF22" s="1"/>
      <c r="VUG22" s="1"/>
      <c r="VUH22" s="1"/>
      <c r="VUI22" s="1"/>
      <c r="VUJ22" s="1"/>
      <c r="VUK22" s="1"/>
      <c r="VUL22" s="1"/>
      <c r="VUM22" s="1"/>
      <c r="VUN22" s="1"/>
      <c r="VUO22" s="1"/>
      <c r="VUP22" s="1"/>
      <c r="VUQ22" s="1"/>
      <c r="VUR22" s="1"/>
      <c r="VUS22" s="1"/>
      <c r="VUT22" s="1"/>
      <c r="VUU22" s="1"/>
      <c r="VUV22" s="1"/>
      <c r="VUW22" s="1"/>
      <c r="VUX22" s="1"/>
      <c r="VUY22" s="1"/>
      <c r="VUZ22" s="1"/>
      <c r="VVA22" s="1"/>
      <c r="VVB22" s="1"/>
      <c r="VVC22" s="1"/>
      <c r="VVD22" s="1"/>
      <c r="VVE22" s="1"/>
      <c r="VVF22" s="1"/>
      <c r="VVG22" s="1"/>
      <c r="VVH22" s="1"/>
      <c r="VVI22" s="1"/>
      <c r="VVJ22" s="1"/>
      <c r="VVK22" s="1"/>
      <c r="VVL22" s="1"/>
      <c r="VVM22" s="1"/>
      <c r="VVN22" s="1"/>
      <c r="VVO22" s="1"/>
      <c r="VVP22" s="1"/>
      <c r="VVQ22" s="1"/>
      <c r="VVR22" s="1"/>
      <c r="VVS22" s="1"/>
      <c r="VVT22" s="1"/>
      <c r="VVU22" s="1"/>
      <c r="VVV22" s="1"/>
      <c r="VVW22" s="1"/>
      <c r="VVX22" s="1"/>
      <c r="VVY22" s="1"/>
      <c r="VVZ22" s="1"/>
      <c r="VWA22" s="1"/>
      <c r="VWB22" s="1"/>
      <c r="VWC22" s="1"/>
      <c r="VWD22" s="1"/>
      <c r="VWE22" s="1"/>
      <c r="VWF22" s="1"/>
      <c r="VWG22" s="1"/>
      <c r="VWH22" s="1"/>
      <c r="VWI22" s="1"/>
      <c r="VWJ22" s="1"/>
      <c r="VWK22" s="1"/>
      <c r="VWL22" s="1"/>
      <c r="VWM22" s="1"/>
      <c r="VWN22" s="1"/>
      <c r="VWO22" s="1"/>
      <c r="VWP22" s="1"/>
      <c r="VWQ22" s="1"/>
      <c r="VWR22" s="1"/>
      <c r="VWS22" s="1"/>
      <c r="VWT22" s="1"/>
      <c r="VWU22" s="1"/>
      <c r="VWV22" s="1"/>
      <c r="VWW22" s="1"/>
      <c r="VWX22" s="1"/>
      <c r="VWY22" s="1"/>
      <c r="VWZ22" s="1"/>
      <c r="VXA22" s="1"/>
      <c r="VXB22" s="1"/>
      <c r="VXC22" s="1"/>
      <c r="VXD22" s="1"/>
      <c r="VXE22" s="1"/>
      <c r="VXF22" s="1"/>
      <c r="VXG22" s="1"/>
      <c r="VXH22" s="1"/>
      <c r="VXI22" s="1"/>
      <c r="VXJ22" s="1"/>
      <c r="VXK22" s="1"/>
      <c r="VXL22" s="1"/>
      <c r="VXM22" s="1"/>
      <c r="VXN22" s="1"/>
      <c r="VXO22" s="1"/>
      <c r="VXP22" s="1"/>
      <c r="VXQ22" s="1"/>
      <c r="VXR22" s="1"/>
      <c r="VXS22" s="1"/>
      <c r="VXT22" s="1"/>
      <c r="VXU22" s="1"/>
      <c r="VXV22" s="1"/>
      <c r="VXW22" s="1"/>
      <c r="VXX22" s="1"/>
      <c r="VXY22" s="1"/>
      <c r="VXZ22" s="1"/>
      <c r="VYA22" s="1"/>
      <c r="VYB22" s="1"/>
      <c r="VYC22" s="1"/>
      <c r="VYD22" s="1"/>
      <c r="VYE22" s="1"/>
      <c r="VYF22" s="1"/>
      <c r="VYG22" s="1"/>
      <c r="VYH22" s="1"/>
      <c r="VYI22" s="1"/>
      <c r="VYJ22" s="1"/>
      <c r="VYK22" s="1"/>
      <c r="VYL22" s="1"/>
      <c r="VYM22" s="1"/>
      <c r="VYN22" s="1"/>
      <c r="VYO22" s="1"/>
      <c r="VYP22" s="1"/>
      <c r="VYQ22" s="1"/>
      <c r="VYR22" s="1"/>
      <c r="VYS22" s="1"/>
      <c r="VYT22" s="1"/>
      <c r="VYU22" s="1"/>
      <c r="VYV22" s="1"/>
      <c r="VYW22" s="1"/>
      <c r="VYX22" s="1"/>
      <c r="VYY22" s="1"/>
      <c r="VYZ22" s="1"/>
      <c r="VZA22" s="1"/>
      <c r="VZB22" s="1"/>
      <c r="VZC22" s="1"/>
      <c r="VZD22" s="1"/>
      <c r="VZE22" s="1"/>
      <c r="VZF22" s="1"/>
      <c r="VZG22" s="1"/>
      <c r="VZH22" s="1"/>
      <c r="VZI22" s="1"/>
      <c r="VZJ22" s="1"/>
      <c r="VZK22" s="1"/>
      <c r="VZL22" s="1"/>
      <c r="VZM22" s="1"/>
      <c r="VZN22" s="1"/>
      <c r="VZO22" s="1"/>
      <c r="VZP22" s="1"/>
      <c r="VZQ22" s="1"/>
      <c r="VZR22" s="1"/>
      <c r="VZS22" s="1"/>
      <c r="VZT22" s="1"/>
      <c r="VZU22" s="1"/>
      <c r="VZV22" s="1"/>
      <c r="VZW22" s="1"/>
      <c r="VZX22" s="1"/>
      <c r="VZY22" s="1"/>
      <c r="VZZ22" s="1"/>
      <c r="WAA22" s="1"/>
      <c r="WAB22" s="1"/>
      <c r="WAC22" s="1"/>
      <c r="WAD22" s="1"/>
      <c r="WAE22" s="1"/>
      <c r="WAF22" s="1"/>
      <c r="WAG22" s="1"/>
      <c r="WAH22" s="1"/>
      <c r="WAI22" s="1"/>
      <c r="WAJ22" s="1"/>
      <c r="WAK22" s="1"/>
      <c r="WAL22" s="1"/>
      <c r="WAM22" s="1"/>
      <c r="WAN22" s="1"/>
      <c r="WAO22" s="1"/>
      <c r="WAP22" s="1"/>
      <c r="WAQ22" s="1"/>
      <c r="WAR22" s="1"/>
      <c r="WAS22" s="1"/>
      <c r="WAT22" s="1"/>
      <c r="WAU22" s="1"/>
      <c r="WAV22" s="1"/>
      <c r="WAW22" s="1"/>
      <c r="WAX22" s="1"/>
      <c r="WAY22" s="1"/>
      <c r="WAZ22" s="1"/>
      <c r="WBA22" s="1"/>
      <c r="WBB22" s="1"/>
      <c r="WBC22" s="1"/>
      <c r="WBD22" s="1"/>
      <c r="WBE22" s="1"/>
      <c r="WBF22" s="1"/>
      <c r="WBG22" s="1"/>
      <c r="WBH22" s="1"/>
      <c r="WBI22" s="1"/>
      <c r="WBJ22" s="1"/>
      <c r="WBK22" s="1"/>
      <c r="WBL22" s="1"/>
      <c r="WBM22" s="1"/>
      <c r="WBN22" s="1"/>
      <c r="WBO22" s="1"/>
      <c r="WBP22" s="1"/>
      <c r="WBQ22" s="1"/>
      <c r="WBR22" s="1"/>
      <c r="WBS22" s="1"/>
      <c r="WBT22" s="1"/>
      <c r="WBU22" s="1"/>
      <c r="WBV22" s="1"/>
      <c r="WBW22" s="1"/>
      <c r="WBX22" s="1"/>
      <c r="WBY22" s="1"/>
      <c r="WBZ22" s="1"/>
      <c r="WCA22" s="1"/>
      <c r="WCB22" s="1"/>
      <c r="WCC22" s="1"/>
      <c r="WCD22" s="1"/>
      <c r="WCE22" s="1"/>
      <c r="WCF22" s="1"/>
      <c r="WCG22" s="1"/>
      <c r="WCH22" s="1"/>
      <c r="WCI22" s="1"/>
      <c r="WCJ22" s="1"/>
      <c r="WCK22" s="1"/>
      <c r="WCL22" s="1"/>
      <c r="WCM22" s="1"/>
      <c r="WCN22" s="1"/>
      <c r="WCO22" s="1"/>
      <c r="WCP22" s="1"/>
      <c r="WCQ22" s="1"/>
      <c r="WCR22" s="1"/>
      <c r="WCS22" s="1"/>
      <c r="WCT22" s="1"/>
      <c r="WCU22" s="1"/>
      <c r="WCV22" s="1"/>
      <c r="WCW22" s="1"/>
      <c r="WCX22" s="1"/>
      <c r="WCY22" s="1"/>
      <c r="WCZ22" s="1"/>
      <c r="WDA22" s="1"/>
      <c r="WDB22" s="1"/>
      <c r="WDC22" s="1"/>
      <c r="WDD22" s="1"/>
      <c r="WDE22" s="1"/>
      <c r="WDF22" s="1"/>
      <c r="WDG22" s="1"/>
      <c r="WDH22" s="1"/>
      <c r="WDI22" s="1"/>
      <c r="WDJ22" s="1"/>
      <c r="WDK22" s="1"/>
      <c r="WDL22" s="1"/>
      <c r="WDM22" s="1"/>
      <c r="WDN22" s="1"/>
      <c r="WDO22" s="1"/>
      <c r="WDP22" s="1"/>
      <c r="WDQ22" s="1"/>
      <c r="WDR22" s="1"/>
      <c r="WDS22" s="1"/>
      <c r="WDT22" s="1"/>
      <c r="WDU22" s="1"/>
      <c r="WDV22" s="1"/>
      <c r="WDW22" s="1"/>
      <c r="WDX22" s="1"/>
      <c r="WDY22" s="1"/>
      <c r="WDZ22" s="1"/>
      <c r="WEA22" s="1"/>
      <c r="WEB22" s="1"/>
      <c r="WEC22" s="1"/>
      <c r="WED22" s="1"/>
      <c r="WEE22" s="1"/>
      <c r="WEF22" s="1"/>
      <c r="WEG22" s="1"/>
      <c r="WEH22" s="1"/>
      <c r="WEI22" s="1"/>
      <c r="WEJ22" s="1"/>
      <c r="WEK22" s="1"/>
      <c r="WEL22" s="1"/>
      <c r="WEM22" s="1"/>
      <c r="WEN22" s="1"/>
      <c r="WEO22" s="1"/>
      <c r="WEP22" s="1"/>
      <c r="WEQ22" s="1"/>
      <c r="WER22" s="1"/>
      <c r="WES22" s="1"/>
      <c r="WET22" s="1"/>
      <c r="WEU22" s="1"/>
      <c r="WEV22" s="1"/>
      <c r="WEW22" s="1"/>
      <c r="WEX22" s="1"/>
      <c r="WEY22" s="1"/>
      <c r="WEZ22" s="1"/>
      <c r="WFA22" s="1"/>
      <c r="WFB22" s="1"/>
      <c r="WFC22" s="1"/>
      <c r="WFD22" s="1"/>
      <c r="WFE22" s="1"/>
      <c r="WFF22" s="1"/>
      <c r="WFG22" s="1"/>
      <c r="WFH22" s="1"/>
      <c r="WFI22" s="1"/>
      <c r="WFJ22" s="1"/>
      <c r="WFK22" s="1"/>
      <c r="WFL22" s="1"/>
      <c r="WFM22" s="1"/>
      <c r="WFN22" s="1"/>
      <c r="WFO22" s="1"/>
      <c r="WFP22" s="1"/>
      <c r="WFQ22" s="1"/>
      <c r="WFR22" s="1"/>
      <c r="WFS22" s="1"/>
      <c r="WFT22" s="1"/>
      <c r="WFU22" s="1"/>
      <c r="WFV22" s="1"/>
      <c r="WFW22" s="1"/>
      <c r="WFX22" s="1"/>
      <c r="WFY22" s="1"/>
      <c r="WFZ22" s="1"/>
      <c r="WGA22" s="1"/>
      <c r="WGB22" s="1"/>
      <c r="WGC22" s="1"/>
      <c r="WGD22" s="1"/>
      <c r="WGE22" s="1"/>
      <c r="WGF22" s="1"/>
      <c r="WGG22" s="1"/>
      <c r="WGH22" s="1"/>
      <c r="WGI22" s="1"/>
      <c r="WGJ22" s="1"/>
      <c r="WGK22" s="1"/>
      <c r="WGL22" s="1"/>
      <c r="WGM22" s="1"/>
      <c r="WGN22" s="1"/>
      <c r="WGO22" s="1"/>
      <c r="WGP22" s="1"/>
      <c r="WGQ22" s="1"/>
      <c r="WGR22" s="1"/>
      <c r="WGS22" s="1"/>
      <c r="WGT22" s="1"/>
      <c r="WGU22" s="1"/>
      <c r="WGV22" s="1"/>
      <c r="WGW22" s="1"/>
      <c r="WGX22" s="1"/>
      <c r="WGY22" s="1"/>
      <c r="WGZ22" s="1"/>
      <c r="WHA22" s="1"/>
      <c r="WHB22" s="1"/>
      <c r="WHC22" s="1"/>
      <c r="WHD22" s="1"/>
      <c r="WHE22" s="1"/>
      <c r="WHF22" s="1"/>
      <c r="WHG22" s="1"/>
      <c r="WHH22" s="1"/>
      <c r="WHI22" s="1"/>
      <c r="WHJ22" s="1"/>
      <c r="WHK22" s="1"/>
      <c r="WHL22" s="1"/>
      <c r="WHM22" s="1"/>
      <c r="WHN22" s="1"/>
      <c r="WHO22" s="1"/>
      <c r="WHP22" s="1"/>
      <c r="WHQ22" s="1"/>
      <c r="WHR22" s="1"/>
      <c r="WHS22" s="1"/>
      <c r="WHT22" s="1"/>
      <c r="WHU22" s="1"/>
      <c r="WHV22" s="1"/>
      <c r="WHW22" s="1"/>
      <c r="WHX22" s="1"/>
      <c r="WHY22" s="1"/>
      <c r="WHZ22" s="1"/>
      <c r="WIA22" s="1"/>
      <c r="WIB22" s="1"/>
      <c r="WIC22" s="1"/>
      <c r="WID22" s="1"/>
      <c r="WIE22" s="1"/>
      <c r="WIF22" s="1"/>
      <c r="WIG22" s="1"/>
      <c r="WIH22" s="1"/>
      <c r="WII22" s="1"/>
      <c r="WIJ22" s="1"/>
      <c r="WIK22" s="1"/>
      <c r="WIL22" s="1"/>
      <c r="WIM22" s="1"/>
      <c r="WIN22" s="1"/>
      <c r="WIO22" s="1"/>
      <c r="WIP22" s="1"/>
      <c r="WIQ22" s="1"/>
      <c r="WIR22" s="1"/>
      <c r="WIS22" s="1"/>
      <c r="WIT22" s="1"/>
      <c r="WIU22" s="1"/>
      <c r="WIV22" s="1"/>
      <c r="WIW22" s="1"/>
      <c r="WIX22" s="1"/>
      <c r="WIY22" s="1"/>
      <c r="WIZ22" s="1"/>
      <c r="WJA22" s="1"/>
      <c r="WJB22" s="1"/>
      <c r="WJC22" s="1"/>
      <c r="WJD22" s="1"/>
      <c r="WJE22" s="1"/>
      <c r="WJF22" s="1"/>
      <c r="WJG22" s="1"/>
      <c r="WJH22" s="1"/>
      <c r="WJI22" s="1"/>
      <c r="WJJ22" s="1"/>
      <c r="WJK22" s="1"/>
      <c r="WJL22" s="1"/>
      <c r="WJM22" s="1"/>
      <c r="WJN22" s="1"/>
      <c r="WJO22" s="1"/>
      <c r="WJP22" s="1"/>
      <c r="WJQ22" s="1"/>
      <c r="WJR22" s="1"/>
      <c r="WJS22" s="1"/>
      <c r="WJT22" s="1"/>
      <c r="WJU22" s="1"/>
      <c r="WJV22" s="1"/>
      <c r="WJW22" s="1"/>
      <c r="WJX22" s="1"/>
      <c r="WJY22" s="1"/>
      <c r="WJZ22" s="1"/>
      <c r="WKA22" s="1"/>
      <c r="WKB22" s="1"/>
      <c r="WKC22" s="1"/>
      <c r="WKD22" s="1"/>
      <c r="WKE22" s="1"/>
      <c r="WKF22" s="1"/>
      <c r="WKG22" s="1"/>
      <c r="WKH22" s="1"/>
      <c r="WKI22" s="1"/>
      <c r="WKJ22" s="1"/>
      <c r="WKK22" s="1"/>
      <c r="WKL22" s="1"/>
      <c r="WKM22" s="1"/>
      <c r="WKN22" s="1"/>
      <c r="WKO22" s="1"/>
      <c r="WKP22" s="1"/>
      <c r="WKQ22" s="1"/>
      <c r="WKR22" s="1"/>
      <c r="WKS22" s="1"/>
      <c r="WKT22" s="1"/>
      <c r="WKU22" s="1"/>
      <c r="WKV22" s="1"/>
      <c r="WKW22" s="1"/>
      <c r="WKX22" s="1"/>
      <c r="WKY22" s="1"/>
      <c r="WKZ22" s="1"/>
      <c r="WLA22" s="1"/>
      <c r="WLB22" s="1"/>
      <c r="WLC22" s="1"/>
      <c r="WLD22" s="1"/>
      <c r="WLE22" s="1"/>
      <c r="WLF22" s="1"/>
      <c r="WLG22" s="1"/>
      <c r="WLH22" s="1"/>
      <c r="WLI22" s="1"/>
      <c r="WLJ22" s="1"/>
      <c r="WLK22" s="1"/>
      <c r="WLL22" s="1"/>
      <c r="WLM22" s="1"/>
      <c r="WLN22" s="1"/>
      <c r="WLO22" s="1"/>
      <c r="WLP22" s="1"/>
      <c r="WLQ22" s="1"/>
      <c r="WLR22" s="1"/>
      <c r="WLS22" s="1"/>
      <c r="WLT22" s="1"/>
      <c r="WLU22" s="1"/>
      <c r="WLV22" s="1"/>
      <c r="WLW22" s="1"/>
      <c r="WLX22" s="1"/>
      <c r="WLY22" s="1"/>
      <c r="WLZ22" s="1"/>
      <c r="WMA22" s="1"/>
      <c r="WMB22" s="1"/>
      <c r="WMC22" s="1"/>
      <c r="WMD22" s="1"/>
      <c r="WME22" s="1"/>
      <c r="WMF22" s="1"/>
      <c r="WMG22" s="1"/>
      <c r="WMH22" s="1"/>
      <c r="WMI22" s="1"/>
      <c r="WMJ22" s="1"/>
      <c r="WMK22" s="1"/>
      <c r="WML22" s="1"/>
      <c r="WMM22" s="1"/>
      <c r="WMN22" s="1"/>
      <c r="WMO22" s="1"/>
      <c r="WMP22" s="1"/>
      <c r="WMQ22" s="1"/>
      <c r="WMR22" s="1"/>
      <c r="WMS22" s="1"/>
      <c r="WMT22" s="1"/>
      <c r="WMU22" s="1"/>
      <c r="WMV22" s="1"/>
      <c r="WMW22" s="1"/>
      <c r="WMX22" s="1"/>
      <c r="WMY22" s="1"/>
      <c r="WMZ22" s="1"/>
      <c r="WNA22" s="1"/>
      <c r="WNB22" s="1"/>
      <c r="WNC22" s="1"/>
      <c r="WND22" s="1"/>
      <c r="WNE22" s="1"/>
      <c r="WNF22" s="1"/>
      <c r="WNG22" s="1"/>
      <c r="WNH22" s="1"/>
      <c r="WNI22" s="1"/>
      <c r="WNJ22" s="1"/>
      <c r="WNK22" s="1"/>
      <c r="WNL22" s="1"/>
      <c r="WNM22" s="1"/>
      <c r="WNN22" s="1"/>
      <c r="WNO22" s="1"/>
      <c r="WNP22" s="1"/>
      <c r="WNQ22" s="1"/>
      <c r="WNR22" s="1"/>
      <c r="WNS22" s="1"/>
      <c r="WNT22" s="1"/>
      <c r="WNU22" s="1"/>
      <c r="WNV22" s="1"/>
      <c r="WNW22" s="1"/>
      <c r="WNX22" s="1"/>
      <c r="WNY22" s="1"/>
      <c r="WNZ22" s="1"/>
      <c r="WOA22" s="1"/>
      <c r="WOB22" s="1"/>
      <c r="WOC22" s="1"/>
      <c r="WOD22" s="1"/>
      <c r="WOE22" s="1"/>
      <c r="WOF22" s="1"/>
      <c r="WOG22" s="1"/>
      <c r="WOH22" s="1"/>
      <c r="WOI22" s="1"/>
      <c r="WOJ22" s="1"/>
      <c r="WOK22" s="1"/>
      <c r="WOL22" s="1"/>
      <c r="WOM22" s="1"/>
      <c r="WON22" s="1"/>
      <c r="WOO22" s="1"/>
      <c r="WOP22" s="1"/>
      <c r="WOQ22" s="1"/>
      <c r="WOR22" s="1"/>
      <c r="WOS22" s="1"/>
      <c r="WOT22" s="1"/>
      <c r="WOU22" s="1"/>
      <c r="WOV22" s="1"/>
      <c r="WOW22" s="1"/>
      <c r="WOX22" s="1"/>
      <c r="WOY22" s="1"/>
      <c r="WOZ22" s="1"/>
      <c r="WPA22" s="1"/>
      <c r="WPB22" s="1"/>
      <c r="WPC22" s="1"/>
      <c r="WPD22" s="1"/>
      <c r="WPE22" s="1"/>
      <c r="WPF22" s="1"/>
      <c r="WPG22" s="1"/>
      <c r="WPH22" s="1"/>
      <c r="WPI22" s="1"/>
      <c r="WPJ22" s="1"/>
      <c r="WPK22" s="1"/>
      <c r="WPL22" s="1"/>
      <c r="WPM22" s="1"/>
      <c r="WPN22" s="1"/>
      <c r="WPO22" s="1"/>
      <c r="WPP22" s="1"/>
      <c r="WPQ22" s="1"/>
      <c r="WPR22" s="1"/>
      <c r="WPS22" s="1"/>
      <c r="WPT22" s="1"/>
      <c r="WPU22" s="1"/>
      <c r="WPV22" s="1"/>
      <c r="WPW22" s="1"/>
      <c r="WPX22" s="1"/>
      <c r="WPY22" s="1"/>
      <c r="WPZ22" s="1"/>
      <c r="WQA22" s="1"/>
      <c r="WQB22" s="1"/>
      <c r="WQC22" s="1"/>
      <c r="WQD22" s="1"/>
      <c r="WQE22" s="1"/>
      <c r="WQF22" s="1"/>
      <c r="WQG22" s="1"/>
      <c r="WQH22" s="1"/>
      <c r="WQI22" s="1"/>
      <c r="WQJ22" s="1"/>
      <c r="WQK22" s="1"/>
      <c r="WQL22" s="1"/>
      <c r="WQM22" s="1"/>
      <c r="WQN22" s="1"/>
      <c r="WQO22" s="1"/>
      <c r="WQP22" s="1"/>
      <c r="WQQ22" s="1"/>
      <c r="WQR22" s="1"/>
      <c r="WQS22" s="1"/>
      <c r="WQT22" s="1"/>
      <c r="WQU22" s="1"/>
      <c r="WQV22" s="1"/>
      <c r="WQW22" s="1"/>
      <c r="WQX22" s="1"/>
      <c r="WQY22" s="1"/>
      <c r="WQZ22" s="1"/>
      <c r="WRA22" s="1"/>
      <c r="WRB22" s="1"/>
      <c r="WRC22" s="1"/>
      <c r="WRD22" s="1"/>
      <c r="WRE22" s="1"/>
      <c r="WRF22" s="1"/>
      <c r="WRG22" s="1"/>
      <c r="WRH22" s="1"/>
      <c r="WRI22" s="1"/>
      <c r="WRJ22" s="1"/>
      <c r="WRK22" s="1"/>
      <c r="WRL22" s="1"/>
      <c r="WRM22" s="1"/>
      <c r="WRN22" s="1"/>
      <c r="WRO22" s="1"/>
      <c r="WRP22" s="1"/>
      <c r="WRQ22" s="1"/>
      <c r="WRR22" s="1"/>
      <c r="WRS22" s="1"/>
      <c r="WRT22" s="1"/>
      <c r="WRU22" s="1"/>
      <c r="WRV22" s="1"/>
      <c r="WRW22" s="1"/>
      <c r="WRX22" s="1"/>
      <c r="WRY22" s="1"/>
      <c r="WRZ22" s="1"/>
      <c r="WSA22" s="1"/>
      <c r="WSB22" s="1"/>
      <c r="WSC22" s="1"/>
      <c r="WSD22" s="1"/>
      <c r="WSE22" s="1"/>
      <c r="WSF22" s="1"/>
      <c r="WSG22" s="1"/>
      <c r="WSH22" s="1"/>
      <c r="WSI22" s="1"/>
      <c r="WSJ22" s="1"/>
      <c r="WSK22" s="1"/>
      <c r="WSL22" s="1"/>
      <c r="WSM22" s="1"/>
      <c r="WSN22" s="1"/>
      <c r="WSO22" s="1"/>
      <c r="WSP22" s="1"/>
      <c r="WSQ22" s="1"/>
      <c r="WSR22" s="1"/>
      <c r="WSS22" s="1"/>
      <c r="WST22" s="1"/>
      <c r="WSU22" s="1"/>
      <c r="WSV22" s="1"/>
      <c r="WSW22" s="1"/>
      <c r="WSX22" s="1"/>
      <c r="WSY22" s="1"/>
      <c r="WSZ22" s="1"/>
      <c r="WTA22" s="1"/>
      <c r="WTB22" s="1"/>
      <c r="WTC22" s="1"/>
      <c r="WTD22" s="1"/>
      <c r="WTE22" s="1"/>
      <c r="WTF22" s="1"/>
      <c r="WTG22" s="1"/>
      <c r="WTH22" s="1"/>
      <c r="WTI22" s="1"/>
      <c r="WTJ22" s="1"/>
      <c r="WTK22" s="1"/>
      <c r="WTL22" s="1"/>
      <c r="WTM22" s="1"/>
      <c r="WTN22" s="1"/>
      <c r="WTO22" s="1"/>
      <c r="WTP22" s="1"/>
      <c r="WTQ22" s="1"/>
      <c r="WTR22" s="1"/>
      <c r="WTS22" s="1"/>
      <c r="WTT22" s="1"/>
      <c r="WTU22" s="1"/>
      <c r="WTV22" s="1"/>
      <c r="WTW22" s="1"/>
      <c r="WTX22" s="1"/>
      <c r="WTY22" s="1"/>
      <c r="WTZ22" s="1"/>
      <c r="WUA22" s="1"/>
      <c r="WUB22" s="1"/>
      <c r="WUC22" s="1"/>
      <c r="WUD22" s="1"/>
      <c r="WUE22" s="1"/>
      <c r="WUF22" s="1"/>
      <c r="WUG22" s="1"/>
      <c r="WUH22" s="1"/>
      <c r="WUI22" s="1"/>
      <c r="WUJ22" s="1"/>
      <c r="WUK22" s="1"/>
      <c r="WUL22" s="1"/>
      <c r="WUM22" s="1"/>
      <c r="WUN22" s="1"/>
      <c r="WUO22" s="1"/>
      <c r="WUP22" s="1"/>
      <c r="WUQ22" s="1"/>
      <c r="WUR22" s="1"/>
      <c r="WUS22" s="1"/>
      <c r="WUT22" s="1"/>
      <c r="WUU22" s="1"/>
      <c r="WUV22" s="1"/>
      <c r="WUW22" s="1"/>
      <c r="WUX22" s="1"/>
      <c r="WUY22" s="1"/>
      <c r="WUZ22" s="1"/>
      <c r="WVA22" s="1"/>
      <c r="WVB22" s="1"/>
      <c r="WVC22" s="1"/>
      <c r="WVD22" s="1"/>
      <c r="WVE22" s="1"/>
      <c r="WVF22" s="1"/>
      <c r="WVG22" s="1"/>
      <c r="WVH22" s="1"/>
      <c r="WVI22" s="1"/>
      <c r="WVJ22" s="1"/>
      <c r="WVK22" s="1"/>
      <c r="WVL22" s="1"/>
      <c r="WVM22" s="1"/>
      <c r="WVN22" s="1"/>
      <c r="WVO22" s="1"/>
      <c r="WVP22" s="1"/>
      <c r="WVQ22" s="1"/>
      <c r="WVR22" s="1"/>
      <c r="WVS22" s="1"/>
      <c r="WVT22" s="1"/>
      <c r="WVU22" s="1"/>
      <c r="WVV22" s="1"/>
      <c r="WVW22" s="1"/>
      <c r="WVX22" s="1"/>
      <c r="WVY22" s="1"/>
      <c r="WVZ22" s="1"/>
      <c r="WWA22" s="1"/>
      <c r="WWB22" s="1"/>
      <c r="WWC22" s="1"/>
      <c r="WWD22" s="1"/>
      <c r="WWE22" s="1"/>
      <c r="WWF22" s="1"/>
      <c r="WWG22" s="1"/>
      <c r="WWH22" s="1"/>
      <c r="WWI22" s="1"/>
      <c r="WWJ22" s="1"/>
      <c r="WWK22" s="1"/>
      <c r="WWL22" s="1"/>
      <c r="WWM22" s="1"/>
      <c r="WWN22" s="1"/>
      <c r="WWO22" s="1"/>
      <c r="WWP22" s="1"/>
      <c r="WWQ22" s="1"/>
      <c r="WWR22" s="1"/>
      <c r="WWS22" s="1"/>
      <c r="WWT22" s="1"/>
      <c r="WWU22" s="1"/>
      <c r="WWV22" s="1"/>
      <c r="WWW22" s="1"/>
      <c r="WWX22" s="1"/>
      <c r="WWY22" s="1"/>
      <c r="WWZ22" s="1"/>
      <c r="WXA22" s="1"/>
      <c r="WXB22" s="1"/>
      <c r="WXC22" s="1"/>
      <c r="WXD22" s="1"/>
      <c r="WXE22" s="1"/>
      <c r="WXF22" s="1"/>
      <c r="WXG22" s="1"/>
      <c r="WXH22" s="1"/>
      <c r="WXI22" s="1"/>
      <c r="WXJ22" s="1"/>
      <c r="WXK22" s="1"/>
      <c r="WXL22" s="1"/>
      <c r="WXM22" s="1"/>
      <c r="WXN22" s="1"/>
      <c r="WXO22" s="1"/>
      <c r="WXP22" s="1"/>
      <c r="WXQ22" s="1"/>
      <c r="WXR22" s="1"/>
      <c r="WXS22" s="1"/>
      <c r="WXT22" s="1"/>
      <c r="WXU22" s="1"/>
      <c r="WXV22" s="1"/>
      <c r="WXW22" s="1"/>
      <c r="WXX22" s="1"/>
      <c r="WXY22" s="1"/>
      <c r="WXZ22" s="1"/>
      <c r="WYA22" s="1"/>
      <c r="WYB22" s="1"/>
      <c r="WYC22" s="1"/>
      <c r="WYD22" s="1"/>
      <c r="WYE22" s="1"/>
      <c r="WYF22" s="1"/>
      <c r="WYG22" s="1"/>
      <c r="WYH22" s="1"/>
      <c r="WYI22" s="1"/>
      <c r="WYJ22" s="1"/>
      <c r="WYK22" s="1"/>
      <c r="WYL22" s="1"/>
      <c r="WYM22" s="1"/>
      <c r="WYN22" s="1"/>
      <c r="WYO22" s="1"/>
      <c r="WYP22" s="1"/>
      <c r="WYQ22" s="1"/>
      <c r="WYR22" s="1"/>
      <c r="WYS22" s="1"/>
      <c r="WYT22" s="1"/>
      <c r="WYU22" s="1"/>
      <c r="WYV22" s="1"/>
      <c r="WYW22" s="1"/>
      <c r="WYX22" s="1"/>
      <c r="WYY22" s="1"/>
      <c r="WYZ22" s="1"/>
      <c r="WZA22" s="1"/>
      <c r="WZB22" s="1"/>
      <c r="WZC22" s="1"/>
      <c r="WZD22" s="1"/>
      <c r="WZE22" s="1"/>
      <c r="WZF22" s="1"/>
      <c r="WZG22" s="1"/>
      <c r="WZH22" s="1"/>
      <c r="WZI22" s="1"/>
      <c r="WZJ22" s="1"/>
      <c r="WZK22" s="1"/>
      <c r="WZL22" s="1"/>
      <c r="WZM22" s="1"/>
      <c r="WZN22" s="1"/>
      <c r="WZO22" s="1"/>
      <c r="WZP22" s="1"/>
      <c r="WZQ22" s="1"/>
      <c r="WZR22" s="1"/>
      <c r="WZS22" s="1"/>
      <c r="WZT22" s="1"/>
      <c r="WZU22" s="1"/>
      <c r="WZV22" s="1"/>
      <c r="WZW22" s="1"/>
      <c r="WZX22" s="1"/>
      <c r="WZY22" s="1"/>
      <c r="WZZ22" s="1"/>
      <c r="XAA22" s="1"/>
      <c r="XAB22" s="1"/>
      <c r="XAC22" s="1"/>
      <c r="XAD22" s="1"/>
      <c r="XAE22" s="1"/>
      <c r="XAF22" s="1"/>
      <c r="XAG22" s="1"/>
      <c r="XAH22" s="1"/>
      <c r="XAI22" s="1"/>
      <c r="XAJ22" s="1"/>
      <c r="XAK22" s="1"/>
      <c r="XAL22" s="1"/>
      <c r="XAM22" s="1"/>
      <c r="XAN22" s="1"/>
      <c r="XAO22" s="1"/>
      <c r="XAP22" s="1"/>
      <c r="XAQ22" s="1"/>
      <c r="XAR22" s="1"/>
      <c r="XAS22" s="1"/>
      <c r="XAT22" s="1"/>
      <c r="XAU22" s="1"/>
      <c r="XAV22" s="1"/>
      <c r="XAW22" s="1"/>
      <c r="XAX22" s="1"/>
      <c r="XAY22" s="1"/>
      <c r="XAZ22" s="1"/>
      <c r="XBA22" s="1"/>
      <c r="XBB22" s="1"/>
      <c r="XBC22" s="1"/>
      <c r="XBD22" s="1"/>
      <c r="XBE22" s="1"/>
      <c r="XBF22" s="1"/>
      <c r="XBG22" s="1"/>
      <c r="XBH22" s="1"/>
      <c r="XBI22" s="1"/>
      <c r="XBJ22" s="1"/>
      <c r="XBK22" s="1"/>
      <c r="XBL22" s="1"/>
      <c r="XBM22" s="1"/>
      <c r="XBN22" s="1"/>
      <c r="XBO22" s="1"/>
      <c r="XBP22" s="1"/>
      <c r="XBQ22" s="1"/>
      <c r="XBR22" s="1"/>
      <c r="XBS22" s="1"/>
      <c r="XBT22" s="1"/>
      <c r="XBU22" s="1"/>
      <c r="XBV22" s="1"/>
      <c r="XBW22" s="1"/>
      <c r="XBX22" s="1"/>
      <c r="XBY22" s="1"/>
      <c r="XBZ22" s="1"/>
      <c r="XCA22" s="1"/>
      <c r="XCB22" s="1"/>
      <c r="XCC22" s="1"/>
      <c r="XCD22" s="1"/>
      <c r="XCE22" s="1"/>
      <c r="XCF22" s="1"/>
      <c r="XCG22" s="1"/>
      <c r="XCH22" s="1"/>
      <c r="XCI22" s="1"/>
      <c r="XCJ22" s="1"/>
      <c r="XCK22" s="1"/>
      <c r="XCL22" s="1"/>
      <c r="XCM22" s="1"/>
      <c r="XCN22" s="1"/>
      <c r="XCO22" s="1"/>
      <c r="XCP22" s="1"/>
      <c r="XCQ22" s="1"/>
      <c r="XCR22" s="1"/>
      <c r="XCS22" s="1"/>
      <c r="XCT22" s="1"/>
      <c r="XCU22" s="1"/>
      <c r="XCV22" s="1"/>
      <c r="XCW22" s="1"/>
      <c r="XCX22" s="1"/>
      <c r="XCY22" s="1"/>
      <c r="XCZ22" s="1"/>
      <c r="XDA22" s="1"/>
      <c r="XDB22" s="1"/>
      <c r="XDC22" s="1"/>
      <c r="XDD22" s="1"/>
      <c r="XDE22" s="1"/>
      <c r="XDF22" s="1"/>
      <c r="XDG22" s="1"/>
      <c r="XDH22" s="1"/>
      <c r="XDI22" s="1"/>
      <c r="XDJ22" s="1"/>
      <c r="XDK22" s="1"/>
      <c r="XDL22" s="1"/>
      <c r="XDM22" s="1"/>
      <c r="XDN22" s="1"/>
      <c r="XDO22" s="1"/>
      <c r="XDP22" s="1"/>
      <c r="XDQ22" s="1"/>
      <c r="XDR22" s="1"/>
      <c r="XDS22" s="1"/>
      <c r="XDT22" s="1"/>
      <c r="XDU22" s="1"/>
      <c r="XDV22" s="1"/>
      <c r="XDW22" s="1"/>
      <c r="XDX22" s="1"/>
      <c r="XDY22" s="1"/>
      <c r="XDZ22" s="1"/>
      <c r="XEA22" s="1"/>
      <c r="XEB22" s="1"/>
      <c r="XEC22" s="1"/>
      <c r="XED22" s="1"/>
      <c r="XEE22" s="1"/>
      <c r="XEF22" s="1"/>
      <c r="XEG22" s="1"/>
      <c r="XEH22" s="1"/>
      <c r="XEI22" s="1"/>
      <c r="XEJ22" s="1"/>
      <c r="XEK22" s="1"/>
      <c r="XEL22" s="1"/>
      <c r="XEM22" s="1"/>
      <c r="XEN22" s="1"/>
      <c r="XEO22" s="1"/>
      <c r="XEP22" s="1"/>
      <c r="XEQ22" s="1"/>
      <c r="XER22" s="1"/>
      <c r="XES22" s="1"/>
      <c r="XET22" s="1"/>
      <c r="XEU22" s="1"/>
      <c r="XEV22" s="1"/>
    </row>
  </sheetData>
  <sheetProtection sheet="1" objects="1" scenarios="1"/>
  <protectedRanges>
    <protectedRange sqref="E20 G20" name="Range1_1"/>
  </protectedRanges>
  <mergeCells count="7">
    <mergeCell ref="A1:I1"/>
    <mergeCell ref="A6:A10"/>
    <mergeCell ref="A13:A21"/>
    <mergeCell ref="C2:G2"/>
    <mergeCell ref="C3:G3"/>
    <mergeCell ref="A2:B2"/>
    <mergeCell ref="A3:B3"/>
  </mergeCells>
  <conditionalFormatting sqref="H6:I10">
    <cfRule type="cellIs" dxfId="3" priority="4" operator="between">
      <formula>0</formula>
      <formula>0</formula>
    </cfRule>
  </conditionalFormatting>
  <conditionalFormatting sqref="H13:I21">
    <cfRule type="cellIs" dxfId="2" priority="3" operator="between">
      <formula>0</formula>
      <formula>0</formula>
    </cfRule>
  </conditionalFormatting>
  <conditionalFormatting sqref="F13:F21">
    <cfRule type="cellIs" dxfId="1" priority="2" operator="between">
      <formula>0</formula>
      <formula>0</formula>
    </cfRule>
  </conditionalFormatting>
  <conditionalFormatting sqref="F6:F10 E6:G6">
    <cfRule type="cellIs" dxfId="0" priority="1" operator="between">
      <formula>0</formula>
      <formula>0</formula>
    </cfRule>
  </conditionalFormatting>
  <dataValidations count="1">
    <dataValidation type="whole" operator="greaterThanOrEqual" allowBlank="1" showInputMessage="1" showErrorMessage="1" sqref="G7:G10 E7:E10 E13:E21 G13:G21">
      <formula1>0</formula1>
    </dataValidation>
  </dataValidations>
  <printOptions horizontalCentered="1"/>
  <pageMargins left="0.25" right="0.25" top="0.25" bottom="0.25" header="0" footer="0"/>
  <pageSetup paperSize="123" scale="70" fitToHeight="0"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FF0000"/>
  </sheetPr>
  <dimension ref="A1:BG380"/>
  <sheetViews>
    <sheetView showGridLines="0" showZeros="0" zoomScale="150" zoomScaleNormal="150" workbookViewId="0">
      <pane ySplit="1" topLeftCell="A40" activePane="bottomLeft" state="frozen"/>
      <selection pane="bottomLeft" activeCell="V45" sqref="V45:AD45"/>
    </sheetView>
  </sheetViews>
  <sheetFormatPr defaultColWidth="1.7109375" defaultRowHeight="9"/>
  <cols>
    <col min="1" max="2" width="1.85546875" style="418" customWidth="1"/>
    <col min="3" max="3" width="2.42578125" style="418" customWidth="1"/>
    <col min="4" max="46" width="1.5703125" style="418" customWidth="1"/>
    <col min="47" max="47" width="1.42578125" style="418" customWidth="1"/>
    <col min="48" max="54" width="1.5703125" style="418" customWidth="1"/>
    <col min="55" max="55" width="1.42578125" style="418" customWidth="1"/>
    <col min="56" max="56" width="2.140625" style="418" customWidth="1"/>
    <col min="57" max="57" width="1.7109375" style="418"/>
    <col min="58" max="58" width="7.7109375" style="418" bestFit="1" customWidth="1"/>
    <col min="59" max="217" width="1.7109375" style="418"/>
    <col min="218" max="218" width="16" style="418" bestFit="1" customWidth="1"/>
    <col min="219" max="219" width="8.28515625" style="418" bestFit="1" customWidth="1"/>
    <col min="220" max="220" width="16.7109375" style="418" bestFit="1" customWidth="1"/>
    <col min="221" max="222" width="9.42578125" style="418" bestFit="1" customWidth="1"/>
    <col min="223" max="223" width="12.28515625" style="418" bestFit="1" customWidth="1"/>
    <col min="224" max="224" width="13.85546875" style="418" bestFit="1" customWidth="1"/>
    <col min="225" max="256" width="1.7109375" style="418"/>
    <col min="257" max="258" width="1.85546875" style="418" customWidth="1"/>
    <col min="259" max="259" width="2.42578125" style="418" customWidth="1"/>
    <col min="260" max="302" width="1.5703125" style="418" customWidth="1"/>
    <col min="303" max="303" width="1.42578125" style="418" customWidth="1"/>
    <col min="304" max="310" width="1.5703125" style="418" customWidth="1"/>
    <col min="311" max="311" width="1.42578125" style="418" customWidth="1"/>
    <col min="312" max="312" width="2.140625" style="418" customWidth="1"/>
    <col min="313" max="313" width="1.7109375" style="418"/>
    <col min="314" max="314" width="7.7109375" style="418" bestFit="1" customWidth="1"/>
    <col min="315" max="473" width="1.7109375" style="418"/>
    <col min="474" max="474" width="16" style="418" bestFit="1" customWidth="1"/>
    <col min="475" max="475" width="8.28515625" style="418" bestFit="1" customWidth="1"/>
    <col min="476" max="476" width="16.7109375" style="418" bestFit="1" customWidth="1"/>
    <col min="477" max="478" width="9.42578125" style="418" bestFit="1" customWidth="1"/>
    <col min="479" max="479" width="12.28515625" style="418" bestFit="1" customWidth="1"/>
    <col min="480" max="480" width="13.85546875" style="418" bestFit="1" customWidth="1"/>
    <col min="481" max="512" width="1.7109375" style="418"/>
    <col min="513" max="514" width="1.85546875" style="418" customWidth="1"/>
    <col min="515" max="515" width="2.42578125" style="418" customWidth="1"/>
    <col min="516" max="558" width="1.5703125" style="418" customWidth="1"/>
    <col min="559" max="559" width="1.42578125" style="418" customWidth="1"/>
    <col min="560" max="566" width="1.5703125" style="418" customWidth="1"/>
    <col min="567" max="567" width="1.42578125" style="418" customWidth="1"/>
    <col min="568" max="568" width="2.140625" style="418" customWidth="1"/>
    <col min="569" max="569" width="1.7109375" style="418"/>
    <col min="570" max="570" width="7.7109375" style="418" bestFit="1" customWidth="1"/>
    <col min="571" max="729" width="1.7109375" style="418"/>
    <col min="730" max="730" width="16" style="418" bestFit="1" customWidth="1"/>
    <col min="731" max="731" width="8.28515625" style="418" bestFit="1" customWidth="1"/>
    <col min="732" max="732" width="16.7109375" style="418" bestFit="1" customWidth="1"/>
    <col min="733" max="734" width="9.42578125" style="418" bestFit="1" customWidth="1"/>
    <col min="735" max="735" width="12.28515625" style="418" bestFit="1" customWidth="1"/>
    <col min="736" max="736" width="13.85546875" style="418" bestFit="1" customWidth="1"/>
    <col min="737" max="768" width="1.7109375" style="418"/>
    <col min="769" max="770" width="1.85546875" style="418" customWidth="1"/>
    <col min="771" max="771" width="2.42578125" style="418" customWidth="1"/>
    <col min="772" max="814" width="1.5703125" style="418" customWidth="1"/>
    <col min="815" max="815" width="1.42578125" style="418" customWidth="1"/>
    <col min="816" max="822" width="1.5703125" style="418" customWidth="1"/>
    <col min="823" max="823" width="1.42578125" style="418" customWidth="1"/>
    <col min="824" max="824" width="2.140625" style="418" customWidth="1"/>
    <col min="825" max="825" width="1.7109375" style="418"/>
    <col min="826" max="826" width="7.7109375" style="418" bestFit="1" customWidth="1"/>
    <col min="827" max="985" width="1.7109375" style="418"/>
    <col min="986" max="986" width="16" style="418" bestFit="1" customWidth="1"/>
    <col min="987" max="987" width="8.28515625" style="418" bestFit="1" customWidth="1"/>
    <col min="988" max="988" width="16.7109375" style="418" bestFit="1" customWidth="1"/>
    <col min="989" max="990" width="9.42578125" style="418" bestFit="1" customWidth="1"/>
    <col min="991" max="991" width="12.28515625" style="418" bestFit="1" customWidth="1"/>
    <col min="992" max="992" width="13.85546875" style="418" bestFit="1" customWidth="1"/>
    <col min="993" max="1024" width="1.7109375" style="418"/>
    <col min="1025" max="1026" width="1.85546875" style="418" customWidth="1"/>
    <col min="1027" max="1027" width="2.42578125" style="418" customWidth="1"/>
    <col min="1028" max="1070" width="1.5703125" style="418" customWidth="1"/>
    <col min="1071" max="1071" width="1.42578125" style="418" customWidth="1"/>
    <col min="1072" max="1078" width="1.5703125" style="418" customWidth="1"/>
    <col min="1079" max="1079" width="1.42578125" style="418" customWidth="1"/>
    <col min="1080" max="1080" width="2.140625" style="418" customWidth="1"/>
    <col min="1081" max="1081" width="1.7109375" style="418"/>
    <col min="1082" max="1082" width="7.7109375" style="418" bestFit="1" customWidth="1"/>
    <col min="1083" max="1241" width="1.7109375" style="418"/>
    <col min="1242" max="1242" width="16" style="418" bestFit="1" customWidth="1"/>
    <col min="1243" max="1243" width="8.28515625" style="418" bestFit="1" customWidth="1"/>
    <col min="1244" max="1244" width="16.7109375" style="418" bestFit="1" customWidth="1"/>
    <col min="1245" max="1246" width="9.42578125" style="418" bestFit="1" customWidth="1"/>
    <col min="1247" max="1247" width="12.28515625" style="418" bestFit="1" customWidth="1"/>
    <col min="1248" max="1248" width="13.85546875" style="418" bestFit="1" customWidth="1"/>
    <col min="1249" max="1280" width="1.7109375" style="418"/>
    <col min="1281" max="1282" width="1.85546875" style="418" customWidth="1"/>
    <col min="1283" max="1283" width="2.42578125" style="418" customWidth="1"/>
    <col min="1284" max="1326" width="1.5703125" style="418" customWidth="1"/>
    <col min="1327" max="1327" width="1.42578125" style="418" customWidth="1"/>
    <col min="1328" max="1334" width="1.5703125" style="418" customWidth="1"/>
    <col min="1335" max="1335" width="1.42578125" style="418" customWidth="1"/>
    <col min="1336" max="1336" width="2.140625" style="418" customWidth="1"/>
    <col min="1337" max="1337" width="1.7109375" style="418"/>
    <col min="1338" max="1338" width="7.7109375" style="418" bestFit="1" customWidth="1"/>
    <col min="1339" max="1497" width="1.7109375" style="418"/>
    <col min="1498" max="1498" width="16" style="418" bestFit="1" customWidth="1"/>
    <col min="1499" max="1499" width="8.28515625" style="418" bestFit="1" customWidth="1"/>
    <col min="1500" max="1500" width="16.7109375" style="418" bestFit="1" customWidth="1"/>
    <col min="1501" max="1502" width="9.42578125" style="418" bestFit="1" customWidth="1"/>
    <col min="1503" max="1503" width="12.28515625" style="418" bestFit="1" customWidth="1"/>
    <col min="1504" max="1504" width="13.85546875" style="418" bestFit="1" customWidth="1"/>
    <col min="1505" max="1536" width="1.7109375" style="418"/>
    <col min="1537" max="1538" width="1.85546875" style="418" customWidth="1"/>
    <col min="1539" max="1539" width="2.42578125" style="418" customWidth="1"/>
    <col min="1540" max="1582" width="1.5703125" style="418" customWidth="1"/>
    <col min="1583" max="1583" width="1.42578125" style="418" customWidth="1"/>
    <col min="1584" max="1590" width="1.5703125" style="418" customWidth="1"/>
    <col min="1591" max="1591" width="1.42578125" style="418" customWidth="1"/>
    <col min="1592" max="1592" width="2.140625" style="418" customWidth="1"/>
    <col min="1593" max="1593" width="1.7109375" style="418"/>
    <col min="1594" max="1594" width="7.7109375" style="418" bestFit="1" customWidth="1"/>
    <col min="1595" max="1753" width="1.7109375" style="418"/>
    <col min="1754" max="1754" width="16" style="418" bestFit="1" customWidth="1"/>
    <col min="1755" max="1755" width="8.28515625" style="418" bestFit="1" customWidth="1"/>
    <col min="1756" max="1756" width="16.7109375" style="418" bestFit="1" customWidth="1"/>
    <col min="1757" max="1758" width="9.42578125" style="418" bestFit="1" customWidth="1"/>
    <col min="1759" max="1759" width="12.28515625" style="418" bestFit="1" customWidth="1"/>
    <col min="1760" max="1760" width="13.85546875" style="418" bestFit="1" customWidth="1"/>
    <col min="1761" max="1792" width="1.7109375" style="418"/>
    <col min="1793" max="1794" width="1.85546875" style="418" customWidth="1"/>
    <col min="1795" max="1795" width="2.42578125" style="418" customWidth="1"/>
    <col min="1796" max="1838" width="1.5703125" style="418" customWidth="1"/>
    <col min="1839" max="1839" width="1.42578125" style="418" customWidth="1"/>
    <col min="1840" max="1846" width="1.5703125" style="418" customWidth="1"/>
    <col min="1847" max="1847" width="1.42578125" style="418" customWidth="1"/>
    <col min="1848" max="1848" width="2.140625" style="418" customWidth="1"/>
    <col min="1849" max="1849" width="1.7109375" style="418"/>
    <col min="1850" max="1850" width="7.7109375" style="418" bestFit="1" customWidth="1"/>
    <col min="1851" max="2009" width="1.7109375" style="418"/>
    <col min="2010" max="2010" width="16" style="418" bestFit="1" customWidth="1"/>
    <col min="2011" max="2011" width="8.28515625" style="418" bestFit="1" customWidth="1"/>
    <col min="2012" max="2012" width="16.7109375" style="418" bestFit="1" customWidth="1"/>
    <col min="2013" max="2014" width="9.42578125" style="418" bestFit="1" customWidth="1"/>
    <col min="2015" max="2015" width="12.28515625" style="418" bestFit="1" customWidth="1"/>
    <col min="2016" max="2016" width="13.85546875" style="418" bestFit="1" customWidth="1"/>
    <col min="2017" max="2048" width="1.7109375" style="418"/>
    <col min="2049" max="2050" width="1.85546875" style="418" customWidth="1"/>
    <col min="2051" max="2051" width="2.42578125" style="418" customWidth="1"/>
    <col min="2052" max="2094" width="1.5703125" style="418" customWidth="1"/>
    <col min="2095" max="2095" width="1.42578125" style="418" customWidth="1"/>
    <col min="2096" max="2102" width="1.5703125" style="418" customWidth="1"/>
    <col min="2103" max="2103" width="1.42578125" style="418" customWidth="1"/>
    <col min="2104" max="2104" width="2.140625" style="418" customWidth="1"/>
    <col min="2105" max="2105" width="1.7109375" style="418"/>
    <col min="2106" max="2106" width="7.7109375" style="418" bestFit="1" customWidth="1"/>
    <col min="2107" max="2265" width="1.7109375" style="418"/>
    <col min="2266" max="2266" width="16" style="418" bestFit="1" customWidth="1"/>
    <col min="2267" max="2267" width="8.28515625" style="418" bestFit="1" customWidth="1"/>
    <col min="2268" max="2268" width="16.7109375" style="418" bestFit="1" customWidth="1"/>
    <col min="2269" max="2270" width="9.42578125" style="418" bestFit="1" customWidth="1"/>
    <col min="2271" max="2271" width="12.28515625" style="418" bestFit="1" customWidth="1"/>
    <col min="2272" max="2272" width="13.85546875" style="418" bestFit="1" customWidth="1"/>
    <col min="2273" max="2304" width="1.7109375" style="418"/>
    <col min="2305" max="2306" width="1.85546875" style="418" customWidth="1"/>
    <col min="2307" max="2307" width="2.42578125" style="418" customWidth="1"/>
    <col min="2308" max="2350" width="1.5703125" style="418" customWidth="1"/>
    <col min="2351" max="2351" width="1.42578125" style="418" customWidth="1"/>
    <col min="2352" max="2358" width="1.5703125" style="418" customWidth="1"/>
    <col min="2359" max="2359" width="1.42578125" style="418" customWidth="1"/>
    <col min="2360" max="2360" width="2.140625" style="418" customWidth="1"/>
    <col min="2361" max="2361" width="1.7109375" style="418"/>
    <col min="2362" max="2362" width="7.7109375" style="418" bestFit="1" customWidth="1"/>
    <col min="2363" max="2521" width="1.7109375" style="418"/>
    <col min="2522" max="2522" width="16" style="418" bestFit="1" customWidth="1"/>
    <col min="2523" max="2523" width="8.28515625" style="418" bestFit="1" customWidth="1"/>
    <col min="2524" max="2524" width="16.7109375" style="418" bestFit="1" customWidth="1"/>
    <col min="2525" max="2526" width="9.42578125" style="418" bestFit="1" customWidth="1"/>
    <col min="2527" max="2527" width="12.28515625" style="418" bestFit="1" customWidth="1"/>
    <col min="2528" max="2528" width="13.85546875" style="418" bestFit="1" customWidth="1"/>
    <col min="2529" max="2560" width="1.7109375" style="418"/>
    <col min="2561" max="2562" width="1.85546875" style="418" customWidth="1"/>
    <col min="2563" max="2563" width="2.42578125" style="418" customWidth="1"/>
    <col min="2564" max="2606" width="1.5703125" style="418" customWidth="1"/>
    <col min="2607" max="2607" width="1.42578125" style="418" customWidth="1"/>
    <col min="2608" max="2614" width="1.5703125" style="418" customWidth="1"/>
    <col min="2615" max="2615" width="1.42578125" style="418" customWidth="1"/>
    <col min="2616" max="2616" width="2.140625" style="418" customWidth="1"/>
    <col min="2617" max="2617" width="1.7109375" style="418"/>
    <col min="2618" max="2618" width="7.7109375" style="418" bestFit="1" customWidth="1"/>
    <col min="2619" max="2777" width="1.7109375" style="418"/>
    <col min="2778" max="2778" width="16" style="418" bestFit="1" customWidth="1"/>
    <col min="2779" max="2779" width="8.28515625" style="418" bestFit="1" customWidth="1"/>
    <col min="2780" max="2780" width="16.7109375" style="418" bestFit="1" customWidth="1"/>
    <col min="2781" max="2782" width="9.42578125" style="418" bestFit="1" customWidth="1"/>
    <col min="2783" max="2783" width="12.28515625" style="418" bestFit="1" customWidth="1"/>
    <col min="2784" max="2784" width="13.85546875" style="418" bestFit="1" customWidth="1"/>
    <col min="2785" max="2816" width="1.7109375" style="418"/>
    <col min="2817" max="2818" width="1.85546875" style="418" customWidth="1"/>
    <col min="2819" max="2819" width="2.42578125" style="418" customWidth="1"/>
    <col min="2820" max="2862" width="1.5703125" style="418" customWidth="1"/>
    <col min="2863" max="2863" width="1.42578125" style="418" customWidth="1"/>
    <col min="2864" max="2870" width="1.5703125" style="418" customWidth="1"/>
    <col min="2871" max="2871" width="1.42578125" style="418" customWidth="1"/>
    <col min="2872" max="2872" width="2.140625" style="418" customWidth="1"/>
    <col min="2873" max="2873" width="1.7109375" style="418"/>
    <col min="2874" max="2874" width="7.7109375" style="418" bestFit="1" customWidth="1"/>
    <col min="2875" max="3033" width="1.7109375" style="418"/>
    <col min="3034" max="3034" width="16" style="418" bestFit="1" customWidth="1"/>
    <col min="3035" max="3035" width="8.28515625" style="418" bestFit="1" customWidth="1"/>
    <col min="3036" max="3036" width="16.7109375" style="418" bestFit="1" customWidth="1"/>
    <col min="3037" max="3038" width="9.42578125" style="418" bestFit="1" customWidth="1"/>
    <col min="3039" max="3039" width="12.28515625" style="418" bestFit="1" customWidth="1"/>
    <col min="3040" max="3040" width="13.85546875" style="418" bestFit="1" customWidth="1"/>
    <col min="3041" max="3072" width="1.7109375" style="418"/>
    <col min="3073" max="3074" width="1.85546875" style="418" customWidth="1"/>
    <col min="3075" max="3075" width="2.42578125" style="418" customWidth="1"/>
    <col min="3076" max="3118" width="1.5703125" style="418" customWidth="1"/>
    <col min="3119" max="3119" width="1.42578125" style="418" customWidth="1"/>
    <col min="3120" max="3126" width="1.5703125" style="418" customWidth="1"/>
    <col min="3127" max="3127" width="1.42578125" style="418" customWidth="1"/>
    <col min="3128" max="3128" width="2.140625" style="418" customWidth="1"/>
    <col min="3129" max="3129" width="1.7109375" style="418"/>
    <col min="3130" max="3130" width="7.7109375" style="418" bestFit="1" customWidth="1"/>
    <col min="3131" max="3289" width="1.7109375" style="418"/>
    <col min="3290" max="3290" width="16" style="418" bestFit="1" customWidth="1"/>
    <col min="3291" max="3291" width="8.28515625" style="418" bestFit="1" customWidth="1"/>
    <col min="3292" max="3292" width="16.7109375" style="418" bestFit="1" customWidth="1"/>
    <col min="3293" max="3294" width="9.42578125" style="418" bestFit="1" customWidth="1"/>
    <col min="3295" max="3295" width="12.28515625" style="418" bestFit="1" customWidth="1"/>
    <col min="3296" max="3296" width="13.85546875" style="418" bestFit="1" customWidth="1"/>
    <col min="3297" max="3328" width="1.7109375" style="418"/>
    <col min="3329" max="3330" width="1.85546875" style="418" customWidth="1"/>
    <col min="3331" max="3331" width="2.42578125" style="418" customWidth="1"/>
    <col min="3332" max="3374" width="1.5703125" style="418" customWidth="1"/>
    <col min="3375" max="3375" width="1.42578125" style="418" customWidth="1"/>
    <col min="3376" max="3382" width="1.5703125" style="418" customWidth="1"/>
    <col min="3383" max="3383" width="1.42578125" style="418" customWidth="1"/>
    <col min="3384" max="3384" width="2.140625" style="418" customWidth="1"/>
    <col min="3385" max="3385" width="1.7109375" style="418"/>
    <col min="3386" max="3386" width="7.7109375" style="418" bestFit="1" customWidth="1"/>
    <col min="3387" max="3545" width="1.7109375" style="418"/>
    <col min="3546" max="3546" width="16" style="418" bestFit="1" customWidth="1"/>
    <col min="3547" max="3547" width="8.28515625" style="418" bestFit="1" customWidth="1"/>
    <col min="3548" max="3548" width="16.7109375" style="418" bestFit="1" customWidth="1"/>
    <col min="3549" max="3550" width="9.42578125" style="418" bestFit="1" customWidth="1"/>
    <col min="3551" max="3551" width="12.28515625" style="418" bestFit="1" customWidth="1"/>
    <col min="3552" max="3552" width="13.85546875" style="418" bestFit="1" customWidth="1"/>
    <col min="3553" max="3584" width="1.7109375" style="418"/>
    <col min="3585" max="3586" width="1.85546875" style="418" customWidth="1"/>
    <col min="3587" max="3587" width="2.42578125" style="418" customWidth="1"/>
    <col min="3588" max="3630" width="1.5703125" style="418" customWidth="1"/>
    <col min="3631" max="3631" width="1.42578125" style="418" customWidth="1"/>
    <col min="3632" max="3638" width="1.5703125" style="418" customWidth="1"/>
    <col min="3639" max="3639" width="1.42578125" style="418" customWidth="1"/>
    <col min="3640" max="3640" width="2.140625" style="418" customWidth="1"/>
    <col min="3641" max="3641" width="1.7109375" style="418"/>
    <col min="3642" max="3642" width="7.7109375" style="418" bestFit="1" customWidth="1"/>
    <col min="3643" max="3801" width="1.7109375" style="418"/>
    <col min="3802" max="3802" width="16" style="418" bestFit="1" customWidth="1"/>
    <col min="3803" max="3803" width="8.28515625" style="418" bestFit="1" customWidth="1"/>
    <col min="3804" max="3804" width="16.7109375" style="418" bestFit="1" customWidth="1"/>
    <col min="3805" max="3806" width="9.42578125" style="418" bestFit="1" customWidth="1"/>
    <col min="3807" max="3807" width="12.28515625" style="418" bestFit="1" customWidth="1"/>
    <col min="3808" max="3808" width="13.85546875" style="418" bestFit="1" customWidth="1"/>
    <col min="3809" max="3840" width="1.7109375" style="418"/>
    <col min="3841" max="3842" width="1.85546875" style="418" customWidth="1"/>
    <col min="3843" max="3843" width="2.42578125" style="418" customWidth="1"/>
    <col min="3844" max="3886" width="1.5703125" style="418" customWidth="1"/>
    <col min="3887" max="3887" width="1.42578125" style="418" customWidth="1"/>
    <col min="3888" max="3894" width="1.5703125" style="418" customWidth="1"/>
    <col min="3895" max="3895" width="1.42578125" style="418" customWidth="1"/>
    <col min="3896" max="3896" width="2.140625" style="418" customWidth="1"/>
    <col min="3897" max="3897" width="1.7109375" style="418"/>
    <col min="3898" max="3898" width="7.7109375" style="418" bestFit="1" customWidth="1"/>
    <col min="3899" max="4057" width="1.7109375" style="418"/>
    <col min="4058" max="4058" width="16" style="418" bestFit="1" customWidth="1"/>
    <col min="4059" max="4059" width="8.28515625" style="418" bestFit="1" customWidth="1"/>
    <col min="4060" max="4060" width="16.7109375" style="418" bestFit="1" customWidth="1"/>
    <col min="4061" max="4062" width="9.42578125" style="418" bestFit="1" customWidth="1"/>
    <col min="4063" max="4063" width="12.28515625" style="418" bestFit="1" customWidth="1"/>
    <col min="4064" max="4064" width="13.85546875" style="418" bestFit="1" customWidth="1"/>
    <col min="4065" max="4096" width="1.7109375" style="418"/>
    <col min="4097" max="4098" width="1.85546875" style="418" customWidth="1"/>
    <col min="4099" max="4099" width="2.42578125" style="418" customWidth="1"/>
    <col min="4100" max="4142" width="1.5703125" style="418" customWidth="1"/>
    <col min="4143" max="4143" width="1.42578125" style="418" customWidth="1"/>
    <col min="4144" max="4150" width="1.5703125" style="418" customWidth="1"/>
    <col min="4151" max="4151" width="1.42578125" style="418" customWidth="1"/>
    <col min="4152" max="4152" width="2.140625" style="418" customWidth="1"/>
    <col min="4153" max="4153" width="1.7109375" style="418"/>
    <col min="4154" max="4154" width="7.7109375" style="418" bestFit="1" customWidth="1"/>
    <col min="4155" max="4313" width="1.7109375" style="418"/>
    <col min="4314" max="4314" width="16" style="418" bestFit="1" customWidth="1"/>
    <col min="4315" max="4315" width="8.28515625" style="418" bestFit="1" customWidth="1"/>
    <col min="4316" max="4316" width="16.7109375" style="418" bestFit="1" customWidth="1"/>
    <col min="4317" max="4318" width="9.42578125" style="418" bestFit="1" customWidth="1"/>
    <col min="4319" max="4319" width="12.28515625" style="418" bestFit="1" customWidth="1"/>
    <col min="4320" max="4320" width="13.85546875" style="418" bestFit="1" customWidth="1"/>
    <col min="4321" max="4352" width="1.7109375" style="418"/>
    <col min="4353" max="4354" width="1.85546875" style="418" customWidth="1"/>
    <col min="4355" max="4355" width="2.42578125" style="418" customWidth="1"/>
    <col min="4356" max="4398" width="1.5703125" style="418" customWidth="1"/>
    <col min="4399" max="4399" width="1.42578125" style="418" customWidth="1"/>
    <col min="4400" max="4406" width="1.5703125" style="418" customWidth="1"/>
    <col min="4407" max="4407" width="1.42578125" style="418" customWidth="1"/>
    <col min="4408" max="4408" width="2.140625" style="418" customWidth="1"/>
    <col min="4409" max="4409" width="1.7109375" style="418"/>
    <col min="4410" max="4410" width="7.7109375" style="418" bestFit="1" customWidth="1"/>
    <col min="4411" max="4569" width="1.7109375" style="418"/>
    <col min="4570" max="4570" width="16" style="418" bestFit="1" customWidth="1"/>
    <col min="4571" max="4571" width="8.28515625" style="418" bestFit="1" customWidth="1"/>
    <col min="4572" max="4572" width="16.7109375" style="418" bestFit="1" customWidth="1"/>
    <col min="4573" max="4574" width="9.42578125" style="418" bestFit="1" customWidth="1"/>
    <col min="4575" max="4575" width="12.28515625" style="418" bestFit="1" customWidth="1"/>
    <col min="4576" max="4576" width="13.85546875" style="418" bestFit="1" customWidth="1"/>
    <col min="4577" max="4608" width="1.7109375" style="418"/>
    <col min="4609" max="4610" width="1.85546875" style="418" customWidth="1"/>
    <col min="4611" max="4611" width="2.42578125" style="418" customWidth="1"/>
    <col min="4612" max="4654" width="1.5703125" style="418" customWidth="1"/>
    <col min="4655" max="4655" width="1.42578125" style="418" customWidth="1"/>
    <col min="4656" max="4662" width="1.5703125" style="418" customWidth="1"/>
    <col min="4663" max="4663" width="1.42578125" style="418" customWidth="1"/>
    <col min="4664" max="4664" width="2.140625" style="418" customWidth="1"/>
    <col min="4665" max="4665" width="1.7109375" style="418"/>
    <col min="4666" max="4666" width="7.7109375" style="418" bestFit="1" customWidth="1"/>
    <col min="4667" max="4825" width="1.7109375" style="418"/>
    <col min="4826" max="4826" width="16" style="418" bestFit="1" customWidth="1"/>
    <col min="4827" max="4827" width="8.28515625" style="418" bestFit="1" customWidth="1"/>
    <col min="4828" max="4828" width="16.7109375" style="418" bestFit="1" customWidth="1"/>
    <col min="4829" max="4830" width="9.42578125" style="418" bestFit="1" customWidth="1"/>
    <col min="4831" max="4831" width="12.28515625" style="418" bestFit="1" customWidth="1"/>
    <col min="4832" max="4832" width="13.85546875" style="418" bestFit="1" customWidth="1"/>
    <col min="4833" max="4864" width="1.7109375" style="418"/>
    <col min="4865" max="4866" width="1.85546875" style="418" customWidth="1"/>
    <col min="4867" max="4867" width="2.42578125" style="418" customWidth="1"/>
    <col min="4868" max="4910" width="1.5703125" style="418" customWidth="1"/>
    <col min="4911" max="4911" width="1.42578125" style="418" customWidth="1"/>
    <col min="4912" max="4918" width="1.5703125" style="418" customWidth="1"/>
    <col min="4919" max="4919" width="1.42578125" style="418" customWidth="1"/>
    <col min="4920" max="4920" width="2.140625" style="418" customWidth="1"/>
    <col min="4921" max="4921" width="1.7109375" style="418"/>
    <col min="4922" max="4922" width="7.7109375" style="418" bestFit="1" customWidth="1"/>
    <col min="4923" max="5081" width="1.7109375" style="418"/>
    <col min="5082" max="5082" width="16" style="418" bestFit="1" customWidth="1"/>
    <col min="5083" max="5083" width="8.28515625" style="418" bestFit="1" customWidth="1"/>
    <col min="5084" max="5084" width="16.7109375" style="418" bestFit="1" customWidth="1"/>
    <col min="5085" max="5086" width="9.42578125" style="418" bestFit="1" customWidth="1"/>
    <col min="5087" max="5087" width="12.28515625" style="418" bestFit="1" customWidth="1"/>
    <col min="5088" max="5088" width="13.85546875" style="418" bestFit="1" customWidth="1"/>
    <col min="5089" max="5120" width="1.7109375" style="418"/>
    <col min="5121" max="5122" width="1.85546875" style="418" customWidth="1"/>
    <col min="5123" max="5123" width="2.42578125" style="418" customWidth="1"/>
    <col min="5124" max="5166" width="1.5703125" style="418" customWidth="1"/>
    <col min="5167" max="5167" width="1.42578125" style="418" customWidth="1"/>
    <col min="5168" max="5174" width="1.5703125" style="418" customWidth="1"/>
    <col min="5175" max="5175" width="1.42578125" style="418" customWidth="1"/>
    <col min="5176" max="5176" width="2.140625" style="418" customWidth="1"/>
    <col min="5177" max="5177" width="1.7109375" style="418"/>
    <col min="5178" max="5178" width="7.7109375" style="418" bestFit="1" customWidth="1"/>
    <col min="5179" max="5337" width="1.7109375" style="418"/>
    <col min="5338" max="5338" width="16" style="418" bestFit="1" customWidth="1"/>
    <col min="5339" max="5339" width="8.28515625" style="418" bestFit="1" customWidth="1"/>
    <col min="5340" max="5340" width="16.7109375" style="418" bestFit="1" customWidth="1"/>
    <col min="5341" max="5342" width="9.42578125" style="418" bestFit="1" customWidth="1"/>
    <col min="5343" max="5343" width="12.28515625" style="418" bestFit="1" customWidth="1"/>
    <col min="5344" max="5344" width="13.85546875" style="418" bestFit="1" customWidth="1"/>
    <col min="5345" max="5376" width="1.7109375" style="418"/>
    <col min="5377" max="5378" width="1.85546875" style="418" customWidth="1"/>
    <col min="5379" max="5379" width="2.42578125" style="418" customWidth="1"/>
    <col min="5380" max="5422" width="1.5703125" style="418" customWidth="1"/>
    <col min="5423" max="5423" width="1.42578125" style="418" customWidth="1"/>
    <col min="5424" max="5430" width="1.5703125" style="418" customWidth="1"/>
    <col min="5431" max="5431" width="1.42578125" style="418" customWidth="1"/>
    <col min="5432" max="5432" width="2.140625" style="418" customWidth="1"/>
    <col min="5433" max="5433" width="1.7109375" style="418"/>
    <col min="5434" max="5434" width="7.7109375" style="418" bestFit="1" customWidth="1"/>
    <col min="5435" max="5593" width="1.7109375" style="418"/>
    <col min="5594" max="5594" width="16" style="418" bestFit="1" customWidth="1"/>
    <col min="5595" max="5595" width="8.28515625" style="418" bestFit="1" customWidth="1"/>
    <col min="5596" max="5596" width="16.7109375" style="418" bestFit="1" customWidth="1"/>
    <col min="5597" max="5598" width="9.42578125" style="418" bestFit="1" customWidth="1"/>
    <col min="5599" max="5599" width="12.28515625" style="418" bestFit="1" customWidth="1"/>
    <col min="5600" max="5600" width="13.85546875" style="418" bestFit="1" customWidth="1"/>
    <col min="5601" max="5632" width="1.7109375" style="418"/>
    <col min="5633" max="5634" width="1.85546875" style="418" customWidth="1"/>
    <col min="5635" max="5635" width="2.42578125" style="418" customWidth="1"/>
    <col min="5636" max="5678" width="1.5703125" style="418" customWidth="1"/>
    <col min="5679" max="5679" width="1.42578125" style="418" customWidth="1"/>
    <col min="5680" max="5686" width="1.5703125" style="418" customWidth="1"/>
    <col min="5687" max="5687" width="1.42578125" style="418" customWidth="1"/>
    <col min="5688" max="5688" width="2.140625" style="418" customWidth="1"/>
    <col min="5689" max="5689" width="1.7109375" style="418"/>
    <col min="5690" max="5690" width="7.7109375" style="418" bestFit="1" customWidth="1"/>
    <col min="5691" max="5849" width="1.7109375" style="418"/>
    <col min="5850" max="5850" width="16" style="418" bestFit="1" customWidth="1"/>
    <col min="5851" max="5851" width="8.28515625" style="418" bestFit="1" customWidth="1"/>
    <col min="5852" max="5852" width="16.7109375" style="418" bestFit="1" customWidth="1"/>
    <col min="5853" max="5854" width="9.42578125" style="418" bestFit="1" customWidth="1"/>
    <col min="5855" max="5855" width="12.28515625" style="418" bestFit="1" customWidth="1"/>
    <col min="5856" max="5856" width="13.85546875" style="418" bestFit="1" customWidth="1"/>
    <col min="5857" max="5888" width="1.7109375" style="418"/>
    <col min="5889" max="5890" width="1.85546875" style="418" customWidth="1"/>
    <col min="5891" max="5891" width="2.42578125" style="418" customWidth="1"/>
    <col min="5892" max="5934" width="1.5703125" style="418" customWidth="1"/>
    <col min="5935" max="5935" width="1.42578125" style="418" customWidth="1"/>
    <col min="5936" max="5942" width="1.5703125" style="418" customWidth="1"/>
    <col min="5943" max="5943" width="1.42578125" style="418" customWidth="1"/>
    <col min="5944" max="5944" width="2.140625" style="418" customWidth="1"/>
    <col min="5945" max="5945" width="1.7109375" style="418"/>
    <col min="5946" max="5946" width="7.7109375" style="418" bestFit="1" customWidth="1"/>
    <col min="5947" max="6105" width="1.7109375" style="418"/>
    <col min="6106" max="6106" width="16" style="418" bestFit="1" customWidth="1"/>
    <col min="6107" max="6107" width="8.28515625" style="418" bestFit="1" customWidth="1"/>
    <col min="6108" max="6108" width="16.7109375" style="418" bestFit="1" customWidth="1"/>
    <col min="6109" max="6110" width="9.42578125" style="418" bestFit="1" customWidth="1"/>
    <col min="6111" max="6111" width="12.28515625" style="418" bestFit="1" customWidth="1"/>
    <col min="6112" max="6112" width="13.85546875" style="418" bestFit="1" customWidth="1"/>
    <col min="6113" max="6144" width="1.7109375" style="418"/>
    <col min="6145" max="6146" width="1.85546875" style="418" customWidth="1"/>
    <col min="6147" max="6147" width="2.42578125" style="418" customWidth="1"/>
    <col min="6148" max="6190" width="1.5703125" style="418" customWidth="1"/>
    <col min="6191" max="6191" width="1.42578125" style="418" customWidth="1"/>
    <col min="6192" max="6198" width="1.5703125" style="418" customWidth="1"/>
    <col min="6199" max="6199" width="1.42578125" style="418" customWidth="1"/>
    <col min="6200" max="6200" width="2.140625" style="418" customWidth="1"/>
    <col min="6201" max="6201" width="1.7109375" style="418"/>
    <col min="6202" max="6202" width="7.7109375" style="418" bestFit="1" customWidth="1"/>
    <col min="6203" max="6361" width="1.7109375" style="418"/>
    <col min="6362" max="6362" width="16" style="418" bestFit="1" customWidth="1"/>
    <col min="6363" max="6363" width="8.28515625" style="418" bestFit="1" customWidth="1"/>
    <col min="6364" max="6364" width="16.7109375" style="418" bestFit="1" customWidth="1"/>
    <col min="6365" max="6366" width="9.42578125" style="418" bestFit="1" customWidth="1"/>
    <col min="6367" max="6367" width="12.28515625" style="418" bestFit="1" customWidth="1"/>
    <col min="6368" max="6368" width="13.85546875" style="418" bestFit="1" customWidth="1"/>
    <col min="6369" max="6400" width="1.7109375" style="418"/>
    <col min="6401" max="6402" width="1.85546875" style="418" customWidth="1"/>
    <col min="6403" max="6403" width="2.42578125" style="418" customWidth="1"/>
    <col min="6404" max="6446" width="1.5703125" style="418" customWidth="1"/>
    <col min="6447" max="6447" width="1.42578125" style="418" customWidth="1"/>
    <col min="6448" max="6454" width="1.5703125" style="418" customWidth="1"/>
    <col min="6455" max="6455" width="1.42578125" style="418" customWidth="1"/>
    <col min="6456" max="6456" width="2.140625" style="418" customWidth="1"/>
    <col min="6457" max="6457" width="1.7109375" style="418"/>
    <col min="6458" max="6458" width="7.7109375" style="418" bestFit="1" customWidth="1"/>
    <col min="6459" max="6617" width="1.7109375" style="418"/>
    <col min="6618" max="6618" width="16" style="418" bestFit="1" customWidth="1"/>
    <col min="6619" max="6619" width="8.28515625" style="418" bestFit="1" customWidth="1"/>
    <col min="6620" max="6620" width="16.7109375" style="418" bestFit="1" customWidth="1"/>
    <col min="6621" max="6622" width="9.42578125" style="418" bestFit="1" customWidth="1"/>
    <col min="6623" max="6623" width="12.28515625" style="418" bestFit="1" customWidth="1"/>
    <col min="6624" max="6624" width="13.85546875" style="418" bestFit="1" customWidth="1"/>
    <col min="6625" max="6656" width="1.7109375" style="418"/>
    <col min="6657" max="6658" width="1.85546875" style="418" customWidth="1"/>
    <col min="6659" max="6659" width="2.42578125" style="418" customWidth="1"/>
    <col min="6660" max="6702" width="1.5703125" style="418" customWidth="1"/>
    <col min="6703" max="6703" width="1.42578125" style="418" customWidth="1"/>
    <col min="6704" max="6710" width="1.5703125" style="418" customWidth="1"/>
    <col min="6711" max="6711" width="1.42578125" style="418" customWidth="1"/>
    <col min="6712" max="6712" width="2.140625" style="418" customWidth="1"/>
    <col min="6713" max="6713" width="1.7109375" style="418"/>
    <col min="6714" max="6714" width="7.7109375" style="418" bestFit="1" customWidth="1"/>
    <col min="6715" max="6873" width="1.7109375" style="418"/>
    <col min="6874" max="6874" width="16" style="418" bestFit="1" customWidth="1"/>
    <col min="6875" max="6875" width="8.28515625" style="418" bestFit="1" customWidth="1"/>
    <col min="6876" max="6876" width="16.7109375" style="418" bestFit="1" customWidth="1"/>
    <col min="6877" max="6878" width="9.42578125" style="418" bestFit="1" customWidth="1"/>
    <col min="6879" max="6879" width="12.28515625" style="418" bestFit="1" customWidth="1"/>
    <col min="6880" max="6880" width="13.85546875" style="418" bestFit="1" customWidth="1"/>
    <col min="6881" max="6912" width="1.7109375" style="418"/>
    <col min="6913" max="6914" width="1.85546875" style="418" customWidth="1"/>
    <col min="6915" max="6915" width="2.42578125" style="418" customWidth="1"/>
    <col min="6916" max="6958" width="1.5703125" style="418" customWidth="1"/>
    <col min="6959" max="6959" width="1.42578125" style="418" customWidth="1"/>
    <col min="6960" max="6966" width="1.5703125" style="418" customWidth="1"/>
    <col min="6967" max="6967" width="1.42578125" style="418" customWidth="1"/>
    <col min="6968" max="6968" width="2.140625" style="418" customWidth="1"/>
    <col min="6969" max="6969" width="1.7109375" style="418"/>
    <col min="6970" max="6970" width="7.7109375" style="418" bestFit="1" customWidth="1"/>
    <col min="6971" max="7129" width="1.7109375" style="418"/>
    <col min="7130" max="7130" width="16" style="418" bestFit="1" customWidth="1"/>
    <col min="7131" max="7131" width="8.28515625" style="418" bestFit="1" customWidth="1"/>
    <col min="7132" max="7132" width="16.7109375" style="418" bestFit="1" customWidth="1"/>
    <col min="7133" max="7134" width="9.42578125" style="418" bestFit="1" customWidth="1"/>
    <col min="7135" max="7135" width="12.28515625" style="418" bestFit="1" customWidth="1"/>
    <col min="7136" max="7136" width="13.85546875" style="418" bestFit="1" customWidth="1"/>
    <col min="7137" max="7168" width="1.7109375" style="418"/>
    <col min="7169" max="7170" width="1.85546875" style="418" customWidth="1"/>
    <col min="7171" max="7171" width="2.42578125" style="418" customWidth="1"/>
    <col min="7172" max="7214" width="1.5703125" style="418" customWidth="1"/>
    <col min="7215" max="7215" width="1.42578125" style="418" customWidth="1"/>
    <col min="7216" max="7222" width="1.5703125" style="418" customWidth="1"/>
    <col min="7223" max="7223" width="1.42578125" style="418" customWidth="1"/>
    <col min="7224" max="7224" width="2.140625" style="418" customWidth="1"/>
    <col min="7225" max="7225" width="1.7109375" style="418"/>
    <col min="7226" max="7226" width="7.7109375" style="418" bestFit="1" customWidth="1"/>
    <col min="7227" max="7385" width="1.7109375" style="418"/>
    <col min="7386" max="7386" width="16" style="418" bestFit="1" customWidth="1"/>
    <col min="7387" max="7387" width="8.28515625" style="418" bestFit="1" customWidth="1"/>
    <col min="7388" max="7388" width="16.7109375" style="418" bestFit="1" customWidth="1"/>
    <col min="7389" max="7390" width="9.42578125" style="418" bestFit="1" customWidth="1"/>
    <col min="7391" max="7391" width="12.28515625" style="418" bestFit="1" customWidth="1"/>
    <col min="7392" max="7392" width="13.85546875" style="418" bestFit="1" customWidth="1"/>
    <col min="7393" max="7424" width="1.7109375" style="418"/>
    <col min="7425" max="7426" width="1.85546875" style="418" customWidth="1"/>
    <col min="7427" max="7427" width="2.42578125" style="418" customWidth="1"/>
    <col min="7428" max="7470" width="1.5703125" style="418" customWidth="1"/>
    <col min="7471" max="7471" width="1.42578125" style="418" customWidth="1"/>
    <col min="7472" max="7478" width="1.5703125" style="418" customWidth="1"/>
    <col min="7479" max="7479" width="1.42578125" style="418" customWidth="1"/>
    <col min="7480" max="7480" width="2.140625" style="418" customWidth="1"/>
    <col min="7481" max="7481" width="1.7109375" style="418"/>
    <col min="7482" max="7482" width="7.7109375" style="418" bestFit="1" customWidth="1"/>
    <col min="7483" max="7641" width="1.7109375" style="418"/>
    <col min="7642" max="7642" width="16" style="418" bestFit="1" customWidth="1"/>
    <col min="7643" max="7643" width="8.28515625" style="418" bestFit="1" customWidth="1"/>
    <col min="7644" max="7644" width="16.7109375" style="418" bestFit="1" customWidth="1"/>
    <col min="7645" max="7646" width="9.42578125" style="418" bestFit="1" customWidth="1"/>
    <col min="7647" max="7647" width="12.28515625" style="418" bestFit="1" customWidth="1"/>
    <col min="7648" max="7648" width="13.85546875" style="418" bestFit="1" customWidth="1"/>
    <col min="7649" max="7680" width="1.7109375" style="418"/>
    <col min="7681" max="7682" width="1.85546875" style="418" customWidth="1"/>
    <col min="7683" max="7683" width="2.42578125" style="418" customWidth="1"/>
    <col min="7684" max="7726" width="1.5703125" style="418" customWidth="1"/>
    <col min="7727" max="7727" width="1.42578125" style="418" customWidth="1"/>
    <col min="7728" max="7734" width="1.5703125" style="418" customWidth="1"/>
    <col min="7735" max="7735" width="1.42578125" style="418" customWidth="1"/>
    <col min="7736" max="7736" width="2.140625" style="418" customWidth="1"/>
    <col min="7737" max="7737" width="1.7109375" style="418"/>
    <col min="7738" max="7738" width="7.7109375" style="418" bestFit="1" customWidth="1"/>
    <col min="7739" max="7897" width="1.7109375" style="418"/>
    <col min="7898" max="7898" width="16" style="418" bestFit="1" customWidth="1"/>
    <col min="7899" max="7899" width="8.28515625" style="418" bestFit="1" customWidth="1"/>
    <col min="7900" max="7900" width="16.7109375" style="418" bestFit="1" customWidth="1"/>
    <col min="7901" max="7902" width="9.42578125" style="418" bestFit="1" customWidth="1"/>
    <col min="7903" max="7903" width="12.28515625" style="418" bestFit="1" customWidth="1"/>
    <col min="7904" max="7904" width="13.85546875" style="418" bestFit="1" customWidth="1"/>
    <col min="7905" max="7936" width="1.7109375" style="418"/>
    <col min="7937" max="7938" width="1.85546875" style="418" customWidth="1"/>
    <col min="7939" max="7939" width="2.42578125" style="418" customWidth="1"/>
    <col min="7940" max="7982" width="1.5703125" style="418" customWidth="1"/>
    <col min="7983" max="7983" width="1.42578125" style="418" customWidth="1"/>
    <col min="7984" max="7990" width="1.5703125" style="418" customWidth="1"/>
    <col min="7991" max="7991" width="1.42578125" style="418" customWidth="1"/>
    <col min="7992" max="7992" width="2.140625" style="418" customWidth="1"/>
    <col min="7993" max="7993" width="1.7109375" style="418"/>
    <col min="7994" max="7994" width="7.7109375" style="418" bestFit="1" customWidth="1"/>
    <col min="7995" max="8153" width="1.7109375" style="418"/>
    <col min="8154" max="8154" width="16" style="418" bestFit="1" customWidth="1"/>
    <col min="8155" max="8155" width="8.28515625" style="418" bestFit="1" customWidth="1"/>
    <col min="8156" max="8156" width="16.7109375" style="418" bestFit="1" customWidth="1"/>
    <col min="8157" max="8158" width="9.42578125" style="418" bestFit="1" customWidth="1"/>
    <col min="8159" max="8159" width="12.28515625" style="418" bestFit="1" customWidth="1"/>
    <col min="8160" max="8160" width="13.85546875" style="418" bestFit="1" customWidth="1"/>
    <col min="8161" max="8192" width="1.7109375" style="418"/>
    <col min="8193" max="8194" width="1.85546875" style="418" customWidth="1"/>
    <col min="8195" max="8195" width="2.42578125" style="418" customWidth="1"/>
    <col min="8196" max="8238" width="1.5703125" style="418" customWidth="1"/>
    <col min="8239" max="8239" width="1.42578125" style="418" customWidth="1"/>
    <col min="8240" max="8246" width="1.5703125" style="418" customWidth="1"/>
    <col min="8247" max="8247" width="1.42578125" style="418" customWidth="1"/>
    <col min="8248" max="8248" width="2.140625" style="418" customWidth="1"/>
    <col min="8249" max="8249" width="1.7109375" style="418"/>
    <col min="8250" max="8250" width="7.7109375" style="418" bestFit="1" customWidth="1"/>
    <col min="8251" max="8409" width="1.7109375" style="418"/>
    <col min="8410" max="8410" width="16" style="418" bestFit="1" customWidth="1"/>
    <col min="8411" max="8411" width="8.28515625" style="418" bestFit="1" customWidth="1"/>
    <col min="8412" max="8412" width="16.7109375" style="418" bestFit="1" customWidth="1"/>
    <col min="8413" max="8414" width="9.42578125" style="418" bestFit="1" customWidth="1"/>
    <col min="8415" max="8415" width="12.28515625" style="418" bestFit="1" customWidth="1"/>
    <col min="8416" max="8416" width="13.85546875" style="418" bestFit="1" customWidth="1"/>
    <col min="8417" max="8448" width="1.7109375" style="418"/>
    <col min="8449" max="8450" width="1.85546875" style="418" customWidth="1"/>
    <col min="8451" max="8451" width="2.42578125" style="418" customWidth="1"/>
    <col min="8452" max="8494" width="1.5703125" style="418" customWidth="1"/>
    <col min="8495" max="8495" width="1.42578125" style="418" customWidth="1"/>
    <col min="8496" max="8502" width="1.5703125" style="418" customWidth="1"/>
    <col min="8503" max="8503" width="1.42578125" style="418" customWidth="1"/>
    <col min="8504" max="8504" width="2.140625" style="418" customWidth="1"/>
    <col min="8505" max="8505" width="1.7109375" style="418"/>
    <col min="8506" max="8506" width="7.7109375" style="418" bestFit="1" customWidth="1"/>
    <col min="8507" max="8665" width="1.7109375" style="418"/>
    <col min="8666" max="8666" width="16" style="418" bestFit="1" customWidth="1"/>
    <col min="8667" max="8667" width="8.28515625" style="418" bestFit="1" customWidth="1"/>
    <col min="8668" max="8668" width="16.7109375" style="418" bestFit="1" customWidth="1"/>
    <col min="8669" max="8670" width="9.42578125" style="418" bestFit="1" customWidth="1"/>
    <col min="8671" max="8671" width="12.28515625" style="418" bestFit="1" customWidth="1"/>
    <col min="8672" max="8672" width="13.85546875" style="418" bestFit="1" customWidth="1"/>
    <col min="8673" max="8704" width="1.7109375" style="418"/>
    <col min="8705" max="8706" width="1.85546875" style="418" customWidth="1"/>
    <col min="8707" max="8707" width="2.42578125" style="418" customWidth="1"/>
    <col min="8708" max="8750" width="1.5703125" style="418" customWidth="1"/>
    <col min="8751" max="8751" width="1.42578125" style="418" customWidth="1"/>
    <col min="8752" max="8758" width="1.5703125" style="418" customWidth="1"/>
    <col min="8759" max="8759" width="1.42578125" style="418" customWidth="1"/>
    <col min="8760" max="8760" width="2.140625" style="418" customWidth="1"/>
    <col min="8761" max="8761" width="1.7109375" style="418"/>
    <col min="8762" max="8762" width="7.7109375" style="418" bestFit="1" customWidth="1"/>
    <col min="8763" max="8921" width="1.7109375" style="418"/>
    <col min="8922" max="8922" width="16" style="418" bestFit="1" customWidth="1"/>
    <col min="8923" max="8923" width="8.28515625" style="418" bestFit="1" customWidth="1"/>
    <col min="8924" max="8924" width="16.7109375" style="418" bestFit="1" customWidth="1"/>
    <col min="8925" max="8926" width="9.42578125" style="418" bestFit="1" customWidth="1"/>
    <col min="8927" max="8927" width="12.28515625" style="418" bestFit="1" customWidth="1"/>
    <col min="8928" max="8928" width="13.85546875" style="418" bestFit="1" customWidth="1"/>
    <col min="8929" max="8960" width="1.7109375" style="418"/>
    <col min="8961" max="8962" width="1.85546875" style="418" customWidth="1"/>
    <col min="8963" max="8963" width="2.42578125" style="418" customWidth="1"/>
    <col min="8964" max="9006" width="1.5703125" style="418" customWidth="1"/>
    <col min="9007" max="9007" width="1.42578125" style="418" customWidth="1"/>
    <col min="9008" max="9014" width="1.5703125" style="418" customWidth="1"/>
    <col min="9015" max="9015" width="1.42578125" style="418" customWidth="1"/>
    <col min="9016" max="9016" width="2.140625" style="418" customWidth="1"/>
    <col min="9017" max="9017" width="1.7109375" style="418"/>
    <col min="9018" max="9018" width="7.7109375" style="418" bestFit="1" customWidth="1"/>
    <col min="9019" max="9177" width="1.7109375" style="418"/>
    <col min="9178" max="9178" width="16" style="418" bestFit="1" customWidth="1"/>
    <col min="9179" max="9179" width="8.28515625" style="418" bestFit="1" customWidth="1"/>
    <col min="9180" max="9180" width="16.7109375" style="418" bestFit="1" customWidth="1"/>
    <col min="9181" max="9182" width="9.42578125" style="418" bestFit="1" customWidth="1"/>
    <col min="9183" max="9183" width="12.28515625" style="418" bestFit="1" customWidth="1"/>
    <col min="9184" max="9184" width="13.85546875" style="418" bestFit="1" customWidth="1"/>
    <col min="9185" max="9216" width="1.7109375" style="418"/>
    <col min="9217" max="9218" width="1.85546875" style="418" customWidth="1"/>
    <col min="9219" max="9219" width="2.42578125" style="418" customWidth="1"/>
    <col min="9220" max="9262" width="1.5703125" style="418" customWidth="1"/>
    <col min="9263" max="9263" width="1.42578125" style="418" customWidth="1"/>
    <col min="9264" max="9270" width="1.5703125" style="418" customWidth="1"/>
    <col min="9271" max="9271" width="1.42578125" style="418" customWidth="1"/>
    <col min="9272" max="9272" width="2.140625" style="418" customWidth="1"/>
    <col min="9273" max="9273" width="1.7109375" style="418"/>
    <col min="9274" max="9274" width="7.7109375" style="418" bestFit="1" customWidth="1"/>
    <col min="9275" max="9433" width="1.7109375" style="418"/>
    <col min="9434" max="9434" width="16" style="418" bestFit="1" customWidth="1"/>
    <col min="9435" max="9435" width="8.28515625" style="418" bestFit="1" customWidth="1"/>
    <col min="9436" max="9436" width="16.7109375" style="418" bestFit="1" customWidth="1"/>
    <col min="9437" max="9438" width="9.42578125" style="418" bestFit="1" customWidth="1"/>
    <col min="9439" max="9439" width="12.28515625" style="418" bestFit="1" customWidth="1"/>
    <col min="9440" max="9440" width="13.85546875" style="418" bestFit="1" customWidth="1"/>
    <col min="9441" max="9472" width="1.7109375" style="418"/>
    <col min="9473" max="9474" width="1.85546875" style="418" customWidth="1"/>
    <col min="9475" max="9475" width="2.42578125" style="418" customWidth="1"/>
    <col min="9476" max="9518" width="1.5703125" style="418" customWidth="1"/>
    <col min="9519" max="9519" width="1.42578125" style="418" customWidth="1"/>
    <col min="9520" max="9526" width="1.5703125" style="418" customWidth="1"/>
    <col min="9527" max="9527" width="1.42578125" style="418" customWidth="1"/>
    <col min="9528" max="9528" width="2.140625" style="418" customWidth="1"/>
    <col min="9529" max="9529" width="1.7109375" style="418"/>
    <col min="9530" max="9530" width="7.7109375" style="418" bestFit="1" customWidth="1"/>
    <col min="9531" max="9689" width="1.7109375" style="418"/>
    <col min="9690" max="9690" width="16" style="418" bestFit="1" customWidth="1"/>
    <col min="9691" max="9691" width="8.28515625" style="418" bestFit="1" customWidth="1"/>
    <col min="9692" max="9692" width="16.7109375" style="418" bestFit="1" customWidth="1"/>
    <col min="9693" max="9694" width="9.42578125" style="418" bestFit="1" customWidth="1"/>
    <col min="9695" max="9695" width="12.28515625" style="418" bestFit="1" customWidth="1"/>
    <col min="9696" max="9696" width="13.85546875" style="418" bestFit="1" customWidth="1"/>
    <col min="9697" max="9728" width="1.7109375" style="418"/>
    <col min="9729" max="9730" width="1.85546875" style="418" customWidth="1"/>
    <col min="9731" max="9731" width="2.42578125" style="418" customWidth="1"/>
    <col min="9732" max="9774" width="1.5703125" style="418" customWidth="1"/>
    <col min="9775" max="9775" width="1.42578125" style="418" customWidth="1"/>
    <col min="9776" max="9782" width="1.5703125" style="418" customWidth="1"/>
    <col min="9783" max="9783" width="1.42578125" style="418" customWidth="1"/>
    <col min="9784" max="9784" width="2.140625" style="418" customWidth="1"/>
    <col min="9785" max="9785" width="1.7109375" style="418"/>
    <col min="9786" max="9786" width="7.7109375" style="418" bestFit="1" customWidth="1"/>
    <col min="9787" max="9945" width="1.7109375" style="418"/>
    <col min="9946" max="9946" width="16" style="418" bestFit="1" customWidth="1"/>
    <col min="9947" max="9947" width="8.28515625" style="418" bestFit="1" customWidth="1"/>
    <col min="9948" max="9948" width="16.7109375" style="418" bestFit="1" customWidth="1"/>
    <col min="9949" max="9950" width="9.42578125" style="418" bestFit="1" customWidth="1"/>
    <col min="9951" max="9951" width="12.28515625" style="418" bestFit="1" customWidth="1"/>
    <col min="9952" max="9952" width="13.85546875" style="418" bestFit="1" customWidth="1"/>
    <col min="9953" max="9984" width="1.7109375" style="418"/>
    <col min="9985" max="9986" width="1.85546875" style="418" customWidth="1"/>
    <col min="9987" max="9987" width="2.42578125" style="418" customWidth="1"/>
    <col min="9988" max="10030" width="1.5703125" style="418" customWidth="1"/>
    <col min="10031" max="10031" width="1.42578125" style="418" customWidth="1"/>
    <col min="10032" max="10038" width="1.5703125" style="418" customWidth="1"/>
    <col min="10039" max="10039" width="1.42578125" style="418" customWidth="1"/>
    <col min="10040" max="10040" width="2.140625" style="418" customWidth="1"/>
    <col min="10041" max="10041" width="1.7109375" style="418"/>
    <col min="10042" max="10042" width="7.7109375" style="418" bestFit="1" customWidth="1"/>
    <col min="10043" max="10201" width="1.7109375" style="418"/>
    <col min="10202" max="10202" width="16" style="418" bestFit="1" customWidth="1"/>
    <col min="10203" max="10203" width="8.28515625" style="418" bestFit="1" customWidth="1"/>
    <col min="10204" max="10204" width="16.7109375" style="418" bestFit="1" customWidth="1"/>
    <col min="10205" max="10206" width="9.42578125" style="418" bestFit="1" customWidth="1"/>
    <col min="10207" max="10207" width="12.28515625" style="418" bestFit="1" customWidth="1"/>
    <col min="10208" max="10208" width="13.85546875" style="418" bestFit="1" customWidth="1"/>
    <col min="10209" max="10240" width="1.7109375" style="418"/>
    <col min="10241" max="10242" width="1.85546875" style="418" customWidth="1"/>
    <col min="10243" max="10243" width="2.42578125" style="418" customWidth="1"/>
    <col min="10244" max="10286" width="1.5703125" style="418" customWidth="1"/>
    <col min="10287" max="10287" width="1.42578125" style="418" customWidth="1"/>
    <col min="10288" max="10294" width="1.5703125" style="418" customWidth="1"/>
    <col min="10295" max="10295" width="1.42578125" style="418" customWidth="1"/>
    <col min="10296" max="10296" width="2.140625" style="418" customWidth="1"/>
    <col min="10297" max="10297" width="1.7109375" style="418"/>
    <col min="10298" max="10298" width="7.7109375" style="418" bestFit="1" customWidth="1"/>
    <col min="10299" max="10457" width="1.7109375" style="418"/>
    <col min="10458" max="10458" width="16" style="418" bestFit="1" customWidth="1"/>
    <col min="10459" max="10459" width="8.28515625" style="418" bestFit="1" customWidth="1"/>
    <col min="10460" max="10460" width="16.7109375" style="418" bestFit="1" customWidth="1"/>
    <col min="10461" max="10462" width="9.42578125" style="418" bestFit="1" customWidth="1"/>
    <col min="10463" max="10463" width="12.28515625" style="418" bestFit="1" customWidth="1"/>
    <col min="10464" max="10464" width="13.85546875" style="418" bestFit="1" customWidth="1"/>
    <col min="10465" max="10496" width="1.7109375" style="418"/>
    <col min="10497" max="10498" width="1.85546875" style="418" customWidth="1"/>
    <col min="10499" max="10499" width="2.42578125" style="418" customWidth="1"/>
    <col min="10500" max="10542" width="1.5703125" style="418" customWidth="1"/>
    <col min="10543" max="10543" width="1.42578125" style="418" customWidth="1"/>
    <col min="10544" max="10550" width="1.5703125" style="418" customWidth="1"/>
    <col min="10551" max="10551" width="1.42578125" style="418" customWidth="1"/>
    <col min="10552" max="10552" width="2.140625" style="418" customWidth="1"/>
    <col min="10553" max="10553" width="1.7109375" style="418"/>
    <col min="10554" max="10554" width="7.7109375" style="418" bestFit="1" customWidth="1"/>
    <col min="10555" max="10713" width="1.7109375" style="418"/>
    <col min="10714" max="10714" width="16" style="418" bestFit="1" customWidth="1"/>
    <col min="10715" max="10715" width="8.28515625" style="418" bestFit="1" customWidth="1"/>
    <col min="10716" max="10716" width="16.7109375" style="418" bestFit="1" customWidth="1"/>
    <col min="10717" max="10718" width="9.42578125" style="418" bestFit="1" customWidth="1"/>
    <col min="10719" max="10719" width="12.28515625" style="418" bestFit="1" customWidth="1"/>
    <col min="10720" max="10720" width="13.85546875" style="418" bestFit="1" customWidth="1"/>
    <col min="10721" max="10752" width="1.7109375" style="418"/>
    <col min="10753" max="10754" width="1.85546875" style="418" customWidth="1"/>
    <col min="10755" max="10755" width="2.42578125" style="418" customWidth="1"/>
    <col min="10756" max="10798" width="1.5703125" style="418" customWidth="1"/>
    <col min="10799" max="10799" width="1.42578125" style="418" customWidth="1"/>
    <col min="10800" max="10806" width="1.5703125" style="418" customWidth="1"/>
    <col min="10807" max="10807" width="1.42578125" style="418" customWidth="1"/>
    <col min="10808" max="10808" width="2.140625" style="418" customWidth="1"/>
    <col min="10809" max="10809" width="1.7109375" style="418"/>
    <col min="10810" max="10810" width="7.7109375" style="418" bestFit="1" customWidth="1"/>
    <col min="10811" max="10969" width="1.7109375" style="418"/>
    <col min="10970" max="10970" width="16" style="418" bestFit="1" customWidth="1"/>
    <col min="10971" max="10971" width="8.28515625" style="418" bestFit="1" customWidth="1"/>
    <col min="10972" max="10972" width="16.7109375" style="418" bestFit="1" customWidth="1"/>
    <col min="10973" max="10974" width="9.42578125" style="418" bestFit="1" customWidth="1"/>
    <col min="10975" max="10975" width="12.28515625" style="418" bestFit="1" customWidth="1"/>
    <col min="10976" max="10976" width="13.85546875" style="418" bestFit="1" customWidth="1"/>
    <col min="10977" max="11008" width="1.7109375" style="418"/>
    <col min="11009" max="11010" width="1.85546875" style="418" customWidth="1"/>
    <col min="11011" max="11011" width="2.42578125" style="418" customWidth="1"/>
    <col min="11012" max="11054" width="1.5703125" style="418" customWidth="1"/>
    <col min="11055" max="11055" width="1.42578125" style="418" customWidth="1"/>
    <col min="11056" max="11062" width="1.5703125" style="418" customWidth="1"/>
    <col min="11063" max="11063" width="1.42578125" style="418" customWidth="1"/>
    <col min="11064" max="11064" width="2.140625" style="418" customWidth="1"/>
    <col min="11065" max="11065" width="1.7109375" style="418"/>
    <col min="11066" max="11066" width="7.7109375" style="418" bestFit="1" customWidth="1"/>
    <col min="11067" max="11225" width="1.7109375" style="418"/>
    <col min="11226" max="11226" width="16" style="418" bestFit="1" customWidth="1"/>
    <col min="11227" max="11227" width="8.28515625" style="418" bestFit="1" customWidth="1"/>
    <col min="11228" max="11228" width="16.7109375" style="418" bestFit="1" customWidth="1"/>
    <col min="11229" max="11230" width="9.42578125" style="418" bestFit="1" customWidth="1"/>
    <col min="11231" max="11231" width="12.28515625" style="418" bestFit="1" customWidth="1"/>
    <col min="11232" max="11232" width="13.85546875" style="418" bestFit="1" customWidth="1"/>
    <col min="11233" max="11264" width="1.7109375" style="418"/>
    <col min="11265" max="11266" width="1.85546875" style="418" customWidth="1"/>
    <col min="11267" max="11267" width="2.42578125" style="418" customWidth="1"/>
    <col min="11268" max="11310" width="1.5703125" style="418" customWidth="1"/>
    <col min="11311" max="11311" width="1.42578125" style="418" customWidth="1"/>
    <col min="11312" max="11318" width="1.5703125" style="418" customWidth="1"/>
    <col min="11319" max="11319" width="1.42578125" style="418" customWidth="1"/>
    <col min="11320" max="11320" width="2.140625" style="418" customWidth="1"/>
    <col min="11321" max="11321" width="1.7109375" style="418"/>
    <col min="11322" max="11322" width="7.7109375" style="418" bestFit="1" customWidth="1"/>
    <col min="11323" max="11481" width="1.7109375" style="418"/>
    <col min="11482" max="11482" width="16" style="418" bestFit="1" customWidth="1"/>
    <col min="11483" max="11483" width="8.28515625" style="418" bestFit="1" customWidth="1"/>
    <col min="11484" max="11484" width="16.7109375" style="418" bestFit="1" customWidth="1"/>
    <col min="11485" max="11486" width="9.42578125" style="418" bestFit="1" customWidth="1"/>
    <col min="11487" max="11487" width="12.28515625" style="418" bestFit="1" customWidth="1"/>
    <col min="11488" max="11488" width="13.85546875" style="418" bestFit="1" customWidth="1"/>
    <col min="11489" max="11520" width="1.7109375" style="418"/>
    <col min="11521" max="11522" width="1.85546875" style="418" customWidth="1"/>
    <col min="11523" max="11523" width="2.42578125" style="418" customWidth="1"/>
    <col min="11524" max="11566" width="1.5703125" style="418" customWidth="1"/>
    <col min="11567" max="11567" width="1.42578125" style="418" customWidth="1"/>
    <col min="11568" max="11574" width="1.5703125" style="418" customWidth="1"/>
    <col min="11575" max="11575" width="1.42578125" style="418" customWidth="1"/>
    <col min="11576" max="11576" width="2.140625" style="418" customWidth="1"/>
    <col min="11577" max="11577" width="1.7109375" style="418"/>
    <col min="11578" max="11578" width="7.7109375" style="418" bestFit="1" customWidth="1"/>
    <col min="11579" max="11737" width="1.7109375" style="418"/>
    <col min="11738" max="11738" width="16" style="418" bestFit="1" customWidth="1"/>
    <col min="11739" max="11739" width="8.28515625" style="418" bestFit="1" customWidth="1"/>
    <col min="11740" max="11740" width="16.7109375" style="418" bestFit="1" customWidth="1"/>
    <col min="11741" max="11742" width="9.42578125" style="418" bestFit="1" customWidth="1"/>
    <col min="11743" max="11743" width="12.28515625" style="418" bestFit="1" customWidth="1"/>
    <col min="11744" max="11744" width="13.85546875" style="418" bestFit="1" customWidth="1"/>
    <col min="11745" max="11776" width="1.7109375" style="418"/>
    <col min="11777" max="11778" width="1.85546875" style="418" customWidth="1"/>
    <col min="11779" max="11779" width="2.42578125" style="418" customWidth="1"/>
    <col min="11780" max="11822" width="1.5703125" style="418" customWidth="1"/>
    <col min="11823" max="11823" width="1.42578125" style="418" customWidth="1"/>
    <col min="11824" max="11830" width="1.5703125" style="418" customWidth="1"/>
    <col min="11831" max="11831" width="1.42578125" style="418" customWidth="1"/>
    <col min="11832" max="11832" width="2.140625" style="418" customWidth="1"/>
    <col min="11833" max="11833" width="1.7109375" style="418"/>
    <col min="11834" max="11834" width="7.7109375" style="418" bestFit="1" customWidth="1"/>
    <col min="11835" max="11993" width="1.7109375" style="418"/>
    <col min="11994" max="11994" width="16" style="418" bestFit="1" customWidth="1"/>
    <col min="11995" max="11995" width="8.28515625" style="418" bestFit="1" customWidth="1"/>
    <col min="11996" max="11996" width="16.7109375" style="418" bestFit="1" customWidth="1"/>
    <col min="11997" max="11998" width="9.42578125" style="418" bestFit="1" customWidth="1"/>
    <col min="11999" max="11999" width="12.28515625" style="418" bestFit="1" customWidth="1"/>
    <col min="12000" max="12000" width="13.85546875" style="418" bestFit="1" customWidth="1"/>
    <col min="12001" max="12032" width="1.7109375" style="418"/>
    <col min="12033" max="12034" width="1.85546875" style="418" customWidth="1"/>
    <col min="12035" max="12035" width="2.42578125" style="418" customWidth="1"/>
    <col min="12036" max="12078" width="1.5703125" style="418" customWidth="1"/>
    <col min="12079" max="12079" width="1.42578125" style="418" customWidth="1"/>
    <col min="12080" max="12086" width="1.5703125" style="418" customWidth="1"/>
    <col min="12087" max="12087" width="1.42578125" style="418" customWidth="1"/>
    <col min="12088" max="12088" width="2.140625" style="418" customWidth="1"/>
    <col min="12089" max="12089" width="1.7109375" style="418"/>
    <col min="12090" max="12090" width="7.7109375" style="418" bestFit="1" customWidth="1"/>
    <col min="12091" max="12249" width="1.7109375" style="418"/>
    <col min="12250" max="12250" width="16" style="418" bestFit="1" customWidth="1"/>
    <col min="12251" max="12251" width="8.28515625" style="418" bestFit="1" customWidth="1"/>
    <col min="12252" max="12252" width="16.7109375" style="418" bestFit="1" customWidth="1"/>
    <col min="12253" max="12254" width="9.42578125" style="418" bestFit="1" customWidth="1"/>
    <col min="12255" max="12255" width="12.28515625" style="418" bestFit="1" customWidth="1"/>
    <col min="12256" max="12256" width="13.85546875" style="418" bestFit="1" customWidth="1"/>
    <col min="12257" max="12288" width="1.7109375" style="418"/>
    <col min="12289" max="12290" width="1.85546875" style="418" customWidth="1"/>
    <col min="12291" max="12291" width="2.42578125" style="418" customWidth="1"/>
    <col min="12292" max="12334" width="1.5703125" style="418" customWidth="1"/>
    <col min="12335" max="12335" width="1.42578125" style="418" customWidth="1"/>
    <col min="12336" max="12342" width="1.5703125" style="418" customWidth="1"/>
    <col min="12343" max="12343" width="1.42578125" style="418" customWidth="1"/>
    <col min="12344" max="12344" width="2.140625" style="418" customWidth="1"/>
    <col min="12345" max="12345" width="1.7109375" style="418"/>
    <col min="12346" max="12346" width="7.7109375" style="418" bestFit="1" customWidth="1"/>
    <col min="12347" max="12505" width="1.7109375" style="418"/>
    <col min="12506" max="12506" width="16" style="418" bestFit="1" customWidth="1"/>
    <col min="12507" max="12507" width="8.28515625" style="418" bestFit="1" customWidth="1"/>
    <col min="12508" max="12508" width="16.7109375" style="418" bestFit="1" customWidth="1"/>
    <col min="12509" max="12510" width="9.42578125" style="418" bestFit="1" customWidth="1"/>
    <col min="12511" max="12511" width="12.28515625" style="418" bestFit="1" customWidth="1"/>
    <col min="12512" max="12512" width="13.85546875" style="418" bestFit="1" customWidth="1"/>
    <col min="12513" max="12544" width="1.7109375" style="418"/>
    <col min="12545" max="12546" width="1.85546875" style="418" customWidth="1"/>
    <col min="12547" max="12547" width="2.42578125" style="418" customWidth="1"/>
    <col min="12548" max="12590" width="1.5703125" style="418" customWidth="1"/>
    <col min="12591" max="12591" width="1.42578125" style="418" customWidth="1"/>
    <col min="12592" max="12598" width="1.5703125" style="418" customWidth="1"/>
    <col min="12599" max="12599" width="1.42578125" style="418" customWidth="1"/>
    <col min="12600" max="12600" width="2.140625" style="418" customWidth="1"/>
    <col min="12601" max="12601" width="1.7109375" style="418"/>
    <col min="12602" max="12602" width="7.7109375" style="418" bestFit="1" customWidth="1"/>
    <col min="12603" max="12761" width="1.7109375" style="418"/>
    <col min="12762" max="12762" width="16" style="418" bestFit="1" customWidth="1"/>
    <col min="12763" max="12763" width="8.28515625" style="418" bestFit="1" customWidth="1"/>
    <col min="12764" max="12764" width="16.7109375" style="418" bestFit="1" customWidth="1"/>
    <col min="12765" max="12766" width="9.42578125" style="418" bestFit="1" customWidth="1"/>
    <col min="12767" max="12767" width="12.28515625" style="418" bestFit="1" customWidth="1"/>
    <col min="12768" max="12768" width="13.85546875" style="418" bestFit="1" customWidth="1"/>
    <col min="12769" max="12800" width="1.7109375" style="418"/>
    <col min="12801" max="12802" width="1.85546875" style="418" customWidth="1"/>
    <col min="12803" max="12803" width="2.42578125" style="418" customWidth="1"/>
    <col min="12804" max="12846" width="1.5703125" style="418" customWidth="1"/>
    <col min="12847" max="12847" width="1.42578125" style="418" customWidth="1"/>
    <col min="12848" max="12854" width="1.5703125" style="418" customWidth="1"/>
    <col min="12855" max="12855" width="1.42578125" style="418" customWidth="1"/>
    <col min="12856" max="12856" width="2.140625" style="418" customWidth="1"/>
    <col min="12857" max="12857" width="1.7109375" style="418"/>
    <col min="12858" max="12858" width="7.7109375" style="418" bestFit="1" customWidth="1"/>
    <col min="12859" max="13017" width="1.7109375" style="418"/>
    <col min="13018" max="13018" width="16" style="418" bestFit="1" customWidth="1"/>
    <col min="13019" max="13019" width="8.28515625" style="418" bestFit="1" customWidth="1"/>
    <col min="13020" max="13020" width="16.7109375" style="418" bestFit="1" customWidth="1"/>
    <col min="13021" max="13022" width="9.42578125" style="418" bestFit="1" customWidth="1"/>
    <col min="13023" max="13023" width="12.28515625" style="418" bestFit="1" customWidth="1"/>
    <col min="13024" max="13024" width="13.85546875" style="418" bestFit="1" customWidth="1"/>
    <col min="13025" max="13056" width="1.7109375" style="418"/>
    <col min="13057" max="13058" width="1.85546875" style="418" customWidth="1"/>
    <col min="13059" max="13059" width="2.42578125" style="418" customWidth="1"/>
    <col min="13060" max="13102" width="1.5703125" style="418" customWidth="1"/>
    <col min="13103" max="13103" width="1.42578125" style="418" customWidth="1"/>
    <col min="13104" max="13110" width="1.5703125" style="418" customWidth="1"/>
    <col min="13111" max="13111" width="1.42578125" style="418" customWidth="1"/>
    <col min="13112" max="13112" width="2.140625" style="418" customWidth="1"/>
    <col min="13113" max="13113" width="1.7109375" style="418"/>
    <col min="13114" max="13114" width="7.7109375" style="418" bestFit="1" customWidth="1"/>
    <col min="13115" max="13273" width="1.7109375" style="418"/>
    <col min="13274" max="13274" width="16" style="418" bestFit="1" customWidth="1"/>
    <col min="13275" max="13275" width="8.28515625" style="418" bestFit="1" customWidth="1"/>
    <col min="13276" max="13276" width="16.7109375" style="418" bestFit="1" customWidth="1"/>
    <col min="13277" max="13278" width="9.42578125" style="418" bestFit="1" customWidth="1"/>
    <col min="13279" max="13279" width="12.28515625" style="418" bestFit="1" customWidth="1"/>
    <col min="13280" max="13280" width="13.85546875" style="418" bestFit="1" customWidth="1"/>
    <col min="13281" max="13312" width="1.7109375" style="418"/>
    <col min="13313" max="13314" width="1.85546875" style="418" customWidth="1"/>
    <col min="13315" max="13315" width="2.42578125" style="418" customWidth="1"/>
    <col min="13316" max="13358" width="1.5703125" style="418" customWidth="1"/>
    <col min="13359" max="13359" width="1.42578125" style="418" customWidth="1"/>
    <col min="13360" max="13366" width="1.5703125" style="418" customWidth="1"/>
    <col min="13367" max="13367" width="1.42578125" style="418" customWidth="1"/>
    <col min="13368" max="13368" width="2.140625" style="418" customWidth="1"/>
    <col min="13369" max="13369" width="1.7109375" style="418"/>
    <col min="13370" max="13370" width="7.7109375" style="418" bestFit="1" customWidth="1"/>
    <col min="13371" max="13529" width="1.7109375" style="418"/>
    <col min="13530" max="13530" width="16" style="418" bestFit="1" customWidth="1"/>
    <col min="13531" max="13531" width="8.28515625" style="418" bestFit="1" customWidth="1"/>
    <col min="13532" max="13532" width="16.7109375" style="418" bestFit="1" customWidth="1"/>
    <col min="13533" max="13534" width="9.42578125" style="418" bestFit="1" customWidth="1"/>
    <col min="13535" max="13535" width="12.28515625" style="418" bestFit="1" customWidth="1"/>
    <col min="13536" max="13536" width="13.85546875" style="418" bestFit="1" customWidth="1"/>
    <col min="13537" max="13568" width="1.7109375" style="418"/>
    <col min="13569" max="13570" width="1.85546875" style="418" customWidth="1"/>
    <col min="13571" max="13571" width="2.42578125" style="418" customWidth="1"/>
    <col min="13572" max="13614" width="1.5703125" style="418" customWidth="1"/>
    <col min="13615" max="13615" width="1.42578125" style="418" customWidth="1"/>
    <col min="13616" max="13622" width="1.5703125" style="418" customWidth="1"/>
    <col min="13623" max="13623" width="1.42578125" style="418" customWidth="1"/>
    <col min="13624" max="13624" width="2.140625" style="418" customWidth="1"/>
    <col min="13625" max="13625" width="1.7109375" style="418"/>
    <col min="13626" max="13626" width="7.7109375" style="418" bestFit="1" customWidth="1"/>
    <col min="13627" max="13785" width="1.7109375" style="418"/>
    <col min="13786" max="13786" width="16" style="418" bestFit="1" customWidth="1"/>
    <col min="13787" max="13787" width="8.28515625" style="418" bestFit="1" customWidth="1"/>
    <col min="13788" max="13788" width="16.7109375" style="418" bestFit="1" customWidth="1"/>
    <col min="13789" max="13790" width="9.42578125" style="418" bestFit="1" customWidth="1"/>
    <col min="13791" max="13791" width="12.28515625" style="418" bestFit="1" customWidth="1"/>
    <col min="13792" max="13792" width="13.85546875" style="418" bestFit="1" customWidth="1"/>
    <col min="13793" max="13824" width="1.7109375" style="418"/>
    <col min="13825" max="13826" width="1.85546875" style="418" customWidth="1"/>
    <col min="13827" max="13827" width="2.42578125" style="418" customWidth="1"/>
    <col min="13828" max="13870" width="1.5703125" style="418" customWidth="1"/>
    <col min="13871" max="13871" width="1.42578125" style="418" customWidth="1"/>
    <col min="13872" max="13878" width="1.5703125" style="418" customWidth="1"/>
    <col min="13879" max="13879" width="1.42578125" style="418" customWidth="1"/>
    <col min="13880" max="13880" width="2.140625" style="418" customWidth="1"/>
    <col min="13881" max="13881" width="1.7109375" style="418"/>
    <col min="13882" max="13882" width="7.7109375" style="418" bestFit="1" customWidth="1"/>
    <col min="13883" max="14041" width="1.7109375" style="418"/>
    <col min="14042" max="14042" width="16" style="418" bestFit="1" customWidth="1"/>
    <col min="14043" max="14043" width="8.28515625" style="418" bestFit="1" customWidth="1"/>
    <col min="14044" max="14044" width="16.7109375" style="418" bestFit="1" customWidth="1"/>
    <col min="14045" max="14046" width="9.42578125" style="418" bestFit="1" customWidth="1"/>
    <col min="14047" max="14047" width="12.28515625" style="418" bestFit="1" customWidth="1"/>
    <col min="14048" max="14048" width="13.85546875" style="418" bestFit="1" customWidth="1"/>
    <col min="14049" max="14080" width="1.7109375" style="418"/>
    <col min="14081" max="14082" width="1.85546875" style="418" customWidth="1"/>
    <col min="14083" max="14083" width="2.42578125" style="418" customWidth="1"/>
    <col min="14084" max="14126" width="1.5703125" style="418" customWidth="1"/>
    <col min="14127" max="14127" width="1.42578125" style="418" customWidth="1"/>
    <col min="14128" max="14134" width="1.5703125" style="418" customWidth="1"/>
    <col min="14135" max="14135" width="1.42578125" style="418" customWidth="1"/>
    <col min="14136" max="14136" width="2.140625" style="418" customWidth="1"/>
    <col min="14137" max="14137" width="1.7109375" style="418"/>
    <col min="14138" max="14138" width="7.7109375" style="418" bestFit="1" customWidth="1"/>
    <col min="14139" max="14297" width="1.7109375" style="418"/>
    <col min="14298" max="14298" width="16" style="418" bestFit="1" customWidth="1"/>
    <col min="14299" max="14299" width="8.28515625" style="418" bestFit="1" customWidth="1"/>
    <col min="14300" max="14300" width="16.7109375" style="418" bestFit="1" customWidth="1"/>
    <col min="14301" max="14302" width="9.42578125" style="418" bestFit="1" customWidth="1"/>
    <col min="14303" max="14303" width="12.28515625" style="418" bestFit="1" customWidth="1"/>
    <col min="14304" max="14304" width="13.85546875" style="418" bestFit="1" customWidth="1"/>
    <col min="14305" max="14336" width="1.7109375" style="418"/>
    <col min="14337" max="14338" width="1.85546875" style="418" customWidth="1"/>
    <col min="14339" max="14339" width="2.42578125" style="418" customWidth="1"/>
    <col min="14340" max="14382" width="1.5703125" style="418" customWidth="1"/>
    <col min="14383" max="14383" width="1.42578125" style="418" customWidth="1"/>
    <col min="14384" max="14390" width="1.5703125" style="418" customWidth="1"/>
    <col min="14391" max="14391" width="1.42578125" style="418" customWidth="1"/>
    <col min="14392" max="14392" width="2.140625" style="418" customWidth="1"/>
    <col min="14393" max="14393" width="1.7109375" style="418"/>
    <col min="14394" max="14394" width="7.7109375" style="418" bestFit="1" customWidth="1"/>
    <col min="14395" max="14553" width="1.7109375" style="418"/>
    <col min="14554" max="14554" width="16" style="418" bestFit="1" customWidth="1"/>
    <col min="14555" max="14555" width="8.28515625" style="418" bestFit="1" customWidth="1"/>
    <col min="14556" max="14556" width="16.7109375" style="418" bestFit="1" customWidth="1"/>
    <col min="14557" max="14558" width="9.42578125" style="418" bestFit="1" customWidth="1"/>
    <col min="14559" max="14559" width="12.28515625" style="418" bestFit="1" customWidth="1"/>
    <col min="14560" max="14560" width="13.85546875" style="418" bestFit="1" customWidth="1"/>
    <col min="14561" max="14592" width="1.7109375" style="418"/>
    <col min="14593" max="14594" width="1.85546875" style="418" customWidth="1"/>
    <col min="14595" max="14595" width="2.42578125" style="418" customWidth="1"/>
    <col min="14596" max="14638" width="1.5703125" style="418" customWidth="1"/>
    <col min="14639" max="14639" width="1.42578125" style="418" customWidth="1"/>
    <col min="14640" max="14646" width="1.5703125" style="418" customWidth="1"/>
    <col min="14647" max="14647" width="1.42578125" style="418" customWidth="1"/>
    <col min="14648" max="14648" width="2.140625" style="418" customWidth="1"/>
    <col min="14649" max="14649" width="1.7109375" style="418"/>
    <col min="14650" max="14650" width="7.7109375" style="418" bestFit="1" customWidth="1"/>
    <col min="14651" max="14809" width="1.7109375" style="418"/>
    <col min="14810" max="14810" width="16" style="418" bestFit="1" customWidth="1"/>
    <col min="14811" max="14811" width="8.28515625" style="418" bestFit="1" customWidth="1"/>
    <col min="14812" max="14812" width="16.7109375" style="418" bestFit="1" customWidth="1"/>
    <col min="14813" max="14814" width="9.42578125" style="418" bestFit="1" customWidth="1"/>
    <col min="14815" max="14815" width="12.28515625" style="418" bestFit="1" customWidth="1"/>
    <col min="14816" max="14816" width="13.85546875" style="418" bestFit="1" customWidth="1"/>
    <col min="14817" max="14848" width="1.7109375" style="418"/>
    <col min="14849" max="14850" width="1.85546875" style="418" customWidth="1"/>
    <col min="14851" max="14851" width="2.42578125" style="418" customWidth="1"/>
    <col min="14852" max="14894" width="1.5703125" style="418" customWidth="1"/>
    <col min="14895" max="14895" width="1.42578125" style="418" customWidth="1"/>
    <col min="14896" max="14902" width="1.5703125" style="418" customWidth="1"/>
    <col min="14903" max="14903" width="1.42578125" style="418" customWidth="1"/>
    <col min="14904" max="14904" width="2.140625" style="418" customWidth="1"/>
    <col min="14905" max="14905" width="1.7109375" style="418"/>
    <col min="14906" max="14906" width="7.7109375" style="418" bestFit="1" customWidth="1"/>
    <col min="14907" max="15065" width="1.7109375" style="418"/>
    <col min="15066" max="15066" width="16" style="418" bestFit="1" customWidth="1"/>
    <col min="15067" max="15067" width="8.28515625" style="418" bestFit="1" customWidth="1"/>
    <col min="15068" max="15068" width="16.7109375" style="418" bestFit="1" customWidth="1"/>
    <col min="15069" max="15070" width="9.42578125" style="418" bestFit="1" customWidth="1"/>
    <col min="15071" max="15071" width="12.28515625" style="418" bestFit="1" customWidth="1"/>
    <col min="15072" max="15072" width="13.85546875" style="418" bestFit="1" customWidth="1"/>
    <col min="15073" max="15104" width="1.7109375" style="418"/>
    <col min="15105" max="15106" width="1.85546875" style="418" customWidth="1"/>
    <col min="15107" max="15107" width="2.42578125" style="418" customWidth="1"/>
    <col min="15108" max="15150" width="1.5703125" style="418" customWidth="1"/>
    <col min="15151" max="15151" width="1.42578125" style="418" customWidth="1"/>
    <col min="15152" max="15158" width="1.5703125" style="418" customWidth="1"/>
    <col min="15159" max="15159" width="1.42578125" style="418" customWidth="1"/>
    <col min="15160" max="15160" width="2.140625" style="418" customWidth="1"/>
    <col min="15161" max="15161" width="1.7109375" style="418"/>
    <col min="15162" max="15162" width="7.7109375" style="418" bestFit="1" customWidth="1"/>
    <col min="15163" max="15321" width="1.7109375" style="418"/>
    <col min="15322" max="15322" width="16" style="418" bestFit="1" customWidth="1"/>
    <col min="15323" max="15323" width="8.28515625" style="418" bestFit="1" customWidth="1"/>
    <col min="15324" max="15324" width="16.7109375" style="418" bestFit="1" customWidth="1"/>
    <col min="15325" max="15326" width="9.42578125" style="418" bestFit="1" customWidth="1"/>
    <col min="15327" max="15327" width="12.28515625" style="418" bestFit="1" customWidth="1"/>
    <col min="15328" max="15328" width="13.85546875" style="418" bestFit="1" customWidth="1"/>
    <col min="15329" max="15360" width="1.7109375" style="418"/>
    <col min="15361" max="15362" width="1.85546875" style="418" customWidth="1"/>
    <col min="15363" max="15363" width="2.42578125" style="418" customWidth="1"/>
    <col min="15364" max="15406" width="1.5703125" style="418" customWidth="1"/>
    <col min="15407" max="15407" width="1.42578125" style="418" customWidth="1"/>
    <col min="15408" max="15414" width="1.5703125" style="418" customWidth="1"/>
    <col min="15415" max="15415" width="1.42578125" style="418" customWidth="1"/>
    <col min="15416" max="15416" width="2.140625" style="418" customWidth="1"/>
    <col min="15417" max="15417" width="1.7109375" style="418"/>
    <col min="15418" max="15418" width="7.7109375" style="418" bestFit="1" customWidth="1"/>
    <col min="15419" max="15577" width="1.7109375" style="418"/>
    <col min="15578" max="15578" width="16" style="418" bestFit="1" customWidth="1"/>
    <col min="15579" max="15579" width="8.28515625" style="418" bestFit="1" customWidth="1"/>
    <col min="15580" max="15580" width="16.7109375" style="418" bestFit="1" customWidth="1"/>
    <col min="15581" max="15582" width="9.42578125" style="418" bestFit="1" customWidth="1"/>
    <col min="15583" max="15583" width="12.28515625" style="418" bestFit="1" customWidth="1"/>
    <col min="15584" max="15584" width="13.85546875" style="418" bestFit="1" customWidth="1"/>
    <col min="15585" max="15616" width="1.7109375" style="418"/>
    <col min="15617" max="15618" width="1.85546875" style="418" customWidth="1"/>
    <col min="15619" max="15619" width="2.42578125" style="418" customWidth="1"/>
    <col min="15620" max="15662" width="1.5703125" style="418" customWidth="1"/>
    <col min="15663" max="15663" width="1.42578125" style="418" customWidth="1"/>
    <col min="15664" max="15670" width="1.5703125" style="418" customWidth="1"/>
    <col min="15671" max="15671" width="1.42578125" style="418" customWidth="1"/>
    <col min="15672" max="15672" width="2.140625" style="418" customWidth="1"/>
    <col min="15673" max="15673" width="1.7109375" style="418"/>
    <col min="15674" max="15674" width="7.7109375" style="418" bestFit="1" customWidth="1"/>
    <col min="15675" max="15833" width="1.7109375" style="418"/>
    <col min="15834" max="15834" width="16" style="418" bestFit="1" customWidth="1"/>
    <col min="15835" max="15835" width="8.28515625" style="418" bestFit="1" customWidth="1"/>
    <col min="15836" max="15836" width="16.7109375" style="418" bestFit="1" customWidth="1"/>
    <col min="15837" max="15838" width="9.42578125" style="418" bestFit="1" customWidth="1"/>
    <col min="15839" max="15839" width="12.28515625" style="418" bestFit="1" customWidth="1"/>
    <col min="15840" max="15840" width="13.85546875" style="418" bestFit="1" customWidth="1"/>
    <col min="15841" max="15872" width="1.7109375" style="418"/>
    <col min="15873" max="15874" width="1.85546875" style="418" customWidth="1"/>
    <col min="15875" max="15875" width="2.42578125" style="418" customWidth="1"/>
    <col min="15876" max="15918" width="1.5703125" style="418" customWidth="1"/>
    <col min="15919" max="15919" width="1.42578125" style="418" customWidth="1"/>
    <col min="15920" max="15926" width="1.5703125" style="418" customWidth="1"/>
    <col min="15927" max="15927" width="1.42578125" style="418" customWidth="1"/>
    <col min="15928" max="15928" width="2.140625" style="418" customWidth="1"/>
    <col min="15929" max="15929" width="1.7109375" style="418"/>
    <col min="15930" max="15930" width="7.7109375" style="418" bestFit="1" customWidth="1"/>
    <col min="15931" max="16089" width="1.7109375" style="418"/>
    <col min="16090" max="16090" width="16" style="418" bestFit="1" customWidth="1"/>
    <col min="16091" max="16091" width="8.28515625" style="418" bestFit="1" customWidth="1"/>
    <col min="16092" max="16092" width="16.7109375" style="418" bestFit="1" customWidth="1"/>
    <col min="16093" max="16094" width="9.42578125" style="418" bestFit="1" customWidth="1"/>
    <col min="16095" max="16095" width="12.28515625" style="418" bestFit="1" customWidth="1"/>
    <col min="16096" max="16096" width="13.85546875" style="418" bestFit="1" customWidth="1"/>
    <col min="16097" max="16128" width="1.7109375" style="418"/>
    <col min="16129" max="16130" width="1.85546875" style="418" customWidth="1"/>
    <col min="16131" max="16131" width="2.42578125" style="418" customWidth="1"/>
    <col min="16132" max="16174" width="1.5703125" style="418" customWidth="1"/>
    <col min="16175" max="16175" width="1.42578125" style="418" customWidth="1"/>
    <col min="16176" max="16182" width="1.5703125" style="418" customWidth="1"/>
    <col min="16183" max="16183" width="1.42578125" style="418" customWidth="1"/>
    <col min="16184" max="16184" width="2.140625" style="418" customWidth="1"/>
    <col min="16185" max="16185" width="1.7109375" style="418"/>
    <col min="16186" max="16186" width="7.7109375" style="418" bestFit="1" customWidth="1"/>
    <col min="16187" max="16345" width="1.7109375" style="418"/>
    <col min="16346" max="16346" width="16" style="418" bestFit="1" customWidth="1"/>
    <col min="16347" max="16347" width="8.28515625" style="418" bestFit="1" customWidth="1"/>
    <col min="16348" max="16348" width="16.7109375" style="418" bestFit="1" customWidth="1"/>
    <col min="16349" max="16350" width="9.42578125" style="418" bestFit="1" customWidth="1"/>
    <col min="16351" max="16351" width="12.28515625" style="418" bestFit="1" customWidth="1"/>
    <col min="16352" max="16352" width="13.85546875" style="418" bestFit="1" customWidth="1"/>
    <col min="16353" max="16384" width="1.7109375" style="418"/>
  </cols>
  <sheetData>
    <row r="1" spans="1:59" ht="15.75">
      <c r="A1" s="420"/>
      <c r="B1" s="420"/>
      <c r="C1" s="421"/>
      <c r="D1" s="421"/>
      <c r="E1" s="421"/>
      <c r="F1" s="421"/>
      <c r="G1" s="421"/>
      <c r="H1" s="421"/>
      <c r="I1" s="421"/>
      <c r="J1" s="421"/>
      <c r="K1" s="421"/>
      <c r="L1" s="421"/>
      <c r="M1" s="421"/>
      <c r="N1" s="421"/>
      <c r="O1" s="421"/>
      <c r="Q1" s="555" t="s">
        <v>689</v>
      </c>
      <c r="R1" s="555"/>
      <c r="S1" s="555"/>
      <c r="T1" s="555"/>
      <c r="U1" s="555"/>
      <c r="V1" s="555"/>
      <c r="W1" s="555"/>
      <c r="X1" s="555"/>
      <c r="Y1" s="555"/>
      <c r="Z1" s="555"/>
      <c r="AA1" s="555"/>
      <c r="AB1" s="555"/>
      <c r="AC1" s="555"/>
      <c r="AD1" s="555"/>
      <c r="AE1" s="555"/>
      <c r="AF1" s="555"/>
      <c r="AG1" s="555"/>
      <c r="AH1" s="555"/>
      <c r="AI1" s="555"/>
      <c r="AJ1" s="555"/>
      <c r="AK1" s="555"/>
      <c r="AL1" s="555"/>
      <c r="AM1" s="555"/>
      <c r="AN1" s="555"/>
      <c r="AO1" s="421"/>
      <c r="AP1" s="421"/>
      <c r="AQ1" s="421"/>
      <c r="AR1" s="421"/>
      <c r="AS1" s="421"/>
      <c r="AT1" s="421"/>
      <c r="AU1" s="421"/>
      <c r="AV1" s="421"/>
      <c r="AW1" s="421"/>
      <c r="AX1" s="421"/>
      <c r="AY1" s="421"/>
      <c r="AZ1" s="421"/>
      <c r="BA1" s="421"/>
      <c r="BB1" s="421"/>
      <c r="BC1" s="421"/>
      <c r="BE1" s="419"/>
      <c r="BF1" s="419"/>
      <c r="BG1" s="419"/>
    </row>
    <row r="2" spans="1:59">
      <c r="BE2" s="419"/>
      <c r="BF2" s="419"/>
      <c r="BG2" s="419"/>
    </row>
    <row r="3" spans="1:59" s="423" customFormat="1" ht="17.100000000000001" customHeight="1">
      <c r="A3" s="422" t="s">
        <v>690</v>
      </c>
      <c r="C3" s="424"/>
      <c r="D3" s="424"/>
      <c r="E3" s="424"/>
      <c r="F3" s="424"/>
      <c r="G3" s="424"/>
      <c r="H3" s="424"/>
      <c r="I3" s="425"/>
      <c r="J3" s="425"/>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553"/>
      <c r="AJ3" s="553"/>
      <c r="AK3" s="553"/>
      <c r="AL3" s="553"/>
      <c r="AM3" s="553"/>
      <c r="AN3" s="426" t="s">
        <v>691</v>
      </c>
      <c r="AP3" s="426"/>
      <c r="AQ3" s="426"/>
      <c r="AR3" s="426"/>
      <c r="AS3" s="424"/>
      <c r="AT3" s="424"/>
      <c r="AU3" s="553"/>
      <c r="AV3" s="553"/>
      <c r="AW3" s="553"/>
      <c r="AX3" s="553"/>
      <c r="AY3" s="553"/>
      <c r="AZ3" s="553"/>
      <c r="BA3" s="553"/>
      <c r="BB3" s="553"/>
      <c r="BC3" s="553"/>
      <c r="BE3" s="419"/>
    </row>
    <row r="4" spans="1:59" s="423" customFormat="1" ht="17.100000000000001" customHeight="1">
      <c r="A4" s="424" t="s">
        <v>692</v>
      </c>
      <c r="C4" s="424"/>
      <c r="D4" s="424"/>
      <c r="E4" s="424"/>
      <c r="F4" s="424"/>
      <c r="G4" s="424"/>
      <c r="H4" s="424"/>
      <c r="I4" s="425"/>
      <c r="J4" s="425"/>
      <c r="K4" s="553"/>
      <c r="L4" s="553"/>
      <c r="M4" s="553"/>
      <c r="N4" s="553"/>
      <c r="O4" s="553"/>
      <c r="P4" s="553"/>
      <c r="Q4" s="553"/>
      <c r="R4" s="553"/>
      <c r="S4" s="553"/>
      <c r="T4" s="553"/>
      <c r="U4" s="553"/>
      <c r="V4" s="553"/>
      <c r="W4" s="553"/>
      <c r="X4" s="553"/>
      <c r="Y4" s="553"/>
      <c r="Z4" s="553"/>
      <c r="AA4" s="553"/>
      <c r="AB4" s="553"/>
      <c r="AC4" s="553"/>
      <c r="AD4" s="553"/>
      <c r="AE4" s="553"/>
      <c r="AF4" s="553"/>
      <c r="AG4" s="553"/>
      <c r="AH4" s="553"/>
      <c r="AI4" s="553"/>
      <c r="AJ4" s="553"/>
      <c r="AK4" s="553"/>
      <c r="AL4" s="553"/>
      <c r="AM4" s="553"/>
      <c r="AN4" s="424" t="s">
        <v>693</v>
      </c>
      <c r="AP4" s="424"/>
      <c r="AQ4" s="425"/>
      <c r="AR4" s="426"/>
      <c r="AS4" s="424"/>
      <c r="AT4" s="424"/>
      <c r="AU4" s="554"/>
      <c r="AV4" s="554"/>
      <c r="AW4" s="554"/>
      <c r="AX4" s="554"/>
      <c r="AY4" s="554"/>
      <c r="AZ4" s="554"/>
      <c r="BA4" s="554"/>
      <c r="BB4" s="554"/>
      <c r="BC4" s="554"/>
      <c r="BE4" s="419"/>
      <c r="BF4" s="423">
        <f>IF(AU4&lt;9,AU4,0)</f>
        <v>0</v>
      </c>
    </row>
    <row r="5" spans="1:59" s="423" customFormat="1" ht="17.100000000000001" customHeight="1">
      <c r="A5" s="424" t="s">
        <v>694</v>
      </c>
      <c r="C5" s="424"/>
      <c r="D5" s="424"/>
      <c r="E5" s="424"/>
      <c r="F5" s="424"/>
      <c r="G5" s="424"/>
      <c r="H5" s="424"/>
      <c r="I5" s="427"/>
      <c r="J5" s="427"/>
      <c r="K5" s="553"/>
      <c r="L5" s="553"/>
      <c r="M5" s="553"/>
      <c r="N5" s="553"/>
      <c r="O5" s="553"/>
      <c r="P5" s="553"/>
      <c r="Q5" s="553"/>
      <c r="R5" s="553"/>
      <c r="S5" s="553"/>
      <c r="T5" s="553"/>
      <c r="U5" s="553"/>
      <c r="V5" s="553"/>
      <c r="W5" s="553"/>
      <c r="X5" s="553"/>
      <c r="Y5" s="553"/>
      <c r="Z5" s="553"/>
      <c r="AA5" s="553"/>
      <c r="AB5" s="553"/>
      <c r="AC5" s="553"/>
      <c r="AD5" s="553"/>
      <c r="AE5" s="553"/>
      <c r="AF5" s="553"/>
      <c r="AG5" s="553"/>
      <c r="AH5" s="553"/>
      <c r="AI5" s="553"/>
      <c r="AJ5" s="553"/>
      <c r="AK5" s="553"/>
      <c r="AL5" s="553"/>
      <c r="AM5" s="553"/>
      <c r="AN5" s="419" t="s">
        <v>695</v>
      </c>
      <c r="AP5" s="424"/>
      <c r="AQ5" s="427"/>
      <c r="AR5" s="424"/>
      <c r="AS5" s="424"/>
      <c r="AT5" s="424"/>
      <c r="AU5" s="554"/>
      <c r="AV5" s="554"/>
      <c r="AW5" s="554"/>
      <c r="AX5" s="554"/>
      <c r="AY5" s="554"/>
      <c r="AZ5" s="554"/>
      <c r="BA5" s="554"/>
      <c r="BB5" s="554"/>
      <c r="BC5" s="554"/>
      <c r="BE5" s="419"/>
    </row>
    <row r="6" spans="1:59" s="423" customFormat="1" ht="17.100000000000001" customHeight="1">
      <c r="A6" s="424" t="s">
        <v>696</v>
      </c>
      <c r="C6" s="424"/>
      <c r="D6" s="424"/>
      <c r="E6" s="424"/>
      <c r="F6" s="424"/>
      <c r="G6" s="424"/>
      <c r="H6" s="424"/>
      <c r="I6" s="427"/>
      <c r="J6" s="427"/>
      <c r="K6" s="557"/>
      <c r="L6" s="557"/>
      <c r="M6" s="557"/>
      <c r="N6" s="557"/>
      <c r="O6" s="557"/>
      <c r="P6" s="557"/>
      <c r="Q6" s="557"/>
      <c r="R6" s="557"/>
      <c r="S6" s="557"/>
      <c r="T6" s="557"/>
      <c r="U6" s="557"/>
      <c r="V6" s="557"/>
      <c r="W6" s="557"/>
      <c r="X6" s="557"/>
      <c r="Y6" s="557"/>
      <c r="Z6" s="557"/>
      <c r="AA6" s="557"/>
      <c r="AB6" s="557"/>
      <c r="AC6" s="557"/>
      <c r="AD6" s="557"/>
      <c r="AE6" s="557"/>
      <c r="AF6" s="557"/>
      <c r="AG6" s="557"/>
      <c r="AH6" s="557"/>
      <c r="AI6" s="557"/>
      <c r="AJ6" s="557"/>
      <c r="AK6" s="557"/>
      <c r="AL6" s="557"/>
      <c r="AM6" s="557"/>
      <c r="AN6" s="424" t="s">
        <v>697</v>
      </c>
      <c r="AP6" s="424"/>
      <c r="AQ6" s="426"/>
      <c r="AR6" s="426"/>
      <c r="AS6" s="426"/>
      <c r="AT6" s="426"/>
      <c r="AU6" s="554"/>
      <c r="AV6" s="554"/>
      <c r="AW6" s="554"/>
      <c r="AX6" s="554"/>
      <c r="AY6" s="554"/>
      <c r="AZ6" s="554"/>
      <c r="BA6" s="554"/>
      <c r="BB6" s="554"/>
      <c r="BC6" s="554"/>
      <c r="BE6" s="419"/>
    </row>
    <row r="7" spans="1:59" s="423" customFormat="1" ht="17.100000000000001" customHeight="1">
      <c r="A7" s="424" t="s">
        <v>698</v>
      </c>
      <c r="C7" s="424"/>
      <c r="D7" s="424"/>
      <c r="E7" s="424"/>
      <c r="F7" s="424"/>
      <c r="G7" s="424"/>
      <c r="H7" s="424"/>
      <c r="I7" s="424"/>
      <c r="J7" s="424"/>
      <c r="K7" s="558"/>
      <c r="L7" s="558"/>
      <c r="M7" s="558"/>
      <c r="N7" s="558"/>
      <c r="O7" s="558"/>
      <c r="P7" s="558"/>
      <c r="Q7" s="558"/>
      <c r="R7" s="558"/>
      <c r="S7" s="558"/>
      <c r="T7" s="558"/>
      <c r="U7" s="558"/>
      <c r="V7" s="558"/>
      <c r="W7" s="558"/>
      <c r="X7" s="558"/>
      <c r="Y7" s="501"/>
      <c r="Z7" s="502"/>
      <c r="AA7" s="501"/>
      <c r="AB7" s="501"/>
      <c r="AC7" s="501"/>
      <c r="AD7" s="502"/>
      <c r="AE7" s="503"/>
      <c r="AF7" s="559"/>
      <c r="AG7" s="559"/>
      <c r="AH7" s="559"/>
      <c r="AI7" s="559"/>
      <c r="AJ7" s="559"/>
      <c r="AK7" s="559"/>
      <c r="AL7" s="559"/>
      <c r="AM7" s="559"/>
      <c r="AN7" s="428" t="s">
        <v>699</v>
      </c>
      <c r="AP7" s="428"/>
      <c r="AQ7" s="427"/>
      <c r="AR7" s="424"/>
      <c r="AS7" s="424"/>
      <c r="AT7" s="424"/>
      <c r="AU7" s="553"/>
      <c r="AV7" s="553"/>
      <c r="AW7" s="553"/>
      <c r="AX7" s="553"/>
      <c r="AY7" s="553"/>
      <c r="AZ7" s="553"/>
      <c r="BA7" s="553"/>
      <c r="BB7" s="553"/>
      <c r="BC7" s="553"/>
      <c r="BE7" s="419"/>
    </row>
    <row r="8" spans="1:59" s="423" customFormat="1" ht="17.100000000000001" customHeight="1">
      <c r="A8" s="429"/>
      <c r="B8" s="424"/>
      <c r="C8" s="424"/>
      <c r="D8" s="424"/>
      <c r="E8" s="424"/>
      <c r="F8" s="424"/>
      <c r="G8" s="424"/>
      <c r="H8" s="424"/>
      <c r="I8" s="426"/>
      <c r="J8" s="426"/>
      <c r="K8" s="430"/>
      <c r="L8" s="430"/>
      <c r="M8" s="430"/>
      <c r="N8" s="430"/>
      <c r="O8" s="430"/>
      <c r="P8" s="430"/>
      <c r="Q8" s="424"/>
      <c r="R8" s="424"/>
      <c r="S8" s="424"/>
      <c r="T8" s="430"/>
      <c r="U8" s="430"/>
      <c r="V8" s="430"/>
      <c r="W8" s="430"/>
      <c r="X8" s="430"/>
      <c r="Y8" s="430"/>
      <c r="Z8" s="430"/>
      <c r="AA8" s="430"/>
      <c r="AB8" s="430"/>
      <c r="AC8" s="430"/>
      <c r="AD8" s="430"/>
      <c r="AE8" s="430"/>
      <c r="AF8" s="430"/>
      <c r="AG8" s="424"/>
      <c r="AI8" s="430"/>
      <c r="AJ8" s="430"/>
      <c r="AK8" s="430"/>
      <c r="AL8" s="430"/>
      <c r="AM8" s="430"/>
      <c r="AN8" s="430"/>
      <c r="AO8" s="430"/>
      <c r="AP8" s="430"/>
      <c r="AQ8" s="430"/>
      <c r="AR8" s="424"/>
      <c r="AS8" s="424"/>
      <c r="AT8" s="424"/>
      <c r="AU8" s="424"/>
      <c r="AV8" s="424"/>
      <c r="AW8" s="424"/>
      <c r="AX8" s="424"/>
      <c r="AY8" s="424"/>
      <c r="AZ8" s="424"/>
      <c r="BA8" s="424"/>
      <c r="BB8" s="424"/>
      <c r="BC8" s="424"/>
      <c r="BE8" s="419"/>
      <c r="BF8" s="419"/>
      <c r="BG8" s="419"/>
    </row>
    <row r="9" spans="1:59" s="423" customFormat="1" ht="17.100000000000001" customHeight="1">
      <c r="A9" s="426"/>
      <c r="B9" s="560" t="s">
        <v>700</v>
      </c>
      <c r="C9" s="560"/>
      <c r="D9" s="560"/>
      <c r="E9" s="560"/>
      <c r="F9" s="560"/>
      <c r="G9" s="560"/>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0"/>
      <c r="AY9" s="560"/>
      <c r="AZ9" s="560"/>
      <c r="BA9" s="560"/>
      <c r="BB9" s="560"/>
      <c r="BC9" s="560"/>
      <c r="BE9" s="419"/>
      <c r="BF9" s="419"/>
      <c r="BG9" s="419"/>
    </row>
    <row r="10" spans="1:59" s="423" customFormat="1" ht="17.100000000000001" customHeight="1">
      <c r="B10" s="561" t="s">
        <v>701</v>
      </c>
      <c r="C10" s="561"/>
      <c r="D10" s="561"/>
      <c r="E10" s="561"/>
      <c r="F10" s="561"/>
      <c r="G10" s="561"/>
      <c r="H10" s="561"/>
      <c r="I10" s="561"/>
      <c r="J10" s="561"/>
      <c r="K10" s="561"/>
      <c r="L10" s="561"/>
      <c r="M10" s="561"/>
      <c r="N10" s="561"/>
      <c r="O10" s="561"/>
      <c r="P10" s="561"/>
      <c r="Q10" s="561"/>
      <c r="R10" s="561"/>
      <c r="S10" s="561"/>
      <c r="T10" s="561"/>
      <c r="U10" s="561"/>
      <c r="V10" s="561"/>
      <c r="W10" s="561"/>
      <c r="X10" s="561"/>
      <c r="Y10" s="561"/>
      <c r="Z10" s="561"/>
      <c r="AA10" s="561"/>
      <c r="AB10" s="561"/>
      <c r="AC10" s="561"/>
      <c r="AD10" s="561"/>
      <c r="AE10" s="561"/>
      <c r="AF10" s="561"/>
      <c r="AG10" s="561"/>
      <c r="AH10" s="561"/>
      <c r="AI10" s="561"/>
      <c r="AJ10" s="561"/>
      <c r="AK10" s="561"/>
      <c r="AL10" s="561"/>
      <c r="AM10" s="561"/>
      <c r="AN10" s="561"/>
      <c r="AO10" s="561"/>
      <c r="AP10" s="561"/>
      <c r="AQ10" s="561"/>
      <c r="AR10" s="561"/>
      <c r="AS10" s="561"/>
      <c r="AT10" s="561"/>
      <c r="AU10" s="561"/>
      <c r="AV10" s="561"/>
      <c r="AW10" s="561"/>
      <c r="AX10" s="561"/>
      <c r="AY10" s="561"/>
      <c r="AZ10" s="561"/>
      <c r="BA10" s="561"/>
      <c r="BB10" s="561"/>
      <c r="BC10" s="561"/>
      <c r="BE10" s="419"/>
      <c r="BF10" s="419"/>
      <c r="BG10" s="419"/>
    </row>
    <row r="11" spans="1:59" ht="17.100000000000001" customHeight="1">
      <c r="B11" s="431"/>
      <c r="C11" s="432"/>
      <c r="D11" s="432"/>
      <c r="E11" s="432"/>
      <c r="F11" s="432"/>
      <c r="G11" s="432"/>
      <c r="H11" s="432"/>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23"/>
      <c r="AI11" s="423"/>
      <c r="AJ11" s="423"/>
      <c r="AK11" s="423"/>
      <c r="AL11" s="423"/>
      <c r="BE11" s="419"/>
      <c r="BF11" s="419"/>
      <c r="BG11" s="419"/>
    </row>
    <row r="12" spans="1:59" ht="17.100000000000001" customHeight="1">
      <c r="A12" s="433" t="s">
        <v>26</v>
      </c>
      <c r="B12" s="423"/>
      <c r="C12" s="423"/>
      <c r="D12" s="423"/>
      <c r="E12" s="423"/>
      <c r="F12" s="423"/>
      <c r="G12" s="423"/>
      <c r="H12" s="423"/>
      <c r="I12" s="423"/>
      <c r="J12" s="423"/>
      <c r="K12" s="423"/>
      <c r="L12" s="423"/>
      <c r="M12" s="423"/>
      <c r="O12" s="434" t="s">
        <v>702</v>
      </c>
      <c r="Q12" s="562">
        <f>+'Work Sheet'!D5</f>
        <v>0</v>
      </c>
      <c r="R12" s="562"/>
      <c r="S12" s="562"/>
      <c r="T12" s="562"/>
      <c r="U12" s="562"/>
      <c r="V12" s="562"/>
      <c r="W12" s="562"/>
      <c r="X12" s="562"/>
      <c r="Y12" s="562"/>
      <c r="AE12" s="423"/>
      <c r="AF12" s="433" t="s">
        <v>703</v>
      </c>
      <c r="AG12" s="423"/>
      <c r="AH12" s="423"/>
      <c r="AI12" s="423"/>
      <c r="AJ12" s="423"/>
      <c r="AK12" s="434"/>
      <c r="AS12" s="435" t="s">
        <v>702</v>
      </c>
      <c r="AU12" s="562">
        <f>+'Work Sheet'!D3</f>
        <v>0</v>
      </c>
      <c r="AV12" s="562"/>
      <c r="AW12" s="562"/>
      <c r="AX12" s="562"/>
      <c r="AY12" s="562"/>
      <c r="AZ12" s="562"/>
      <c r="BA12" s="562"/>
      <c r="BB12" s="562"/>
      <c r="BC12" s="562"/>
      <c r="BE12" s="419"/>
      <c r="BF12" s="436">
        <f>AU12</f>
        <v>0</v>
      </c>
    </row>
    <row r="13" spans="1:59" ht="17.100000000000001" customHeight="1">
      <c r="A13" s="433" t="s">
        <v>667</v>
      </c>
      <c r="B13" s="423"/>
      <c r="C13" s="423"/>
      <c r="D13" s="423"/>
      <c r="E13" s="423"/>
      <c r="F13" s="423"/>
      <c r="G13" s="423"/>
      <c r="H13" s="423"/>
      <c r="I13" s="423"/>
      <c r="J13" s="423"/>
      <c r="K13" s="423"/>
      <c r="L13" s="423"/>
      <c r="M13" s="423"/>
      <c r="O13" s="434" t="s">
        <v>702</v>
      </c>
      <c r="P13" s="437"/>
      <c r="Q13" s="563">
        <f>+AU25-(Q12+Q23+Q22+Q19+Q18+Q17+Q16+Q14+Q15+Q20+Q21)</f>
        <v>0</v>
      </c>
      <c r="R13" s="563"/>
      <c r="S13" s="563"/>
      <c r="T13" s="563"/>
      <c r="U13" s="563"/>
      <c r="V13" s="563"/>
      <c r="W13" s="563"/>
      <c r="X13" s="563"/>
      <c r="Y13" s="563"/>
      <c r="AE13" s="423"/>
      <c r="AF13" s="433"/>
      <c r="AG13" s="423"/>
      <c r="AH13" s="423"/>
      <c r="AI13" s="423"/>
      <c r="AJ13" s="423"/>
      <c r="AK13" s="434"/>
      <c r="AS13" s="432"/>
      <c r="AU13" s="433"/>
      <c r="AV13" s="433"/>
      <c r="AW13" s="433"/>
      <c r="AX13" s="433"/>
      <c r="AY13" s="433"/>
      <c r="AZ13" s="433"/>
      <c r="BA13" s="433"/>
      <c r="BB13" s="433"/>
      <c r="BC13" s="433"/>
      <c r="BE13" s="419"/>
    </row>
    <row r="14" spans="1:59" ht="17.100000000000001" customHeight="1">
      <c r="A14" s="433" t="s">
        <v>677</v>
      </c>
      <c r="B14" s="423"/>
      <c r="C14" s="423"/>
      <c r="D14" s="423"/>
      <c r="E14" s="423"/>
      <c r="F14" s="423"/>
      <c r="G14" s="423"/>
      <c r="H14" s="423"/>
      <c r="I14" s="423"/>
      <c r="J14" s="423"/>
      <c r="K14" s="423"/>
      <c r="L14" s="423"/>
      <c r="M14" s="423"/>
      <c r="O14" s="434" t="s">
        <v>702</v>
      </c>
      <c r="P14" s="437"/>
      <c r="Q14" s="556">
        <f>+'Work Sheet'!D17</f>
        <v>0</v>
      </c>
      <c r="R14" s="556"/>
      <c r="S14" s="556"/>
      <c r="T14" s="556"/>
      <c r="U14" s="556"/>
      <c r="V14" s="556"/>
      <c r="W14" s="556"/>
      <c r="X14" s="556"/>
      <c r="Y14" s="556"/>
      <c r="AE14" s="423"/>
      <c r="AF14" s="433"/>
      <c r="AG14" s="423"/>
      <c r="AH14" s="423"/>
      <c r="AI14" s="423"/>
      <c r="AJ14" s="423"/>
      <c r="AK14" s="434"/>
      <c r="AS14" s="432"/>
      <c r="AU14" s="433"/>
      <c r="AV14" s="433"/>
      <c r="AW14" s="433"/>
      <c r="AX14" s="433"/>
      <c r="AY14" s="433"/>
      <c r="AZ14" s="433"/>
      <c r="BA14" s="433"/>
      <c r="BB14" s="433"/>
      <c r="BC14" s="433"/>
      <c r="BE14" s="419"/>
    </row>
    <row r="15" spans="1:59" ht="17.100000000000001" customHeight="1">
      <c r="A15" s="433" t="s">
        <v>277</v>
      </c>
      <c r="B15" s="423"/>
      <c r="C15" s="423"/>
      <c r="D15" s="423"/>
      <c r="E15" s="423"/>
      <c r="F15" s="423"/>
      <c r="G15" s="423"/>
      <c r="H15" s="423"/>
      <c r="I15" s="423"/>
      <c r="J15" s="423"/>
      <c r="K15" s="423"/>
      <c r="L15" s="423"/>
      <c r="M15" s="423"/>
      <c r="O15" s="434" t="s">
        <v>702</v>
      </c>
      <c r="P15" s="437"/>
      <c r="Q15" s="556">
        <f>+'Work Sheet'!D18</f>
        <v>0</v>
      </c>
      <c r="R15" s="556"/>
      <c r="S15" s="556"/>
      <c r="T15" s="556"/>
      <c r="U15" s="556"/>
      <c r="V15" s="556"/>
      <c r="W15" s="556"/>
      <c r="X15" s="556"/>
      <c r="Y15" s="556"/>
      <c r="AE15" s="423"/>
      <c r="AF15" s="433"/>
      <c r="AG15" s="423"/>
      <c r="AH15" s="423"/>
      <c r="AI15" s="423"/>
      <c r="AJ15" s="423"/>
      <c r="AK15" s="434"/>
      <c r="AS15" s="432"/>
      <c r="AU15" s="433"/>
      <c r="AV15" s="433"/>
      <c r="AW15" s="433"/>
      <c r="AX15" s="433"/>
      <c r="AY15" s="433"/>
      <c r="AZ15" s="433"/>
      <c r="BA15" s="433"/>
      <c r="BB15" s="433"/>
      <c r="BC15" s="433"/>
      <c r="BE15" s="419"/>
    </row>
    <row r="16" spans="1:59" ht="17.100000000000001" customHeight="1">
      <c r="A16" s="433" t="s">
        <v>278</v>
      </c>
      <c r="B16" s="423"/>
      <c r="C16" s="423"/>
      <c r="D16" s="423"/>
      <c r="E16" s="423"/>
      <c r="F16" s="423"/>
      <c r="G16" s="423"/>
      <c r="H16" s="423"/>
      <c r="I16" s="423"/>
      <c r="J16" s="423"/>
      <c r="K16" s="423"/>
      <c r="L16" s="423"/>
      <c r="M16" s="423"/>
      <c r="O16" s="434" t="s">
        <v>702</v>
      </c>
      <c r="P16" s="437"/>
      <c r="Q16" s="556">
        <f>+'Work Sheet'!D19</f>
        <v>0</v>
      </c>
      <c r="R16" s="556"/>
      <c r="S16" s="556"/>
      <c r="T16" s="556"/>
      <c r="U16" s="556"/>
      <c r="V16" s="556"/>
      <c r="W16" s="556"/>
      <c r="X16" s="556"/>
      <c r="Y16" s="556"/>
      <c r="AE16" s="423"/>
      <c r="AF16" s="433"/>
      <c r="AG16" s="423"/>
      <c r="AH16" s="423"/>
      <c r="AI16" s="423"/>
      <c r="AJ16" s="423"/>
      <c r="AK16" s="434"/>
      <c r="AS16" s="432"/>
      <c r="AU16" s="433"/>
      <c r="AV16" s="433"/>
      <c r="AW16" s="433"/>
      <c r="AX16" s="433"/>
      <c r="AY16" s="433"/>
      <c r="AZ16" s="433"/>
      <c r="BA16" s="433"/>
      <c r="BB16" s="433"/>
      <c r="BC16" s="433"/>
      <c r="BE16" s="419"/>
    </row>
    <row r="17" spans="1:59" ht="17.100000000000001" customHeight="1">
      <c r="A17" s="433" t="s">
        <v>27</v>
      </c>
      <c r="B17" s="423"/>
      <c r="C17" s="423"/>
      <c r="D17" s="423"/>
      <c r="E17" s="423"/>
      <c r="F17" s="423"/>
      <c r="G17" s="423"/>
      <c r="H17" s="423"/>
      <c r="I17" s="423"/>
      <c r="J17" s="423"/>
      <c r="K17" s="423"/>
      <c r="L17" s="423"/>
      <c r="M17" s="423"/>
      <c r="O17" s="434" t="s">
        <v>702</v>
      </c>
      <c r="P17" s="437"/>
      <c r="Q17" s="556">
        <f>+'Work Sheet'!D20</f>
        <v>0</v>
      </c>
      <c r="R17" s="556"/>
      <c r="S17" s="556"/>
      <c r="T17" s="556"/>
      <c r="U17" s="556"/>
      <c r="V17" s="556"/>
      <c r="W17" s="556"/>
      <c r="X17" s="556"/>
      <c r="Y17" s="556"/>
      <c r="AE17" s="423"/>
      <c r="AF17" s="433"/>
      <c r="AG17" s="423"/>
      <c r="AH17" s="423"/>
      <c r="AI17" s="423"/>
      <c r="AJ17" s="423"/>
      <c r="AK17" s="434"/>
      <c r="AS17" s="432"/>
      <c r="AU17" s="433"/>
      <c r="AV17" s="433"/>
      <c r="AW17" s="433"/>
      <c r="AX17" s="433"/>
      <c r="AY17" s="433"/>
      <c r="AZ17" s="433"/>
      <c r="BA17" s="433"/>
      <c r="BB17" s="433"/>
      <c r="BC17" s="433"/>
      <c r="BE17" s="419"/>
    </row>
    <row r="18" spans="1:59" ht="17.100000000000001" customHeight="1">
      <c r="A18" s="433" t="s">
        <v>678</v>
      </c>
      <c r="B18" s="423"/>
      <c r="C18" s="423"/>
      <c r="D18" s="423"/>
      <c r="E18" s="423"/>
      <c r="F18" s="423"/>
      <c r="G18" s="423"/>
      <c r="H18" s="423"/>
      <c r="I18" s="423"/>
      <c r="J18" s="423"/>
      <c r="K18" s="423"/>
      <c r="L18" s="423"/>
      <c r="M18" s="423"/>
      <c r="O18" s="434" t="s">
        <v>702</v>
      </c>
      <c r="P18" s="437"/>
      <c r="Q18" s="556">
        <f>+'Work Sheet'!D21</f>
        <v>0</v>
      </c>
      <c r="R18" s="556"/>
      <c r="S18" s="556"/>
      <c r="T18" s="556"/>
      <c r="U18" s="556"/>
      <c r="V18" s="556"/>
      <c r="W18" s="556"/>
      <c r="X18" s="556"/>
      <c r="Y18" s="556"/>
      <c r="AE18" s="423"/>
      <c r="AF18" s="433"/>
      <c r="AG18" s="423"/>
      <c r="AH18" s="423"/>
      <c r="AI18" s="423"/>
      <c r="AJ18" s="423"/>
      <c r="AK18" s="434"/>
      <c r="AS18" s="432"/>
      <c r="AU18" s="433"/>
      <c r="AV18" s="433"/>
      <c r="AW18" s="433"/>
      <c r="AX18" s="433"/>
      <c r="AY18" s="433"/>
      <c r="AZ18" s="433"/>
      <c r="BA18" s="433"/>
      <c r="BB18" s="433"/>
      <c r="BC18" s="433"/>
      <c r="BE18" s="419"/>
    </row>
    <row r="19" spans="1:59" ht="17.100000000000001" customHeight="1">
      <c r="A19" s="433" t="s">
        <v>704</v>
      </c>
      <c r="B19" s="423"/>
      <c r="C19" s="423"/>
      <c r="D19" s="423"/>
      <c r="E19" s="423"/>
      <c r="F19" s="423"/>
      <c r="G19" s="423"/>
      <c r="H19" s="423"/>
      <c r="I19" s="423"/>
      <c r="J19" s="423"/>
      <c r="K19" s="423"/>
      <c r="L19" s="423"/>
      <c r="M19" s="423"/>
      <c r="O19" s="434" t="s">
        <v>702</v>
      </c>
      <c r="P19" s="437"/>
      <c r="Q19" s="556">
        <f>+'Work Sheet'!D22</f>
        <v>0</v>
      </c>
      <c r="R19" s="556"/>
      <c r="S19" s="556"/>
      <c r="T19" s="556"/>
      <c r="U19" s="556"/>
      <c r="V19" s="556"/>
      <c r="W19" s="556"/>
      <c r="X19" s="556"/>
      <c r="Y19" s="556"/>
      <c r="AE19" s="423"/>
      <c r="AF19" s="433"/>
      <c r="AG19" s="423"/>
      <c r="AH19" s="423"/>
      <c r="AI19" s="423"/>
      <c r="AJ19" s="423"/>
      <c r="AK19" s="434"/>
      <c r="AS19" s="432"/>
      <c r="AU19" s="433"/>
      <c r="AV19" s="433"/>
      <c r="AW19" s="433"/>
      <c r="AX19" s="433"/>
      <c r="AY19" s="433"/>
      <c r="AZ19" s="433"/>
      <c r="BA19" s="433"/>
      <c r="BB19" s="433"/>
      <c r="BC19" s="433"/>
      <c r="BE19" s="419"/>
    </row>
    <row r="20" spans="1:59" ht="17.100000000000001" customHeight="1">
      <c r="A20" s="433" t="s">
        <v>679</v>
      </c>
      <c r="B20" s="423"/>
      <c r="C20" s="423"/>
      <c r="D20" s="423"/>
      <c r="E20" s="423"/>
      <c r="F20" s="423"/>
      <c r="G20" s="423"/>
      <c r="H20" s="423"/>
      <c r="I20" s="423"/>
      <c r="J20" s="423"/>
      <c r="K20" s="423"/>
      <c r="L20" s="423"/>
      <c r="M20" s="423"/>
      <c r="O20" s="434" t="s">
        <v>702</v>
      </c>
      <c r="P20" s="437"/>
      <c r="Q20" s="556">
        <f>+'Work Sheet'!D23</f>
        <v>0</v>
      </c>
      <c r="R20" s="556"/>
      <c r="S20" s="556"/>
      <c r="T20" s="556"/>
      <c r="U20" s="556"/>
      <c r="V20" s="556"/>
      <c r="W20" s="556"/>
      <c r="X20" s="556"/>
      <c r="Y20" s="556"/>
      <c r="AE20" s="423"/>
      <c r="AF20" s="433"/>
      <c r="AG20" s="423"/>
      <c r="AH20" s="423"/>
      <c r="AI20" s="423"/>
      <c r="AJ20" s="423"/>
      <c r="AK20" s="434"/>
      <c r="AS20" s="432"/>
      <c r="AU20" s="433"/>
      <c r="AV20" s="433"/>
      <c r="AW20" s="433"/>
      <c r="AX20" s="433"/>
      <c r="AY20" s="433"/>
      <c r="AZ20" s="433"/>
      <c r="BA20" s="433"/>
      <c r="BB20" s="433"/>
      <c r="BC20" s="433"/>
      <c r="BE20" s="419"/>
    </row>
    <row r="21" spans="1:59" ht="17.100000000000001" customHeight="1">
      <c r="A21" s="433" t="s">
        <v>127</v>
      </c>
      <c r="B21" s="423"/>
      <c r="C21" s="423"/>
      <c r="D21" s="423"/>
      <c r="E21" s="423"/>
      <c r="F21" s="423"/>
      <c r="G21" s="423"/>
      <c r="H21" s="423"/>
      <c r="I21" s="423"/>
      <c r="J21" s="423"/>
      <c r="K21" s="423"/>
      <c r="L21" s="423"/>
      <c r="M21" s="423"/>
      <c r="O21" s="434" t="s">
        <v>702</v>
      </c>
      <c r="P21" s="437"/>
      <c r="Q21" s="556">
        <f>+'Work Sheet'!D24</f>
        <v>0</v>
      </c>
      <c r="R21" s="556"/>
      <c r="S21" s="556"/>
      <c r="T21" s="556"/>
      <c r="U21" s="556"/>
      <c r="V21" s="556"/>
      <c r="W21" s="556"/>
      <c r="X21" s="556"/>
      <c r="Y21" s="556"/>
      <c r="AE21" s="423"/>
      <c r="AF21" s="433"/>
      <c r="AG21" s="423"/>
      <c r="AH21" s="423"/>
      <c r="AI21" s="423"/>
      <c r="AJ21" s="423"/>
      <c r="AK21" s="434"/>
      <c r="AS21" s="432"/>
      <c r="AU21" s="433"/>
      <c r="AV21" s="433"/>
      <c r="AW21" s="433"/>
      <c r="AX21" s="433"/>
      <c r="AY21" s="433"/>
      <c r="AZ21" s="433"/>
      <c r="BA21" s="433"/>
      <c r="BB21" s="433"/>
      <c r="BC21" s="433"/>
      <c r="BE21" s="419"/>
    </row>
    <row r="22" spans="1:59" ht="17.100000000000001" customHeight="1">
      <c r="A22" s="433" t="s">
        <v>561</v>
      </c>
      <c r="B22" s="423"/>
      <c r="C22" s="423"/>
      <c r="D22" s="423"/>
      <c r="E22" s="423"/>
      <c r="F22" s="423"/>
      <c r="G22" s="423"/>
      <c r="H22" s="423"/>
      <c r="I22" s="423"/>
      <c r="J22" s="423"/>
      <c r="K22" s="423"/>
      <c r="L22" s="423"/>
      <c r="M22" s="423"/>
      <c r="O22" s="434" t="s">
        <v>702</v>
      </c>
      <c r="Q22" s="556">
        <f>+'Work Sheet'!D25</f>
        <v>0</v>
      </c>
      <c r="R22" s="556"/>
      <c r="S22" s="556"/>
      <c r="T22" s="556"/>
      <c r="U22" s="556"/>
      <c r="V22" s="556"/>
      <c r="W22" s="556"/>
      <c r="X22" s="556"/>
      <c r="Y22" s="556"/>
      <c r="AE22" s="423"/>
      <c r="AF22" s="433"/>
      <c r="AG22" s="423"/>
      <c r="AH22" s="423"/>
      <c r="AI22" s="423"/>
      <c r="AJ22" s="423"/>
      <c r="AK22" s="434"/>
      <c r="AS22" s="432"/>
      <c r="AU22" s="433"/>
      <c r="AV22" s="433"/>
      <c r="AW22" s="433"/>
      <c r="AX22" s="433"/>
      <c r="AY22" s="433"/>
      <c r="AZ22" s="433"/>
      <c r="BA22" s="433"/>
      <c r="BB22" s="433"/>
      <c r="BC22" s="433"/>
      <c r="BE22" s="419"/>
    </row>
    <row r="23" spans="1:59" ht="17.100000000000001" customHeight="1">
      <c r="A23" s="433" t="s">
        <v>705</v>
      </c>
      <c r="B23" s="423"/>
      <c r="C23" s="423"/>
      <c r="D23" s="423"/>
      <c r="E23" s="423"/>
      <c r="F23" s="423"/>
      <c r="I23" s="564">
        <f>+'Work Sheet'!E9</f>
        <v>0.20250000000000001</v>
      </c>
      <c r="J23" s="565"/>
      <c r="K23" s="565"/>
      <c r="L23" s="566"/>
      <c r="M23" s="423"/>
      <c r="O23" s="434" t="s">
        <v>702</v>
      </c>
      <c r="Q23" s="563">
        <f>+'Work Sheet'!D9</f>
        <v>0</v>
      </c>
      <c r="R23" s="563"/>
      <c r="S23" s="563"/>
      <c r="T23" s="563"/>
      <c r="U23" s="563"/>
      <c r="V23" s="563"/>
      <c r="W23" s="563"/>
      <c r="X23" s="563"/>
      <c r="Y23" s="563"/>
      <c r="AE23" s="423"/>
      <c r="AF23" s="433" t="s">
        <v>30</v>
      </c>
      <c r="AG23" s="423"/>
      <c r="AH23" s="423"/>
      <c r="AI23" s="423"/>
      <c r="AJ23" s="423"/>
      <c r="AK23" s="434"/>
      <c r="AS23" s="435" t="s">
        <v>702</v>
      </c>
      <c r="AU23" s="562">
        <f>+'Work Sheet'!D8</f>
        <v>0</v>
      </c>
      <c r="AV23" s="562"/>
      <c r="AW23" s="562"/>
      <c r="AX23" s="562"/>
      <c r="AY23" s="562"/>
      <c r="AZ23" s="562"/>
      <c r="BA23" s="562"/>
      <c r="BB23" s="562"/>
      <c r="BC23" s="562"/>
      <c r="BE23" s="419"/>
    </row>
    <row r="24" spans="1:59" ht="3" customHeight="1" thickBot="1">
      <c r="A24" s="423"/>
      <c r="B24" s="423"/>
      <c r="C24" s="423"/>
      <c r="D24" s="423"/>
      <c r="E24" s="423"/>
      <c r="F24" s="423"/>
      <c r="G24" s="423"/>
      <c r="H24" s="423"/>
      <c r="I24" s="423"/>
      <c r="J24" s="423"/>
      <c r="K24" s="423"/>
      <c r="L24" s="423"/>
      <c r="M24" s="423"/>
      <c r="O24" s="432"/>
      <c r="Q24" s="438"/>
      <c r="R24" s="438"/>
      <c r="S24" s="438"/>
      <c r="T24" s="438"/>
      <c r="U24" s="438"/>
      <c r="V24" s="438"/>
      <c r="W24" s="433"/>
      <c r="X24" s="433"/>
      <c r="Y24" s="433"/>
      <c r="AE24" s="423"/>
      <c r="AF24" s="433"/>
      <c r="AG24" s="423"/>
      <c r="AH24" s="423"/>
      <c r="AI24" s="423"/>
      <c r="AJ24" s="434"/>
      <c r="AK24" s="434"/>
      <c r="AS24" s="432"/>
      <c r="AU24" s="438"/>
      <c r="AV24" s="438"/>
      <c r="AW24" s="438"/>
      <c r="AX24" s="438"/>
      <c r="AY24" s="438"/>
      <c r="AZ24" s="438"/>
      <c r="BA24" s="433"/>
      <c r="BB24" s="433"/>
      <c r="BC24" s="433"/>
      <c r="BE24" s="419"/>
    </row>
    <row r="25" spans="1:59" ht="15.75" customHeight="1" thickTop="1">
      <c r="A25" s="423"/>
      <c r="B25" s="423"/>
      <c r="C25" s="423"/>
      <c r="D25" s="423"/>
      <c r="E25" s="423"/>
      <c r="F25" s="423"/>
      <c r="G25" s="423"/>
      <c r="L25" s="423"/>
      <c r="M25" s="423"/>
      <c r="O25" s="439" t="s">
        <v>702</v>
      </c>
      <c r="Q25" s="568">
        <f>SUM(Q12+Q13+Q14+Q16+Q17+Q18+Q19+Q22+Q23+Q21+Q20+Q15)</f>
        <v>0</v>
      </c>
      <c r="R25" s="568"/>
      <c r="S25" s="568"/>
      <c r="T25" s="568"/>
      <c r="U25" s="568"/>
      <c r="V25" s="568"/>
      <c r="W25" s="568"/>
      <c r="X25" s="568"/>
      <c r="Y25" s="568"/>
      <c r="AE25" s="423"/>
      <c r="AF25" s="433"/>
      <c r="AG25" s="423"/>
      <c r="AH25" s="423"/>
      <c r="AI25" s="423"/>
      <c r="AJ25" s="434"/>
      <c r="AK25" s="434"/>
      <c r="AS25" s="439" t="s">
        <v>702</v>
      </c>
      <c r="AU25" s="568">
        <f>SUM(AU12+AU23)</f>
        <v>0</v>
      </c>
      <c r="AV25" s="568"/>
      <c r="AW25" s="568"/>
      <c r="AX25" s="568"/>
      <c r="AY25" s="568"/>
      <c r="AZ25" s="568"/>
      <c r="BA25" s="568"/>
      <c r="BB25" s="568"/>
      <c r="BC25" s="568"/>
      <c r="BE25" s="419"/>
    </row>
    <row r="26" spans="1:59" ht="3.95" customHeight="1" thickBot="1">
      <c r="A26" s="423"/>
      <c r="B26" s="423"/>
      <c r="C26" s="423"/>
      <c r="D26" s="423"/>
      <c r="E26" s="423"/>
      <c r="F26" s="423"/>
      <c r="G26" s="423"/>
      <c r="H26" s="423"/>
      <c r="I26" s="423"/>
      <c r="J26" s="423"/>
      <c r="K26" s="423"/>
      <c r="L26" s="423"/>
      <c r="M26" s="423"/>
      <c r="O26" s="432"/>
      <c r="Q26" s="569"/>
      <c r="R26" s="569"/>
      <c r="S26" s="569"/>
      <c r="T26" s="569"/>
      <c r="U26" s="569"/>
      <c r="V26" s="569"/>
      <c r="W26" s="569"/>
      <c r="X26" s="569"/>
      <c r="Y26" s="569"/>
      <c r="AE26" s="423"/>
      <c r="AF26" s="423"/>
      <c r="AG26" s="423"/>
      <c r="AH26" s="423"/>
      <c r="AI26" s="423"/>
      <c r="AJ26" s="434"/>
      <c r="AK26" s="434"/>
      <c r="AS26" s="432"/>
      <c r="AU26" s="569"/>
      <c r="AV26" s="569"/>
      <c r="AW26" s="569"/>
      <c r="AX26" s="569"/>
      <c r="AY26" s="569"/>
      <c r="AZ26" s="569"/>
      <c r="BA26" s="569"/>
      <c r="BB26" s="569"/>
      <c r="BC26" s="569"/>
      <c r="BE26" s="419"/>
    </row>
    <row r="27" spans="1:59" ht="17.100000000000001" customHeight="1">
      <c r="A27" s="434"/>
      <c r="B27" s="423"/>
      <c r="C27" s="423"/>
      <c r="D27" s="423"/>
      <c r="E27" s="423"/>
      <c r="F27" s="423"/>
      <c r="G27" s="423"/>
      <c r="H27" s="423"/>
      <c r="I27" s="423"/>
      <c r="J27" s="423"/>
      <c r="K27" s="423"/>
      <c r="L27" s="423"/>
      <c r="M27" s="423"/>
      <c r="N27" s="423"/>
      <c r="P27" s="423"/>
      <c r="Q27" s="423"/>
      <c r="R27" s="423"/>
      <c r="S27" s="423"/>
      <c r="T27" s="423"/>
      <c r="U27" s="423"/>
      <c r="V27" s="423"/>
      <c r="AE27" s="423"/>
      <c r="AF27" s="440" t="s">
        <v>705</v>
      </c>
      <c r="AG27" s="423"/>
      <c r="AH27" s="423"/>
      <c r="AI27" s="423"/>
      <c r="AJ27" s="423"/>
      <c r="AK27" s="434"/>
      <c r="AS27" s="435" t="s">
        <v>702</v>
      </c>
      <c r="AU27" s="570">
        <f>+Q23</f>
        <v>0</v>
      </c>
      <c r="AV27" s="570"/>
      <c r="AW27" s="570"/>
      <c r="AX27" s="570"/>
      <c r="AY27" s="570"/>
      <c r="AZ27" s="570"/>
      <c r="BA27" s="570"/>
      <c r="BB27" s="570"/>
      <c r="BC27" s="570"/>
      <c r="BE27" s="419"/>
      <c r="BF27" s="419"/>
      <c r="BG27" s="419"/>
    </row>
    <row r="28" spans="1:59" ht="17.100000000000001" customHeight="1">
      <c r="A28" s="441" t="s">
        <v>706</v>
      </c>
      <c r="B28" s="423"/>
      <c r="C28" s="423"/>
      <c r="D28" s="423"/>
      <c r="E28" s="423"/>
      <c r="F28" s="423"/>
      <c r="G28" s="423"/>
      <c r="H28" s="423"/>
      <c r="I28" s="423"/>
      <c r="J28" s="423"/>
      <c r="K28" s="423"/>
      <c r="L28" s="423"/>
      <c r="M28" s="423"/>
      <c r="N28" s="423"/>
      <c r="P28" s="423"/>
      <c r="Q28" s="423"/>
      <c r="R28" s="423"/>
      <c r="S28" s="423"/>
      <c r="T28" s="423"/>
      <c r="U28" s="423"/>
      <c r="V28" s="423"/>
      <c r="AE28" s="423"/>
      <c r="AF28" s="440" t="s">
        <v>707</v>
      </c>
      <c r="AG28" s="423"/>
      <c r="AH28" s="423"/>
      <c r="AI28" s="423"/>
      <c r="AJ28" s="423"/>
      <c r="AK28" s="434"/>
      <c r="AS28" s="435" t="s">
        <v>702</v>
      </c>
      <c r="AU28" s="571">
        <f>+'Work Sheet'!D10</f>
        <v>0</v>
      </c>
      <c r="AV28" s="571"/>
      <c r="AW28" s="571"/>
      <c r="AX28" s="571"/>
      <c r="AY28" s="571"/>
      <c r="AZ28" s="571"/>
      <c r="BA28" s="571"/>
      <c r="BB28" s="571"/>
      <c r="BC28" s="571"/>
      <c r="BE28" s="419"/>
      <c r="BF28" s="419"/>
      <c r="BG28" s="419"/>
    </row>
    <row r="29" spans="1:59" ht="17.100000000000001" customHeight="1">
      <c r="A29" s="434"/>
      <c r="B29" s="442" t="s">
        <v>21</v>
      </c>
      <c r="D29" s="423"/>
      <c r="E29" s="423"/>
      <c r="F29" s="423"/>
      <c r="G29" s="423"/>
      <c r="H29" s="423"/>
      <c r="I29" s="423"/>
      <c r="J29" s="423"/>
      <c r="K29" s="423"/>
      <c r="L29" s="423"/>
      <c r="M29" s="423"/>
      <c r="T29" s="434" t="s">
        <v>702</v>
      </c>
      <c r="V29" s="567">
        <f>+'Work Sheet'!D27</f>
        <v>0</v>
      </c>
      <c r="W29" s="567"/>
      <c r="X29" s="567"/>
      <c r="Y29" s="567"/>
      <c r="Z29" s="567"/>
      <c r="AA29" s="567"/>
      <c r="AB29" s="567"/>
      <c r="AC29" s="567"/>
      <c r="AD29" s="567"/>
      <c r="AS29" s="432"/>
      <c r="AU29" s="423"/>
      <c r="AV29" s="423"/>
      <c r="AW29" s="423"/>
      <c r="AX29" s="423"/>
      <c r="AY29" s="423"/>
      <c r="AZ29" s="423"/>
      <c r="BE29" s="419"/>
      <c r="BF29" s="419"/>
      <c r="BG29" s="419"/>
    </row>
    <row r="30" spans="1:59" ht="17.100000000000001" customHeight="1">
      <c r="A30" s="434"/>
      <c r="B30" s="442" t="s">
        <v>773</v>
      </c>
      <c r="D30" s="423"/>
      <c r="E30" s="423"/>
      <c r="F30" s="423"/>
      <c r="G30" s="423"/>
      <c r="H30" s="423"/>
      <c r="I30" s="423"/>
      <c r="J30" s="423"/>
      <c r="K30" s="423"/>
      <c r="L30" s="423"/>
      <c r="M30" s="423"/>
      <c r="T30" s="434"/>
      <c r="V30" s="567">
        <f>+'Work Sheet'!D28</f>
        <v>0</v>
      </c>
      <c r="W30" s="567"/>
      <c r="X30" s="567"/>
      <c r="Y30" s="567"/>
      <c r="Z30" s="567"/>
      <c r="AA30" s="567"/>
      <c r="AB30" s="567"/>
      <c r="AC30" s="567"/>
      <c r="AD30" s="567"/>
      <c r="AS30" s="432"/>
      <c r="AU30" s="423"/>
      <c r="AV30" s="423"/>
      <c r="AW30" s="423"/>
      <c r="AX30" s="423"/>
      <c r="AY30" s="423"/>
      <c r="AZ30" s="423"/>
      <c r="BE30" s="419"/>
      <c r="BF30" s="419"/>
      <c r="BG30" s="419"/>
    </row>
    <row r="31" spans="1:59" ht="17.100000000000001" customHeight="1">
      <c r="A31" s="423"/>
      <c r="B31" s="442" t="s">
        <v>708</v>
      </c>
      <c r="D31" s="423"/>
      <c r="E31" s="423"/>
      <c r="F31" s="423"/>
      <c r="G31" s="423"/>
      <c r="H31" s="423"/>
      <c r="I31" s="423"/>
      <c r="J31" s="423"/>
      <c r="K31" s="423"/>
      <c r="L31" s="423"/>
      <c r="M31" s="423"/>
      <c r="T31" s="434" t="s">
        <v>702</v>
      </c>
      <c r="V31" s="567">
        <f>+'Work Sheet'!D29</f>
        <v>0</v>
      </c>
      <c r="W31" s="567"/>
      <c r="X31" s="567"/>
      <c r="Y31" s="567"/>
      <c r="Z31" s="567"/>
      <c r="AA31" s="567"/>
      <c r="AB31" s="567"/>
      <c r="AC31" s="567"/>
      <c r="AD31" s="567"/>
      <c r="AS31" s="432"/>
      <c r="AU31" s="423"/>
      <c r="AV31" s="423"/>
      <c r="AW31" s="423"/>
      <c r="AX31" s="423"/>
      <c r="AY31" s="423"/>
      <c r="AZ31" s="423"/>
      <c r="BE31" s="419"/>
      <c r="BF31" s="419"/>
      <c r="BG31" s="419"/>
    </row>
    <row r="32" spans="1:59" ht="17.100000000000001" customHeight="1">
      <c r="A32" s="423"/>
      <c r="B32" s="442" t="s">
        <v>681</v>
      </c>
      <c r="D32" s="423"/>
      <c r="E32" s="423"/>
      <c r="F32" s="423"/>
      <c r="G32" s="423"/>
      <c r="H32" s="423"/>
      <c r="I32" s="423"/>
      <c r="J32" s="423"/>
      <c r="K32" s="423"/>
      <c r="L32" s="423"/>
      <c r="M32" s="423"/>
      <c r="T32" s="434" t="s">
        <v>702</v>
      </c>
      <c r="V32" s="567">
        <f>+'Work Sheet'!D30</f>
        <v>0</v>
      </c>
      <c r="W32" s="567"/>
      <c r="X32" s="567"/>
      <c r="Y32" s="567"/>
      <c r="Z32" s="567"/>
      <c r="AA32" s="567"/>
      <c r="AB32" s="567"/>
      <c r="AC32" s="567"/>
      <c r="AD32" s="567"/>
      <c r="AS32" s="432"/>
      <c r="AU32" s="423"/>
      <c r="AV32" s="423"/>
      <c r="AW32" s="423"/>
      <c r="AX32" s="423"/>
      <c r="AY32" s="423"/>
      <c r="AZ32" s="423"/>
      <c r="BE32" s="419"/>
      <c r="BF32" s="419"/>
      <c r="BG32" s="419"/>
    </row>
    <row r="33" spans="1:59" ht="17.100000000000001" customHeight="1">
      <c r="A33" s="423"/>
      <c r="B33" s="442" t="s">
        <v>34</v>
      </c>
      <c r="D33" s="423"/>
      <c r="E33" s="423"/>
      <c r="F33" s="423"/>
      <c r="G33" s="423"/>
      <c r="H33" s="423"/>
      <c r="I33" s="423"/>
      <c r="J33" s="423"/>
      <c r="K33" s="423"/>
      <c r="L33" s="423"/>
      <c r="M33" s="423"/>
      <c r="T33" s="434" t="s">
        <v>702</v>
      </c>
      <c r="V33" s="567">
        <f>+'Work Sheet'!D31</f>
        <v>0</v>
      </c>
      <c r="W33" s="567"/>
      <c r="X33" s="567"/>
      <c r="Y33" s="567"/>
      <c r="Z33" s="567"/>
      <c r="AA33" s="567"/>
      <c r="AB33" s="567"/>
      <c r="AC33" s="567"/>
      <c r="AD33" s="567"/>
      <c r="AS33" s="432"/>
      <c r="AU33" s="423"/>
      <c r="AV33" s="423"/>
      <c r="AW33" s="423"/>
      <c r="AX33" s="423"/>
      <c r="AY33" s="423"/>
      <c r="AZ33" s="423"/>
      <c r="BE33" s="419"/>
      <c r="BF33" s="419"/>
      <c r="BG33" s="419"/>
    </row>
    <row r="34" spans="1:59" ht="17.100000000000001" customHeight="1">
      <c r="A34" s="423"/>
      <c r="B34" s="442" t="s">
        <v>682</v>
      </c>
      <c r="D34" s="423"/>
      <c r="E34" s="423"/>
      <c r="F34" s="423"/>
      <c r="G34" s="423"/>
      <c r="H34" s="423"/>
      <c r="I34" s="423"/>
      <c r="J34" s="423"/>
      <c r="K34" s="423"/>
      <c r="L34" s="423"/>
      <c r="M34" s="423"/>
      <c r="T34" s="434" t="s">
        <v>702</v>
      </c>
      <c r="V34" s="567">
        <f>+'Work Sheet'!D32</f>
        <v>0</v>
      </c>
      <c r="W34" s="567"/>
      <c r="X34" s="567"/>
      <c r="Y34" s="567"/>
      <c r="Z34" s="567"/>
      <c r="AA34" s="567"/>
      <c r="AB34" s="567"/>
      <c r="AC34" s="567"/>
      <c r="AD34" s="567"/>
      <c r="AS34" s="432"/>
      <c r="AU34" s="423"/>
      <c r="AV34" s="423"/>
      <c r="AW34" s="423"/>
      <c r="AX34" s="423"/>
      <c r="AY34" s="423"/>
      <c r="AZ34" s="423"/>
      <c r="BE34" s="419"/>
      <c r="BF34" s="419"/>
      <c r="BG34" s="419"/>
    </row>
    <row r="35" spans="1:59" ht="17.100000000000001" customHeight="1">
      <c r="A35" s="423"/>
      <c r="B35" s="442" t="s">
        <v>709</v>
      </c>
      <c r="D35" s="423"/>
      <c r="E35" s="423"/>
      <c r="F35" s="423"/>
      <c r="G35" s="423"/>
      <c r="H35" s="423"/>
      <c r="I35" s="423"/>
      <c r="J35" s="423"/>
      <c r="K35" s="423"/>
      <c r="L35" s="423"/>
      <c r="M35" s="423"/>
      <c r="T35" s="434" t="s">
        <v>702</v>
      </c>
      <c r="V35" s="567">
        <f>+'Work Sheet'!D33</f>
        <v>0</v>
      </c>
      <c r="W35" s="567"/>
      <c r="X35" s="567"/>
      <c r="Y35" s="567"/>
      <c r="Z35" s="567"/>
      <c r="AA35" s="567"/>
      <c r="AB35" s="567"/>
      <c r="AC35" s="567"/>
      <c r="AD35" s="567"/>
      <c r="AS35" s="432"/>
      <c r="AU35" s="423"/>
      <c r="AV35" s="423"/>
      <c r="AW35" s="423"/>
      <c r="AX35" s="423"/>
      <c r="AY35" s="423"/>
      <c r="AZ35" s="423"/>
      <c r="BE35" s="419"/>
      <c r="BF35" s="419"/>
      <c r="BG35" s="419"/>
    </row>
    <row r="36" spans="1:59" ht="17.100000000000001" customHeight="1">
      <c r="A36" s="423"/>
      <c r="B36" s="442" t="s">
        <v>683</v>
      </c>
      <c r="D36" s="423"/>
      <c r="E36" s="423"/>
      <c r="F36" s="423"/>
      <c r="G36" s="423"/>
      <c r="H36" s="423"/>
      <c r="I36" s="423"/>
      <c r="J36" s="423"/>
      <c r="K36" s="423"/>
      <c r="L36" s="423"/>
      <c r="M36" s="423"/>
      <c r="T36" s="434" t="s">
        <v>702</v>
      </c>
      <c r="V36" s="567">
        <f>+'Work Sheet'!D34</f>
        <v>0</v>
      </c>
      <c r="W36" s="567"/>
      <c r="X36" s="567"/>
      <c r="Y36" s="567"/>
      <c r="Z36" s="567"/>
      <c r="AA36" s="567"/>
      <c r="AB36" s="567"/>
      <c r="AC36" s="567"/>
      <c r="AD36" s="567"/>
      <c r="AS36" s="432"/>
      <c r="AU36" s="423"/>
      <c r="AV36" s="423"/>
      <c r="AW36" s="423"/>
      <c r="AX36" s="423"/>
      <c r="AY36" s="423"/>
      <c r="AZ36" s="423"/>
      <c r="BE36" s="419"/>
      <c r="BF36" s="419"/>
      <c r="BG36" s="419"/>
    </row>
    <row r="37" spans="1:59" ht="17.100000000000001" customHeight="1">
      <c r="A37" s="423"/>
      <c r="B37" s="442" t="s">
        <v>710</v>
      </c>
      <c r="D37" s="423"/>
      <c r="E37" s="423"/>
      <c r="F37" s="423"/>
      <c r="G37" s="423"/>
      <c r="H37" s="423"/>
      <c r="I37" s="423"/>
      <c r="J37" s="423"/>
      <c r="K37" s="423"/>
      <c r="L37" s="423"/>
      <c r="M37" s="423"/>
      <c r="T37" s="434" t="s">
        <v>702</v>
      </c>
      <c r="V37" s="567">
        <f>+'Work Sheet'!D35</f>
        <v>0</v>
      </c>
      <c r="W37" s="567"/>
      <c r="X37" s="567"/>
      <c r="Y37" s="567"/>
      <c r="Z37" s="567"/>
      <c r="AA37" s="567"/>
      <c r="AB37" s="567"/>
      <c r="AC37" s="567"/>
      <c r="AD37" s="567"/>
      <c r="AS37" s="432"/>
      <c r="AU37" s="423"/>
      <c r="AV37" s="423"/>
      <c r="AW37" s="423"/>
      <c r="AX37" s="423"/>
      <c r="AY37" s="423"/>
      <c r="AZ37" s="423"/>
      <c r="BE37" s="419"/>
      <c r="BF37" s="419"/>
      <c r="BG37" s="419"/>
    </row>
    <row r="38" spans="1:59" ht="17.100000000000001" customHeight="1">
      <c r="A38" s="423"/>
      <c r="B38" s="442" t="s">
        <v>38</v>
      </c>
      <c r="D38" s="423"/>
      <c r="E38" s="423"/>
      <c r="F38" s="423"/>
      <c r="G38" s="423"/>
      <c r="H38" s="423"/>
      <c r="I38" s="423"/>
      <c r="J38" s="423"/>
      <c r="K38" s="423"/>
      <c r="L38" s="423"/>
      <c r="T38" s="434" t="s">
        <v>702</v>
      </c>
      <c r="V38" s="567">
        <f>+'Work Sheet'!D36</f>
        <v>0</v>
      </c>
      <c r="W38" s="567"/>
      <c r="X38" s="567"/>
      <c r="Y38" s="567"/>
      <c r="Z38" s="567"/>
      <c r="AA38" s="567"/>
      <c r="AB38" s="567"/>
      <c r="AC38" s="567"/>
      <c r="AD38" s="567"/>
      <c r="AS38" s="432"/>
      <c r="AU38" s="423"/>
      <c r="AV38" s="423"/>
      <c r="AW38" s="423"/>
      <c r="AX38" s="423"/>
      <c r="AY38" s="423"/>
      <c r="AZ38" s="423"/>
      <c r="BE38" s="419"/>
      <c r="BF38" s="419"/>
      <c r="BG38" s="419"/>
    </row>
    <row r="39" spans="1:59" ht="17.100000000000001" customHeight="1">
      <c r="A39" s="423"/>
      <c r="B39" s="442" t="s">
        <v>39</v>
      </c>
      <c r="D39" s="423"/>
      <c r="E39" s="423"/>
      <c r="F39" s="423"/>
      <c r="G39" s="423"/>
      <c r="T39" s="434" t="s">
        <v>702</v>
      </c>
      <c r="V39" s="567">
        <f>+'Work Sheet'!D37</f>
        <v>0</v>
      </c>
      <c r="W39" s="567"/>
      <c r="X39" s="567"/>
      <c r="Y39" s="567"/>
      <c r="Z39" s="567"/>
      <c r="AA39" s="567"/>
      <c r="AB39" s="567"/>
      <c r="AC39" s="567"/>
      <c r="AD39" s="567"/>
      <c r="AS39" s="432"/>
      <c r="AU39" s="423"/>
      <c r="AV39" s="423"/>
      <c r="AW39" s="423"/>
      <c r="AX39" s="423"/>
      <c r="AY39" s="423"/>
      <c r="AZ39" s="423"/>
      <c r="BE39" s="419"/>
      <c r="BF39" s="419"/>
      <c r="BG39" s="419"/>
    </row>
    <row r="40" spans="1:59" ht="17.100000000000001" customHeight="1">
      <c r="A40" s="423"/>
      <c r="B40" s="442" t="s">
        <v>684</v>
      </c>
      <c r="D40" s="423"/>
      <c r="E40" s="423"/>
      <c r="F40" s="423"/>
      <c r="G40" s="423"/>
      <c r="H40" s="423"/>
      <c r="I40" s="423"/>
      <c r="J40" s="423"/>
      <c r="K40" s="423"/>
      <c r="L40" s="423"/>
      <c r="M40" s="423"/>
      <c r="T40" s="434" t="s">
        <v>702</v>
      </c>
      <c r="V40" s="567">
        <f>+'Work Sheet'!D38</f>
        <v>0</v>
      </c>
      <c r="W40" s="567"/>
      <c r="X40" s="567"/>
      <c r="Y40" s="567"/>
      <c r="Z40" s="567"/>
      <c r="AA40" s="567"/>
      <c r="AB40" s="567"/>
      <c r="AC40" s="567"/>
      <c r="AD40" s="567"/>
      <c r="AS40" s="432"/>
      <c r="AU40" s="423"/>
      <c r="AV40" s="423"/>
      <c r="AW40" s="423"/>
      <c r="AX40" s="423"/>
      <c r="AY40" s="423"/>
      <c r="AZ40" s="423"/>
      <c r="BE40" s="419"/>
      <c r="BF40" s="419"/>
      <c r="BG40" s="419"/>
    </row>
    <row r="41" spans="1:59" ht="17.100000000000001" customHeight="1">
      <c r="A41" s="423"/>
      <c r="B41" s="442" t="s">
        <v>774</v>
      </c>
      <c r="C41" s="423"/>
      <c r="D41" s="423"/>
      <c r="E41" s="423"/>
      <c r="F41" s="423"/>
      <c r="G41" s="423"/>
      <c r="H41" s="423"/>
      <c r="I41" s="423"/>
      <c r="J41" s="423"/>
      <c r="K41" s="423"/>
      <c r="L41" s="423"/>
      <c r="M41" s="423"/>
      <c r="T41" s="434" t="s">
        <v>702</v>
      </c>
      <c r="V41" s="567">
        <f>+'Work Sheet'!D39</f>
        <v>0</v>
      </c>
      <c r="W41" s="567"/>
      <c r="X41" s="567"/>
      <c r="Y41" s="567"/>
      <c r="Z41" s="567"/>
      <c r="AA41" s="567"/>
      <c r="AB41" s="567"/>
      <c r="AC41" s="567"/>
      <c r="AD41" s="567"/>
      <c r="AS41" s="432"/>
      <c r="AU41" s="423"/>
      <c r="AV41" s="423"/>
      <c r="AW41" s="423"/>
      <c r="AX41" s="423"/>
      <c r="AY41" s="423"/>
      <c r="AZ41" s="423"/>
      <c r="BE41" s="419"/>
      <c r="BF41" s="419"/>
      <c r="BG41" s="419"/>
    </row>
    <row r="42" spans="1:59" ht="17.100000000000001" customHeight="1">
      <c r="A42" s="423"/>
      <c r="B42" s="442" t="s">
        <v>711</v>
      </c>
      <c r="C42" s="423"/>
      <c r="D42" s="423"/>
      <c r="E42" s="423"/>
      <c r="F42" s="423"/>
      <c r="G42" s="423"/>
      <c r="H42" s="423"/>
      <c r="I42" s="423"/>
      <c r="J42" s="423"/>
      <c r="K42" s="423"/>
      <c r="L42" s="423"/>
      <c r="M42" s="423"/>
      <c r="T42" s="434" t="s">
        <v>702</v>
      </c>
      <c r="V42" s="567">
        <f>+'Work Sheet'!D40</f>
        <v>0</v>
      </c>
      <c r="W42" s="567"/>
      <c r="X42" s="567"/>
      <c r="Y42" s="567"/>
      <c r="Z42" s="567"/>
      <c r="AA42" s="567"/>
      <c r="AB42" s="567"/>
      <c r="AC42" s="567"/>
      <c r="AD42" s="567"/>
      <c r="AS42" s="432"/>
      <c r="AU42" s="423"/>
      <c r="AV42" s="423"/>
      <c r="AW42" s="423"/>
      <c r="AX42" s="423"/>
      <c r="AY42" s="423"/>
      <c r="AZ42" s="423"/>
      <c r="BE42" s="419"/>
      <c r="BF42" s="419"/>
      <c r="BG42" s="419"/>
    </row>
    <row r="43" spans="1:59" ht="17.100000000000001" customHeight="1">
      <c r="A43" s="423"/>
      <c r="B43" s="442" t="s">
        <v>712</v>
      </c>
      <c r="C43" s="423"/>
      <c r="D43" s="423"/>
      <c r="E43" s="423"/>
      <c r="F43" s="423"/>
      <c r="G43" s="423"/>
      <c r="H43" s="423"/>
      <c r="I43" s="423"/>
      <c r="J43" s="423"/>
      <c r="K43" s="423"/>
      <c r="L43" s="423"/>
      <c r="M43" s="423"/>
      <c r="T43" s="434" t="s">
        <v>702</v>
      </c>
      <c r="V43" s="567">
        <f>+'Work Sheet'!D41</f>
        <v>0</v>
      </c>
      <c r="W43" s="567"/>
      <c r="X43" s="567"/>
      <c r="Y43" s="567"/>
      <c r="Z43" s="567"/>
      <c r="AA43" s="567"/>
      <c r="AB43" s="567"/>
      <c r="AC43" s="567"/>
      <c r="AD43" s="567"/>
      <c r="AS43" s="432"/>
      <c r="AU43" s="423"/>
      <c r="AV43" s="423"/>
      <c r="AW43" s="423"/>
      <c r="AX43" s="423"/>
      <c r="AY43" s="423"/>
      <c r="AZ43" s="423"/>
      <c r="BE43" s="419"/>
      <c r="BF43" s="419"/>
      <c r="BG43" s="419"/>
    </row>
    <row r="44" spans="1:59" ht="17.100000000000001" customHeight="1">
      <c r="A44" s="423"/>
      <c r="B44" s="442" t="s">
        <v>679</v>
      </c>
      <c r="C44" s="423"/>
      <c r="D44" s="423"/>
      <c r="E44" s="423"/>
      <c r="F44" s="423"/>
      <c r="G44" s="423"/>
      <c r="H44" s="423"/>
      <c r="I44" s="423"/>
      <c r="J44" s="423"/>
      <c r="K44" s="423"/>
      <c r="L44" s="423"/>
      <c r="M44" s="423"/>
      <c r="T44" s="434" t="s">
        <v>702</v>
      </c>
      <c r="V44" s="567">
        <f>+'Work Sheet'!D42</f>
        <v>0</v>
      </c>
      <c r="W44" s="567"/>
      <c r="X44" s="567"/>
      <c r="Y44" s="567"/>
      <c r="Z44" s="567"/>
      <c r="AA44" s="567"/>
      <c r="AB44" s="567"/>
      <c r="AC44" s="567"/>
      <c r="AD44" s="567"/>
      <c r="AS44" s="432"/>
      <c r="AU44" s="423"/>
      <c r="AV44" s="423"/>
      <c r="AW44" s="423"/>
      <c r="AX44" s="423"/>
      <c r="AY44" s="423"/>
      <c r="AZ44" s="423"/>
      <c r="BE44" s="419"/>
      <c r="BF44" s="419"/>
      <c r="BG44" s="419"/>
    </row>
    <row r="45" spans="1:59" ht="17.100000000000001" customHeight="1">
      <c r="A45" s="423"/>
      <c r="B45" s="442" t="s">
        <v>775</v>
      </c>
      <c r="C45" s="423"/>
      <c r="D45" s="423"/>
      <c r="E45" s="423"/>
      <c r="F45" s="423"/>
      <c r="G45" s="423"/>
      <c r="H45" s="423"/>
      <c r="I45" s="423"/>
      <c r="J45" s="423"/>
      <c r="K45" s="423"/>
      <c r="L45" s="423"/>
      <c r="M45" s="423"/>
      <c r="T45" s="434"/>
      <c r="V45" s="567">
        <f>+'Work Sheet'!D43</f>
        <v>0</v>
      </c>
      <c r="W45" s="567"/>
      <c r="X45" s="567"/>
      <c r="Y45" s="567"/>
      <c r="Z45" s="567"/>
      <c r="AA45" s="567"/>
      <c r="AB45" s="567"/>
      <c r="AC45" s="567"/>
      <c r="AD45" s="567"/>
      <c r="AS45" s="432"/>
      <c r="AU45" s="423"/>
      <c r="AV45" s="423"/>
      <c r="AW45" s="423"/>
      <c r="AX45" s="423"/>
      <c r="AY45" s="423"/>
      <c r="AZ45" s="423"/>
      <c r="BE45" s="419"/>
      <c r="BF45" s="419"/>
      <c r="BG45" s="419"/>
    </row>
    <row r="46" spans="1:59" ht="17.100000000000001" customHeight="1">
      <c r="A46" s="423"/>
      <c r="B46" s="442" t="s">
        <v>561</v>
      </c>
      <c r="C46" s="423"/>
      <c r="D46" s="423"/>
      <c r="E46" s="423"/>
      <c r="F46" s="423"/>
      <c r="G46" s="423"/>
      <c r="H46" s="423"/>
      <c r="I46" s="423"/>
      <c r="J46" s="423"/>
      <c r="K46" s="423"/>
      <c r="L46" s="423"/>
      <c r="M46" s="423"/>
      <c r="N46" s="572" t="s">
        <v>713</v>
      </c>
      <c r="O46" s="573"/>
      <c r="P46" s="573"/>
      <c r="Q46" s="573"/>
      <c r="R46" s="574"/>
      <c r="T46" s="434" t="s">
        <v>702</v>
      </c>
      <c r="V46" s="567">
        <f>+'Work Sheet'!D44</f>
        <v>0</v>
      </c>
      <c r="W46" s="567"/>
      <c r="X46" s="567"/>
      <c r="Y46" s="567"/>
      <c r="Z46" s="567"/>
      <c r="AA46" s="567"/>
      <c r="AB46" s="567"/>
      <c r="AC46" s="567"/>
      <c r="AD46" s="567"/>
      <c r="AS46" s="432"/>
      <c r="AU46" s="423"/>
      <c r="AV46" s="423"/>
      <c r="AW46" s="423"/>
      <c r="AX46" s="423"/>
      <c r="AY46" s="423"/>
      <c r="AZ46" s="423"/>
      <c r="BE46" s="419"/>
      <c r="BF46" s="419"/>
      <c r="BG46" s="419"/>
    </row>
    <row r="47" spans="1:59" ht="3.95" customHeight="1" thickBot="1">
      <c r="A47" s="423"/>
      <c r="B47" s="442"/>
      <c r="C47" s="423"/>
      <c r="D47" s="423"/>
      <c r="E47" s="423"/>
      <c r="F47" s="423"/>
      <c r="G47" s="423"/>
      <c r="H47" s="423"/>
      <c r="I47" s="423"/>
      <c r="J47" s="423"/>
      <c r="K47" s="423"/>
      <c r="L47" s="423"/>
      <c r="M47" s="423"/>
      <c r="T47" s="443"/>
      <c r="U47" s="443"/>
      <c r="V47" s="444"/>
      <c r="W47" s="444"/>
      <c r="X47" s="444"/>
      <c r="Y47" s="444"/>
      <c r="Z47" s="444"/>
      <c r="AA47" s="444"/>
      <c r="AB47" s="445"/>
      <c r="AC47" s="446"/>
      <c r="AD47" s="446"/>
      <c r="AE47" s="447"/>
      <c r="AS47" s="448"/>
      <c r="AT47" s="449"/>
      <c r="AU47" s="448"/>
      <c r="AV47" s="423"/>
      <c r="AW47" s="423"/>
      <c r="AX47" s="423"/>
      <c r="AY47" s="423"/>
      <c r="AZ47" s="423"/>
      <c r="BE47" s="419"/>
      <c r="BF47" s="419"/>
      <c r="BG47" s="419"/>
    </row>
    <row r="48" spans="1:59" ht="17.100000000000001" customHeight="1" thickTop="1" thickBot="1">
      <c r="A48" s="434"/>
      <c r="B48" s="423"/>
      <c r="C48" s="434"/>
      <c r="D48" s="423"/>
      <c r="E48" s="423"/>
      <c r="F48" s="423"/>
      <c r="G48" s="423"/>
      <c r="H48" s="423"/>
      <c r="I48" s="423"/>
      <c r="J48" s="423"/>
      <c r="K48" s="423"/>
      <c r="L48" s="423"/>
      <c r="M48" s="423"/>
      <c r="N48" s="423"/>
      <c r="O48" s="423"/>
      <c r="P48" s="423"/>
      <c r="Q48" s="423"/>
      <c r="R48" s="423"/>
      <c r="S48" s="423"/>
      <c r="T48" s="423"/>
      <c r="U48" s="423"/>
      <c r="V48" s="423"/>
      <c r="AB48" s="440" t="s">
        <v>714</v>
      </c>
      <c r="AH48" s="423"/>
      <c r="AI48" s="423"/>
      <c r="AJ48" s="423"/>
      <c r="AK48" s="434"/>
      <c r="AS48" s="435" t="s">
        <v>702</v>
      </c>
      <c r="AU48" s="575">
        <f>SUM(V29:AD46)</f>
        <v>0</v>
      </c>
      <c r="AV48" s="576"/>
      <c r="AW48" s="576"/>
      <c r="AX48" s="576"/>
      <c r="AY48" s="576"/>
      <c r="AZ48" s="576"/>
      <c r="BA48" s="576"/>
      <c r="BB48" s="576"/>
      <c r="BC48" s="576"/>
      <c r="BE48" s="419"/>
      <c r="BF48" s="419"/>
      <c r="BG48" s="419"/>
    </row>
    <row r="49" spans="1:59" ht="17.100000000000001" customHeight="1">
      <c r="A49" s="434"/>
      <c r="B49" s="423"/>
      <c r="C49" s="434"/>
      <c r="D49" s="423"/>
      <c r="E49" s="423"/>
      <c r="F49" s="423"/>
      <c r="G49" s="423"/>
      <c r="H49" s="423"/>
      <c r="I49" s="423"/>
      <c r="J49" s="423"/>
      <c r="K49" s="423"/>
      <c r="L49" s="423"/>
      <c r="M49" s="423"/>
      <c r="N49" s="423"/>
      <c r="O49" s="423"/>
      <c r="P49" s="423"/>
      <c r="Q49" s="423"/>
      <c r="R49" s="423"/>
      <c r="S49" s="423"/>
      <c r="T49" s="423"/>
      <c r="U49" s="423"/>
      <c r="V49" s="423"/>
      <c r="AC49" s="440"/>
      <c r="AD49" s="450" t="s">
        <v>715</v>
      </c>
      <c r="AE49" s="440"/>
      <c r="AH49" s="423"/>
      <c r="AI49" s="423"/>
      <c r="AJ49" s="423"/>
      <c r="AK49" s="434"/>
      <c r="AS49" s="435" t="s">
        <v>702</v>
      </c>
      <c r="AU49" s="570">
        <f>(+AU27+AU28)-AU48</f>
        <v>0</v>
      </c>
      <c r="AV49" s="570"/>
      <c r="AW49" s="570"/>
      <c r="AX49" s="570"/>
      <c r="AY49" s="570"/>
      <c r="AZ49" s="570"/>
      <c r="BA49" s="570"/>
      <c r="BB49" s="570"/>
      <c r="BC49" s="570"/>
      <c r="BE49" s="419"/>
      <c r="BF49" s="419"/>
      <c r="BG49" s="419"/>
    </row>
    <row r="50" spans="1:59" ht="9.75" customHeight="1">
      <c r="BE50" s="419"/>
      <c r="BF50" s="419"/>
      <c r="BG50" s="419"/>
    </row>
    <row r="51" spans="1:59" ht="9.75" customHeight="1">
      <c r="BE51" s="419"/>
      <c r="BF51" s="419"/>
      <c r="BG51" s="419"/>
    </row>
    <row r="52" spans="1:59" ht="9.75" customHeight="1">
      <c r="A52" s="418">
        <f>K3</f>
        <v>0</v>
      </c>
      <c r="BE52" s="419"/>
      <c r="BF52" s="419"/>
      <c r="BG52" s="419"/>
    </row>
    <row r="53" spans="1:59" ht="9.75" customHeight="1">
      <c r="A53" s="418">
        <f>K4</f>
        <v>0</v>
      </c>
      <c r="BE53" s="419"/>
      <c r="BF53" s="419"/>
      <c r="BG53" s="419"/>
    </row>
    <row r="54" spans="1:59" ht="9.75" customHeight="1">
      <c r="A54" s="418">
        <f>K5</f>
        <v>0</v>
      </c>
      <c r="BE54" s="419"/>
      <c r="BF54" s="419"/>
      <c r="BG54" s="419"/>
    </row>
    <row r="55" spans="1:59" ht="9.75" customHeight="1">
      <c r="A55" s="418">
        <f>K6</f>
        <v>0</v>
      </c>
      <c r="BE55" s="419"/>
      <c r="BF55" s="419"/>
      <c r="BG55" s="419"/>
    </row>
    <row r="56" spans="1:59" ht="9.75" customHeight="1">
      <c r="A56" s="418">
        <f>K7</f>
        <v>0</v>
      </c>
      <c r="BE56" s="419"/>
      <c r="BF56" s="419"/>
      <c r="BG56" s="419"/>
    </row>
    <row r="57" spans="1:59" ht="9.75" customHeight="1">
      <c r="A57" s="451">
        <f>AF7</f>
        <v>0</v>
      </c>
      <c r="BE57" s="419"/>
      <c r="BF57" s="419"/>
      <c r="BG57" s="419"/>
    </row>
    <row r="58" spans="1:59" ht="9.75" customHeight="1">
      <c r="A58" s="452">
        <f>AU4</f>
        <v>0</v>
      </c>
      <c r="BE58" s="419"/>
      <c r="BF58" s="419"/>
      <c r="BG58" s="419"/>
    </row>
    <row r="59" spans="1:59" ht="9.75" customHeight="1">
      <c r="A59" s="452">
        <f>AU5</f>
        <v>0</v>
      </c>
      <c r="BE59" s="419"/>
      <c r="BF59" s="419"/>
      <c r="BG59" s="419"/>
    </row>
    <row r="60" spans="1:59" ht="9.75" customHeight="1">
      <c r="BE60" s="419"/>
      <c r="BF60" s="419"/>
      <c r="BG60" s="419"/>
    </row>
    <row r="61" spans="1:59" ht="9.75" customHeight="1">
      <c r="BE61" s="419"/>
      <c r="BF61" s="419"/>
      <c r="BG61" s="419"/>
    </row>
    <row r="62" spans="1:59" ht="9.75" customHeight="1">
      <c r="BE62" s="419"/>
      <c r="BF62" s="419"/>
      <c r="BG62" s="419"/>
    </row>
    <row r="63" spans="1:59" ht="9.75" customHeight="1">
      <c r="BE63" s="419"/>
      <c r="BF63" s="419"/>
      <c r="BG63" s="419"/>
    </row>
    <row r="64" spans="1:59" ht="9.75" customHeight="1">
      <c r="BE64" s="419"/>
      <c r="BF64" s="419"/>
      <c r="BG64" s="419"/>
    </row>
    <row r="65" spans="57:59" ht="9.75" customHeight="1">
      <c r="BE65" s="419"/>
      <c r="BF65" s="419"/>
      <c r="BG65" s="419"/>
    </row>
    <row r="66" spans="57:59">
      <c r="BE66" s="419"/>
      <c r="BF66" s="419"/>
      <c r="BG66" s="419"/>
    </row>
    <row r="67" spans="57:59">
      <c r="BE67" s="419"/>
      <c r="BF67" s="419"/>
      <c r="BG67" s="419"/>
    </row>
    <row r="68" spans="57:59">
      <c r="BE68" s="419"/>
      <c r="BF68" s="419"/>
      <c r="BG68" s="419"/>
    </row>
    <row r="69" spans="57:59">
      <c r="BE69" s="419"/>
      <c r="BF69" s="419"/>
      <c r="BG69" s="419"/>
    </row>
    <row r="70" spans="57:59">
      <c r="BE70" s="419"/>
      <c r="BF70" s="419"/>
      <c r="BG70" s="419"/>
    </row>
    <row r="71" spans="57:59">
      <c r="BE71" s="419"/>
      <c r="BF71" s="419"/>
      <c r="BG71" s="419"/>
    </row>
    <row r="72" spans="57:59">
      <c r="BE72" s="419"/>
      <c r="BF72" s="419"/>
      <c r="BG72" s="419"/>
    </row>
    <row r="73" spans="57:59">
      <c r="BE73" s="419"/>
      <c r="BF73" s="419"/>
      <c r="BG73" s="419"/>
    </row>
    <row r="74" spans="57:59">
      <c r="BE74" s="419"/>
      <c r="BF74" s="419"/>
      <c r="BG74" s="419"/>
    </row>
    <row r="75" spans="57:59">
      <c r="BE75" s="419"/>
      <c r="BF75" s="419"/>
      <c r="BG75" s="419"/>
    </row>
    <row r="76" spans="57:59">
      <c r="BE76" s="419"/>
      <c r="BF76" s="419"/>
      <c r="BG76" s="419"/>
    </row>
    <row r="77" spans="57:59">
      <c r="BE77" s="419"/>
      <c r="BF77" s="419"/>
      <c r="BG77" s="419"/>
    </row>
    <row r="78" spans="57:59">
      <c r="BE78" s="419"/>
      <c r="BF78" s="419"/>
      <c r="BG78" s="419"/>
    </row>
    <row r="79" spans="57:59">
      <c r="BE79" s="419"/>
      <c r="BF79" s="419"/>
      <c r="BG79" s="419"/>
    </row>
    <row r="80" spans="57:59">
      <c r="BE80" s="419"/>
      <c r="BF80" s="419"/>
      <c r="BG80" s="419"/>
    </row>
    <row r="81" spans="57:59">
      <c r="BE81" s="419"/>
      <c r="BF81" s="419"/>
      <c r="BG81" s="419"/>
    </row>
    <row r="82" spans="57:59">
      <c r="BE82" s="419"/>
      <c r="BF82" s="419"/>
      <c r="BG82" s="419"/>
    </row>
    <row r="83" spans="57:59">
      <c r="BE83" s="419"/>
      <c r="BF83" s="419"/>
      <c r="BG83" s="419"/>
    </row>
    <row r="84" spans="57:59">
      <c r="BE84" s="419"/>
      <c r="BF84" s="419"/>
      <c r="BG84" s="419"/>
    </row>
    <row r="85" spans="57:59">
      <c r="BE85" s="419"/>
      <c r="BF85" s="419"/>
      <c r="BG85" s="419"/>
    </row>
    <row r="86" spans="57:59">
      <c r="BE86" s="419"/>
      <c r="BF86" s="419"/>
      <c r="BG86" s="419"/>
    </row>
    <row r="87" spans="57:59">
      <c r="BE87" s="419"/>
      <c r="BF87" s="419"/>
      <c r="BG87" s="419"/>
    </row>
    <row r="88" spans="57:59">
      <c r="BE88" s="419"/>
      <c r="BF88" s="419"/>
      <c r="BG88" s="419"/>
    </row>
    <row r="89" spans="57:59">
      <c r="BE89" s="419"/>
      <c r="BF89" s="419"/>
      <c r="BG89" s="419"/>
    </row>
    <row r="90" spans="57:59">
      <c r="BE90" s="419"/>
      <c r="BF90" s="419"/>
      <c r="BG90" s="419"/>
    </row>
    <row r="91" spans="57:59">
      <c r="BE91" s="419"/>
      <c r="BF91" s="419"/>
      <c r="BG91" s="419"/>
    </row>
    <row r="92" spans="57:59">
      <c r="BE92" s="419"/>
      <c r="BF92" s="419"/>
      <c r="BG92" s="419"/>
    </row>
    <row r="93" spans="57:59">
      <c r="BE93" s="419"/>
      <c r="BF93" s="419"/>
      <c r="BG93" s="419"/>
    </row>
    <row r="94" spans="57:59">
      <c r="BE94" s="419"/>
      <c r="BF94" s="419"/>
      <c r="BG94" s="419"/>
    </row>
    <row r="95" spans="57:59">
      <c r="BE95" s="419"/>
      <c r="BF95" s="419"/>
      <c r="BG95" s="419"/>
    </row>
    <row r="96" spans="57:59">
      <c r="BE96" s="419"/>
      <c r="BF96" s="419"/>
      <c r="BG96" s="419"/>
    </row>
    <row r="97" spans="57:59">
      <c r="BE97" s="419"/>
      <c r="BF97" s="419"/>
      <c r="BG97" s="419"/>
    </row>
    <row r="98" spans="57:59">
      <c r="BE98" s="419"/>
      <c r="BF98" s="419"/>
      <c r="BG98" s="419"/>
    </row>
    <row r="99" spans="57:59">
      <c r="BE99" s="419"/>
      <c r="BF99" s="419"/>
      <c r="BG99" s="419"/>
    </row>
    <row r="100" spans="57:59">
      <c r="BE100" s="419"/>
      <c r="BF100" s="419"/>
      <c r="BG100" s="419"/>
    </row>
    <row r="101" spans="57:59">
      <c r="BE101" s="419"/>
      <c r="BF101" s="419"/>
      <c r="BG101" s="419"/>
    </row>
    <row r="102" spans="57:59">
      <c r="BE102" s="419"/>
      <c r="BF102" s="419"/>
      <c r="BG102" s="419"/>
    </row>
    <row r="103" spans="57:59">
      <c r="BE103" s="419"/>
      <c r="BF103" s="419"/>
      <c r="BG103" s="419"/>
    </row>
    <row r="104" spans="57:59">
      <c r="BE104" s="419"/>
      <c r="BF104" s="419"/>
      <c r="BG104" s="419"/>
    </row>
    <row r="105" spans="57:59">
      <c r="BE105" s="419"/>
      <c r="BF105" s="419"/>
      <c r="BG105" s="419"/>
    </row>
    <row r="106" spans="57:59">
      <c r="BE106" s="419"/>
      <c r="BF106" s="419"/>
      <c r="BG106" s="419"/>
    </row>
    <row r="107" spans="57:59">
      <c r="BE107" s="419"/>
      <c r="BF107" s="419"/>
      <c r="BG107" s="419"/>
    </row>
    <row r="108" spans="57:59">
      <c r="BE108" s="419"/>
      <c r="BF108" s="419"/>
      <c r="BG108" s="419"/>
    </row>
    <row r="109" spans="57:59">
      <c r="BE109" s="419"/>
      <c r="BF109" s="419"/>
      <c r="BG109" s="419"/>
    </row>
    <row r="110" spans="57:59">
      <c r="BE110" s="419"/>
      <c r="BF110" s="419"/>
      <c r="BG110" s="419"/>
    </row>
    <row r="111" spans="57:59">
      <c r="BE111" s="419"/>
      <c r="BF111" s="419"/>
      <c r="BG111" s="419"/>
    </row>
    <row r="112" spans="57:59">
      <c r="BE112" s="419"/>
      <c r="BF112" s="419"/>
      <c r="BG112" s="419"/>
    </row>
    <row r="113" spans="57:59">
      <c r="BE113" s="419"/>
      <c r="BF113" s="419"/>
      <c r="BG113" s="419"/>
    </row>
    <row r="114" spans="57:59">
      <c r="BE114" s="419"/>
      <c r="BF114" s="419"/>
      <c r="BG114" s="419"/>
    </row>
    <row r="115" spans="57:59">
      <c r="BE115" s="419"/>
      <c r="BF115" s="419"/>
      <c r="BG115" s="419"/>
    </row>
    <row r="116" spans="57:59">
      <c r="BE116" s="419"/>
      <c r="BF116" s="419"/>
      <c r="BG116" s="419"/>
    </row>
    <row r="117" spans="57:59">
      <c r="BE117" s="419"/>
      <c r="BF117" s="419"/>
      <c r="BG117" s="419"/>
    </row>
    <row r="118" spans="57:59">
      <c r="BE118" s="419"/>
      <c r="BF118" s="419"/>
      <c r="BG118" s="419"/>
    </row>
    <row r="119" spans="57:59">
      <c r="BE119" s="419"/>
      <c r="BF119" s="419"/>
      <c r="BG119" s="419"/>
    </row>
    <row r="120" spans="57:59">
      <c r="BE120" s="419"/>
      <c r="BF120" s="419"/>
      <c r="BG120" s="419"/>
    </row>
    <row r="121" spans="57:59">
      <c r="BE121" s="419"/>
      <c r="BF121" s="419"/>
      <c r="BG121" s="419"/>
    </row>
    <row r="122" spans="57:59">
      <c r="BE122" s="419"/>
      <c r="BF122" s="419"/>
      <c r="BG122" s="419"/>
    </row>
    <row r="123" spans="57:59">
      <c r="BE123" s="419"/>
      <c r="BF123" s="419"/>
      <c r="BG123" s="419"/>
    </row>
    <row r="124" spans="57:59">
      <c r="BE124" s="419"/>
      <c r="BF124" s="419"/>
      <c r="BG124" s="419"/>
    </row>
    <row r="125" spans="57:59">
      <c r="BE125" s="419"/>
      <c r="BF125" s="419"/>
      <c r="BG125" s="419"/>
    </row>
    <row r="126" spans="57:59">
      <c r="BE126" s="419"/>
      <c r="BF126" s="419"/>
      <c r="BG126" s="419"/>
    </row>
    <row r="127" spans="57:59">
      <c r="BE127" s="419"/>
      <c r="BF127" s="419"/>
      <c r="BG127" s="419"/>
    </row>
    <row r="128" spans="57:59">
      <c r="BE128" s="419"/>
      <c r="BF128" s="419"/>
      <c r="BG128" s="419"/>
    </row>
    <row r="129" spans="57:59">
      <c r="BE129" s="419"/>
      <c r="BF129" s="419"/>
      <c r="BG129" s="419"/>
    </row>
    <row r="130" spans="57:59">
      <c r="BE130" s="419"/>
      <c r="BF130" s="419"/>
      <c r="BG130" s="419"/>
    </row>
    <row r="131" spans="57:59">
      <c r="BE131" s="419"/>
      <c r="BF131" s="419"/>
      <c r="BG131" s="419"/>
    </row>
    <row r="132" spans="57:59">
      <c r="BE132" s="419"/>
      <c r="BF132" s="419"/>
      <c r="BG132" s="419"/>
    </row>
    <row r="133" spans="57:59">
      <c r="BE133" s="419"/>
      <c r="BF133" s="419"/>
      <c r="BG133" s="419"/>
    </row>
    <row r="134" spans="57:59">
      <c r="BE134" s="419"/>
      <c r="BF134" s="419"/>
      <c r="BG134" s="419"/>
    </row>
    <row r="135" spans="57:59">
      <c r="BE135" s="419"/>
      <c r="BF135" s="419"/>
      <c r="BG135" s="419"/>
    </row>
    <row r="136" spans="57:59">
      <c r="BE136" s="419"/>
      <c r="BF136" s="419"/>
      <c r="BG136" s="419"/>
    </row>
    <row r="137" spans="57:59">
      <c r="BE137" s="419"/>
      <c r="BF137" s="419"/>
      <c r="BG137" s="419"/>
    </row>
    <row r="138" spans="57:59">
      <c r="BE138" s="419"/>
      <c r="BF138" s="419"/>
      <c r="BG138" s="419"/>
    </row>
    <row r="139" spans="57:59">
      <c r="BE139" s="419"/>
      <c r="BF139" s="419"/>
      <c r="BG139" s="419"/>
    </row>
    <row r="140" spans="57:59">
      <c r="BE140" s="419"/>
      <c r="BF140" s="419"/>
      <c r="BG140" s="419"/>
    </row>
    <row r="141" spans="57:59">
      <c r="BE141" s="419"/>
      <c r="BF141" s="419"/>
      <c r="BG141" s="419"/>
    </row>
    <row r="142" spans="57:59">
      <c r="BE142" s="419"/>
      <c r="BF142" s="419"/>
      <c r="BG142" s="419"/>
    </row>
    <row r="143" spans="57:59">
      <c r="BE143" s="419"/>
      <c r="BF143" s="419"/>
      <c r="BG143" s="419"/>
    </row>
    <row r="144" spans="57:59">
      <c r="BE144" s="419"/>
      <c r="BF144" s="419"/>
      <c r="BG144" s="419"/>
    </row>
    <row r="145" spans="57:59">
      <c r="BE145" s="419"/>
      <c r="BF145" s="419"/>
      <c r="BG145" s="419"/>
    </row>
    <row r="146" spans="57:59">
      <c r="BE146" s="419"/>
      <c r="BF146" s="419"/>
      <c r="BG146" s="419"/>
    </row>
    <row r="147" spans="57:59">
      <c r="BE147" s="419"/>
      <c r="BF147" s="419"/>
      <c r="BG147" s="419"/>
    </row>
    <row r="148" spans="57:59">
      <c r="BE148" s="419"/>
      <c r="BF148" s="419"/>
      <c r="BG148" s="419"/>
    </row>
    <row r="149" spans="57:59">
      <c r="BE149" s="419"/>
      <c r="BF149" s="419"/>
      <c r="BG149" s="419"/>
    </row>
    <row r="150" spans="57:59">
      <c r="BE150" s="419"/>
      <c r="BF150" s="419"/>
      <c r="BG150" s="419"/>
    </row>
    <row r="151" spans="57:59">
      <c r="BE151" s="419"/>
      <c r="BF151" s="419"/>
      <c r="BG151" s="419"/>
    </row>
    <row r="152" spans="57:59">
      <c r="BE152" s="419"/>
      <c r="BF152" s="419"/>
      <c r="BG152" s="419"/>
    </row>
    <row r="153" spans="57:59">
      <c r="BE153" s="419"/>
      <c r="BF153" s="419"/>
      <c r="BG153" s="419"/>
    </row>
    <row r="154" spans="57:59">
      <c r="BE154" s="419"/>
      <c r="BF154" s="419"/>
      <c r="BG154" s="419"/>
    </row>
    <row r="155" spans="57:59">
      <c r="BE155" s="419"/>
      <c r="BF155" s="419"/>
      <c r="BG155" s="419"/>
    </row>
    <row r="156" spans="57:59">
      <c r="BE156" s="419"/>
      <c r="BF156" s="419"/>
      <c r="BG156" s="419"/>
    </row>
    <row r="157" spans="57:59">
      <c r="BE157" s="419"/>
      <c r="BF157" s="419"/>
      <c r="BG157" s="419"/>
    </row>
    <row r="158" spans="57:59">
      <c r="BE158" s="419"/>
      <c r="BF158" s="419"/>
      <c r="BG158" s="419"/>
    </row>
    <row r="159" spans="57:59">
      <c r="BE159" s="419"/>
      <c r="BF159" s="419"/>
      <c r="BG159" s="419"/>
    </row>
    <row r="160" spans="57:59">
      <c r="BE160" s="419"/>
      <c r="BF160" s="419"/>
      <c r="BG160" s="419"/>
    </row>
    <row r="161" spans="57:59">
      <c r="BE161" s="419"/>
      <c r="BF161" s="419"/>
      <c r="BG161" s="419"/>
    </row>
    <row r="162" spans="57:59">
      <c r="BE162" s="419"/>
      <c r="BF162" s="419"/>
      <c r="BG162" s="419"/>
    </row>
    <row r="163" spans="57:59">
      <c r="BE163" s="419"/>
      <c r="BF163" s="419"/>
      <c r="BG163" s="419"/>
    </row>
    <row r="164" spans="57:59">
      <c r="BE164" s="419"/>
      <c r="BF164" s="419"/>
      <c r="BG164" s="419"/>
    </row>
    <row r="165" spans="57:59">
      <c r="BE165" s="419"/>
      <c r="BF165" s="419"/>
      <c r="BG165" s="419"/>
    </row>
    <row r="166" spans="57:59">
      <c r="BE166" s="419"/>
      <c r="BF166" s="419"/>
      <c r="BG166" s="419"/>
    </row>
    <row r="167" spans="57:59">
      <c r="BE167" s="419"/>
      <c r="BF167" s="419"/>
      <c r="BG167" s="419"/>
    </row>
    <row r="168" spans="57:59">
      <c r="BE168" s="419"/>
      <c r="BF168" s="419"/>
      <c r="BG168" s="419"/>
    </row>
    <row r="169" spans="57:59">
      <c r="BE169" s="419"/>
      <c r="BF169" s="419"/>
      <c r="BG169" s="419"/>
    </row>
    <row r="170" spans="57:59">
      <c r="BE170" s="419"/>
      <c r="BF170" s="419"/>
      <c r="BG170" s="419"/>
    </row>
    <row r="171" spans="57:59">
      <c r="BE171" s="419"/>
      <c r="BF171" s="419"/>
      <c r="BG171" s="419"/>
    </row>
    <row r="172" spans="57:59">
      <c r="BE172" s="419"/>
      <c r="BF172" s="419"/>
      <c r="BG172" s="419"/>
    </row>
    <row r="173" spans="57:59">
      <c r="BE173" s="419"/>
      <c r="BF173" s="419"/>
      <c r="BG173" s="419"/>
    </row>
    <row r="174" spans="57:59">
      <c r="BE174" s="419"/>
      <c r="BF174" s="419"/>
      <c r="BG174" s="419"/>
    </row>
    <row r="175" spans="57:59">
      <c r="BE175" s="419"/>
      <c r="BF175" s="419"/>
      <c r="BG175" s="419"/>
    </row>
    <row r="176" spans="57:59">
      <c r="BE176" s="419"/>
      <c r="BF176" s="419"/>
      <c r="BG176" s="419"/>
    </row>
    <row r="177" spans="57:59">
      <c r="BE177" s="419"/>
      <c r="BF177" s="419"/>
      <c r="BG177" s="419"/>
    </row>
    <row r="178" spans="57:59">
      <c r="BE178" s="419"/>
      <c r="BF178" s="419"/>
      <c r="BG178" s="419"/>
    </row>
    <row r="179" spans="57:59">
      <c r="BE179" s="419"/>
      <c r="BF179" s="419"/>
      <c r="BG179" s="419"/>
    </row>
    <row r="180" spans="57:59">
      <c r="BE180" s="419"/>
      <c r="BF180" s="419"/>
      <c r="BG180" s="419"/>
    </row>
    <row r="181" spans="57:59">
      <c r="BE181" s="419"/>
      <c r="BF181" s="419"/>
      <c r="BG181" s="419"/>
    </row>
    <row r="182" spans="57:59">
      <c r="BE182" s="419"/>
      <c r="BF182" s="419"/>
      <c r="BG182" s="419"/>
    </row>
    <row r="183" spans="57:59">
      <c r="BE183" s="419"/>
      <c r="BF183" s="419"/>
      <c r="BG183" s="419"/>
    </row>
    <row r="184" spans="57:59">
      <c r="BE184" s="419"/>
      <c r="BF184" s="419"/>
      <c r="BG184" s="419"/>
    </row>
    <row r="185" spans="57:59">
      <c r="BE185" s="419"/>
      <c r="BF185" s="419"/>
      <c r="BG185" s="419"/>
    </row>
    <row r="186" spans="57:59">
      <c r="BE186" s="419"/>
      <c r="BF186" s="419"/>
      <c r="BG186" s="419"/>
    </row>
    <row r="187" spans="57:59">
      <c r="BE187" s="419"/>
      <c r="BF187" s="419"/>
      <c r="BG187" s="419"/>
    </row>
    <row r="188" spans="57:59">
      <c r="BE188" s="419"/>
      <c r="BF188" s="419"/>
      <c r="BG188" s="419"/>
    </row>
    <row r="189" spans="57:59">
      <c r="BE189" s="419"/>
      <c r="BF189" s="419"/>
      <c r="BG189" s="419"/>
    </row>
    <row r="190" spans="57:59">
      <c r="BE190" s="419"/>
      <c r="BF190" s="419"/>
      <c r="BG190" s="419"/>
    </row>
    <row r="191" spans="57:59">
      <c r="BE191" s="419"/>
      <c r="BF191" s="419"/>
      <c r="BG191" s="419"/>
    </row>
    <row r="192" spans="57:59">
      <c r="BE192" s="419"/>
      <c r="BF192" s="419"/>
      <c r="BG192" s="419"/>
    </row>
    <row r="193" spans="57:59">
      <c r="BE193" s="419"/>
      <c r="BF193" s="419"/>
      <c r="BG193" s="419"/>
    </row>
    <row r="194" spans="57:59">
      <c r="BE194" s="419"/>
      <c r="BF194" s="419"/>
      <c r="BG194" s="419"/>
    </row>
    <row r="195" spans="57:59">
      <c r="BE195" s="419"/>
      <c r="BF195" s="419"/>
      <c r="BG195" s="419"/>
    </row>
    <row r="196" spans="57:59">
      <c r="BE196" s="419"/>
      <c r="BF196" s="419"/>
      <c r="BG196" s="419"/>
    </row>
    <row r="197" spans="57:59">
      <c r="BE197" s="419"/>
      <c r="BF197" s="419"/>
      <c r="BG197" s="419"/>
    </row>
    <row r="198" spans="57:59">
      <c r="BE198" s="419"/>
      <c r="BF198" s="419"/>
      <c r="BG198" s="419"/>
    </row>
    <row r="199" spans="57:59">
      <c r="BE199" s="419"/>
      <c r="BF199" s="419"/>
      <c r="BG199" s="419"/>
    </row>
    <row r="200" spans="57:59">
      <c r="BE200" s="419"/>
      <c r="BF200" s="419"/>
      <c r="BG200" s="419"/>
    </row>
    <row r="201" spans="57:59">
      <c r="BE201" s="419"/>
      <c r="BF201" s="419"/>
      <c r="BG201" s="419"/>
    </row>
    <row r="202" spans="57:59">
      <c r="BE202" s="419"/>
      <c r="BF202" s="419"/>
      <c r="BG202" s="419"/>
    </row>
    <row r="203" spans="57:59">
      <c r="BE203" s="419"/>
      <c r="BF203" s="419"/>
      <c r="BG203" s="419"/>
    </row>
    <row r="204" spans="57:59">
      <c r="BE204" s="419"/>
      <c r="BF204" s="419"/>
      <c r="BG204" s="419"/>
    </row>
    <row r="205" spans="57:59">
      <c r="BE205" s="419"/>
      <c r="BF205" s="419"/>
      <c r="BG205" s="419"/>
    </row>
    <row r="206" spans="57:59">
      <c r="BE206" s="419"/>
      <c r="BF206" s="419"/>
      <c r="BG206" s="419"/>
    </row>
    <row r="207" spans="57:59">
      <c r="BE207" s="419"/>
      <c r="BF207" s="419"/>
      <c r="BG207" s="419"/>
    </row>
    <row r="208" spans="57:59">
      <c r="BE208" s="419"/>
      <c r="BF208" s="419"/>
      <c r="BG208" s="419"/>
    </row>
    <row r="209" spans="57:59">
      <c r="BE209" s="419"/>
      <c r="BF209" s="419"/>
      <c r="BG209" s="419"/>
    </row>
    <row r="210" spans="57:59">
      <c r="BE210" s="419"/>
      <c r="BF210" s="419"/>
      <c r="BG210" s="419"/>
    </row>
    <row r="211" spans="57:59">
      <c r="BE211" s="419"/>
      <c r="BF211" s="419"/>
      <c r="BG211" s="419"/>
    </row>
    <row r="212" spans="57:59">
      <c r="BE212" s="419"/>
      <c r="BF212" s="419"/>
      <c r="BG212" s="419"/>
    </row>
    <row r="213" spans="57:59">
      <c r="BE213" s="419"/>
      <c r="BF213" s="419"/>
      <c r="BG213" s="419"/>
    </row>
    <row r="214" spans="57:59">
      <c r="BE214" s="419"/>
      <c r="BF214" s="419"/>
      <c r="BG214" s="419"/>
    </row>
    <row r="215" spans="57:59">
      <c r="BE215" s="419"/>
      <c r="BF215" s="419"/>
      <c r="BG215" s="419"/>
    </row>
    <row r="216" spans="57:59">
      <c r="BE216" s="419"/>
      <c r="BF216" s="419"/>
      <c r="BG216" s="419"/>
    </row>
    <row r="217" spans="57:59">
      <c r="BE217" s="419"/>
      <c r="BF217" s="419"/>
      <c r="BG217" s="419"/>
    </row>
    <row r="218" spans="57:59">
      <c r="BE218" s="419"/>
      <c r="BF218" s="419"/>
      <c r="BG218" s="419"/>
    </row>
    <row r="219" spans="57:59">
      <c r="BE219" s="419"/>
      <c r="BF219" s="419"/>
      <c r="BG219" s="419"/>
    </row>
    <row r="220" spans="57:59">
      <c r="BE220" s="419"/>
      <c r="BF220" s="419"/>
      <c r="BG220" s="419"/>
    </row>
    <row r="221" spans="57:59">
      <c r="BE221" s="419"/>
      <c r="BF221" s="419"/>
      <c r="BG221" s="419"/>
    </row>
    <row r="222" spans="57:59">
      <c r="BE222" s="419"/>
      <c r="BF222" s="419"/>
      <c r="BG222" s="419"/>
    </row>
    <row r="223" spans="57:59">
      <c r="BE223" s="419"/>
      <c r="BF223" s="419"/>
      <c r="BG223" s="419"/>
    </row>
    <row r="224" spans="57:59">
      <c r="BE224" s="419"/>
      <c r="BF224" s="419"/>
      <c r="BG224" s="419"/>
    </row>
    <row r="225" spans="57:59">
      <c r="BE225" s="419"/>
      <c r="BF225" s="419"/>
      <c r="BG225" s="419"/>
    </row>
    <row r="226" spans="57:59">
      <c r="BE226" s="419"/>
      <c r="BF226" s="419"/>
      <c r="BG226" s="419"/>
    </row>
    <row r="227" spans="57:59">
      <c r="BE227" s="419"/>
      <c r="BF227" s="419"/>
      <c r="BG227" s="419"/>
    </row>
    <row r="228" spans="57:59">
      <c r="BE228" s="419"/>
      <c r="BF228" s="419"/>
      <c r="BG228" s="419"/>
    </row>
    <row r="229" spans="57:59">
      <c r="BE229" s="419"/>
      <c r="BF229" s="419"/>
      <c r="BG229" s="419"/>
    </row>
    <row r="230" spans="57:59">
      <c r="BE230" s="419"/>
      <c r="BF230" s="419"/>
      <c r="BG230" s="419"/>
    </row>
    <row r="231" spans="57:59">
      <c r="BE231" s="419"/>
      <c r="BF231" s="419"/>
      <c r="BG231" s="419"/>
    </row>
    <row r="232" spans="57:59">
      <c r="BE232" s="419"/>
      <c r="BF232" s="419"/>
      <c r="BG232" s="419"/>
    </row>
    <row r="233" spans="57:59">
      <c r="BE233" s="419"/>
      <c r="BF233" s="419"/>
      <c r="BG233" s="419"/>
    </row>
    <row r="234" spans="57:59">
      <c r="BE234" s="419"/>
      <c r="BF234" s="419"/>
      <c r="BG234" s="419"/>
    </row>
    <row r="235" spans="57:59">
      <c r="BE235" s="419"/>
      <c r="BF235" s="419"/>
      <c r="BG235" s="419"/>
    </row>
    <row r="236" spans="57:59">
      <c r="BE236" s="419"/>
      <c r="BF236" s="419"/>
      <c r="BG236" s="419"/>
    </row>
    <row r="237" spans="57:59">
      <c r="BE237" s="419"/>
      <c r="BF237" s="419"/>
      <c r="BG237" s="419"/>
    </row>
    <row r="238" spans="57:59">
      <c r="BE238" s="419"/>
      <c r="BF238" s="419"/>
      <c r="BG238" s="419"/>
    </row>
    <row r="239" spans="57:59">
      <c r="BE239" s="419"/>
      <c r="BF239" s="419"/>
      <c r="BG239" s="419"/>
    </row>
    <row r="240" spans="57:59">
      <c r="BE240" s="419"/>
      <c r="BF240" s="419"/>
      <c r="BG240" s="419"/>
    </row>
    <row r="241" spans="57:59">
      <c r="BE241" s="419"/>
      <c r="BF241" s="419"/>
      <c r="BG241" s="419"/>
    </row>
    <row r="242" spans="57:59">
      <c r="BE242" s="419"/>
      <c r="BF242" s="419"/>
      <c r="BG242" s="419"/>
    </row>
    <row r="243" spans="57:59">
      <c r="BE243" s="419"/>
      <c r="BF243" s="419"/>
      <c r="BG243" s="419"/>
    </row>
    <row r="244" spans="57:59">
      <c r="BE244" s="419"/>
      <c r="BF244" s="419"/>
      <c r="BG244" s="419"/>
    </row>
    <row r="245" spans="57:59">
      <c r="BE245" s="419"/>
      <c r="BF245" s="419"/>
      <c r="BG245" s="419"/>
    </row>
    <row r="246" spans="57:59">
      <c r="BE246" s="419"/>
      <c r="BF246" s="419"/>
      <c r="BG246" s="419"/>
    </row>
    <row r="247" spans="57:59">
      <c r="BE247" s="419"/>
      <c r="BF247" s="419"/>
      <c r="BG247" s="419"/>
    </row>
    <row r="248" spans="57:59">
      <c r="BE248" s="419"/>
      <c r="BF248" s="419"/>
      <c r="BG248" s="419"/>
    </row>
    <row r="249" spans="57:59">
      <c r="BE249" s="419"/>
      <c r="BF249" s="419"/>
      <c r="BG249" s="419"/>
    </row>
    <row r="250" spans="57:59">
      <c r="BE250" s="419"/>
      <c r="BF250" s="419"/>
      <c r="BG250" s="419"/>
    </row>
    <row r="251" spans="57:59">
      <c r="BE251" s="419"/>
      <c r="BF251" s="419"/>
      <c r="BG251" s="419"/>
    </row>
    <row r="252" spans="57:59">
      <c r="BE252" s="419"/>
      <c r="BF252" s="419"/>
      <c r="BG252" s="419"/>
    </row>
    <row r="253" spans="57:59">
      <c r="BE253" s="419"/>
      <c r="BF253" s="419"/>
      <c r="BG253" s="419"/>
    </row>
    <row r="254" spans="57:59">
      <c r="BE254" s="419"/>
      <c r="BF254" s="419"/>
      <c r="BG254" s="419"/>
    </row>
    <row r="255" spans="57:59">
      <c r="BE255" s="419"/>
      <c r="BF255" s="419"/>
      <c r="BG255" s="419"/>
    </row>
    <row r="256" spans="57:59">
      <c r="BE256" s="419"/>
      <c r="BF256" s="419"/>
      <c r="BG256" s="419"/>
    </row>
    <row r="257" spans="57:59">
      <c r="BE257" s="419"/>
      <c r="BF257" s="419"/>
      <c r="BG257" s="419"/>
    </row>
    <row r="258" spans="57:59">
      <c r="BE258" s="419"/>
      <c r="BF258" s="419"/>
      <c r="BG258" s="419"/>
    </row>
    <row r="259" spans="57:59">
      <c r="BE259" s="419"/>
      <c r="BF259" s="419"/>
      <c r="BG259" s="419"/>
    </row>
    <row r="260" spans="57:59">
      <c r="BE260" s="419"/>
      <c r="BF260" s="419"/>
      <c r="BG260" s="419"/>
    </row>
    <row r="261" spans="57:59">
      <c r="BE261" s="419"/>
      <c r="BF261" s="419"/>
      <c r="BG261" s="419"/>
    </row>
    <row r="262" spans="57:59">
      <c r="BE262" s="419"/>
      <c r="BF262" s="419"/>
      <c r="BG262" s="419"/>
    </row>
    <row r="263" spans="57:59">
      <c r="BE263" s="419"/>
      <c r="BF263" s="419"/>
      <c r="BG263" s="419"/>
    </row>
    <row r="264" spans="57:59">
      <c r="BE264" s="419"/>
      <c r="BF264" s="419"/>
      <c r="BG264" s="419"/>
    </row>
    <row r="265" spans="57:59">
      <c r="BE265" s="419"/>
      <c r="BF265" s="419"/>
      <c r="BG265" s="419"/>
    </row>
    <row r="266" spans="57:59">
      <c r="BE266" s="419"/>
      <c r="BF266" s="419"/>
      <c r="BG266" s="419"/>
    </row>
    <row r="267" spans="57:59">
      <c r="BE267" s="419"/>
      <c r="BF267" s="419"/>
      <c r="BG267" s="419"/>
    </row>
    <row r="268" spans="57:59">
      <c r="BE268" s="419"/>
      <c r="BF268" s="419"/>
      <c r="BG268" s="419"/>
    </row>
    <row r="269" spans="57:59">
      <c r="BE269" s="419"/>
      <c r="BF269" s="419"/>
      <c r="BG269" s="419"/>
    </row>
    <row r="270" spans="57:59">
      <c r="BE270" s="419"/>
      <c r="BF270" s="419"/>
      <c r="BG270" s="419"/>
    </row>
    <row r="271" spans="57:59">
      <c r="BE271" s="419"/>
      <c r="BF271" s="419"/>
      <c r="BG271" s="419"/>
    </row>
    <row r="272" spans="57:59">
      <c r="BE272" s="419"/>
      <c r="BF272" s="419"/>
      <c r="BG272" s="419"/>
    </row>
    <row r="273" spans="57:59">
      <c r="BE273" s="419"/>
      <c r="BF273" s="419"/>
      <c r="BG273" s="419"/>
    </row>
    <row r="274" spans="57:59">
      <c r="BE274" s="419"/>
      <c r="BF274" s="419"/>
      <c r="BG274" s="419"/>
    </row>
    <row r="275" spans="57:59">
      <c r="BE275" s="419"/>
      <c r="BF275" s="419"/>
      <c r="BG275" s="419"/>
    </row>
    <row r="276" spans="57:59">
      <c r="BE276" s="419"/>
      <c r="BF276" s="419"/>
      <c r="BG276" s="419"/>
    </row>
    <row r="277" spans="57:59">
      <c r="BE277" s="419"/>
      <c r="BF277" s="419"/>
      <c r="BG277" s="419"/>
    </row>
    <row r="278" spans="57:59">
      <c r="BE278" s="419"/>
      <c r="BF278" s="419"/>
      <c r="BG278" s="419"/>
    </row>
    <row r="279" spans="57:59">
      <c r="BE279" s="419"/>
      <c r="BF279" s="419"/>
      <c r="BG279" s="419"/>
    </row>
    <row r="280" spans="57:59">
      <c r="BE280" s="419"/>
      <c r="BF280" s="419"/>
      <c r="BG280" s="419"/>
    </row>
    <row r="281" spans="57:59">
      <c r="BE281" s="419"/>
      <c r="BF281" s="419"/>
      <c r="BG281" s="419"/>
    </row>
    <row r="282" spans="57:59">
      <c r="BE282" s="419"/>
      <c r="BF282" s="419"/>
      <c r="BG282" s="419"/>
    </row>
    <row r="283" spans="57:59">
      <c r="BE283" s="419"/>
      <c r="BF283" s="419"/>
      <c r="BG283" s="419"/>
    </row>
    <row r="284" spans="57:59">
      <c r="BE284" s="419"/>
      <c r="BF284" s="419"/>
      <c r="BG284" s="419"/>
    </row>
    <row r="285" spans="57:59">
      <c r="BE285" s="419"/>
      <c r="BF285" s="419"/>
      <c r="BG285" s="419"/>
    </row>
    <row r="286" spans="57:59">
      <c r="BE286" s="419"/>
      <c r="BF286" s="419"/>
      <c r="BG286" s="419"/>
    </row>
    <row r="287" spans="57:59">
      <c r="BE287" s="419"/>
      <c r="BF287" s="419"/>
      <c r="BG287" s="419"/>
    </row>
    <row r="288" spans="57:59">
      <c r="BE288" s="419"/>
      <c r="BF288" s="419"/>
      <c r="BG288" s="419"/>
    </row>
    <row r="289" spans="57:59">
      <c r="BE289" s="419"/>
      <c r="BF289" s="419"/>
      <c r="BG289" s="419"/>
    </row>
    <row r="290" spans="57:59">
      <c r="BE290" s="419"/>
      <c r="BF290" s="419"/>
      <c r="BG290" s="419"/>
    </row>
    <row r="291" spans="57:59">
      <c r="BE291" s="419"/>
      <c r="BF291" s="419"/>
      <c r="BG291" s="419"/>
    </row>
    <row r="292" spans="57:59">
      <c r="BE292" s="419"/>
      <c r="BF292" s="419"/>
      <c r="BG292" s="419"/>
    </row>
    <row r="293" spans="57:59">
      <c r="BE293" s="419"/>
      <c r="BF293" s="419"/>
      <c r="BG293" s="419"/>
    </row>
    <row r="294" spans="57:59">
      <c r="BE294" s="419"/>
      <c r="BF294" s="419"/>
      <c r="BG294" s="419"/>
    </row>
    <row r="295" spans="57:59">
      <c r="BE295" s="419"/>
      <c r="BF295" s="419"/>
      <c r="BG295" s="419"/>
    </row>
    <row r="296" spans="57:59">
      <c r="BE296" s="419"/>
      <c r="BF296" s="419"/>
      <c r="BG296" s="419"/>
    </row>
    <row r="297" spans="57:59">
      <c r="BE297" s="419"/>
      <c r="BF297" s="419"/>
      <c r="BG297" s="419"/>
    </row>
    <row r="298" spans="57:59">
      <c r="BE298" s="419"/>
      <c r="BF298" s="419"/>
      <c r="BG298" s="419"/>
    </row>
    <row r="299" spans="57:59">
      <c r="BE299" s="419"/>
      <c r="BF299" s="419"/>
      <c r="BG299" s="419"/>
    </row>
    <row r="300" spans="57:59">
      <c r="BE300" s="419"/>
      <c r="BF300" s="419"/>
      <c r="BG300" s="419"/>
    </row>
    <row r="301" spans="57:59">
      <c r="BE301" s="419"/>
      <c r="BF301" s="419"/>
      <c r="BG301" s="419"/>
    </row>
    <row r="302" spans="57:59">
      <c r="BE302" s="419"/>
      <c r="BF302" s="419"/>
      <c r="BG302" s="419"/>
    </row>
    <row r="303" spans="57:59">
      <c r="BE303" s="419"/>
      <c r="BF303" s="419"/>
      <c r="BG303" s="419"/>
    </row>
    <row r="304" spans="57:59">
      <c r="BE304" s="419"/>
      <c r="BF304" s="419"/>
      <c r="BG304" s="419"/>
    </row>
    <row r="305" spans="57:59">
      <c r="BE305" s="419"/>
      <c r="BF305" s="419"/>
      <c r="BG305" s="419"/>
    </row>
    <row r="306" spans="57:59">
      <c r="BE306" s="419"/>
      <c r="BF306" s="419"/>
      <c r="BG306" s="419"/>
    </row>
    <row r="307" spans="57:59">
      <c r="BE307" s="419"/>
      <c r="BF307" s="419"/>
      <c r="BG307" s="419"/>
    </row>
    <row r="308" spans="57:59">
      <c r="BE308" s="419"/>
      <c r="BF308" s="419"/>
      <c r="BG308" s="419"/>
    </row>
    <row r="309" spans="57:59">
      <c r="BE309" s="419"/>
      <c r="BF309" s="419"/>
      <c r="BG309" s="419"/>
    </row>
    <row r="310" spans="57:59">
      <c r="BE310" s="419"/>
      <c r="BF310" s="419"/>
      <c r="BG310" s="419"/>
    </row>
    <row r="311" spans="57:59">
      <c r="BE311" s="419"/>
      <c r="BF311" s="419"/>
      <c r="BG311" s="419"/>
    </row>
    <row r="312" spans="57:59">
      <c r="BE312" s="419"/>
      <c r="BF312" s="419"/>
      <c r="BG312" s="419"/>
    </row>
    <row r="313" spans="57:59">
      <c r="BE313" s="419"/>
      <c r="BF313" s="419"/>
      <c r="BG313" s="419"/>
    </row>
    <row r="314" spans="57:59">
      <c r="BE314" s="419"/>
      <c r="BF314" s="419"/>
      <c r="BG314" s="419"/>
    </row>
    <row r="315" spans="57:59">
      <c r="BE315" s="419"/>
      <c r="BF315" s="419"/>
      <c r="BG315" s="419"/>
    </row>
    <row r="316" spans="57:59">
      <c r="BE316" s="419"/>
      <c r="BF316" s="419"/>
      <c r="BG316" s="419"/>
    </row>
    <row r="317" spans="57:59">
      <c r="BE317" s="419"/>
      <c r="BF317" s="419"/>
      <c r="BG317" s="419"/>
    </row>
    <row r="318" spans="57:59">
      <c r="BE318" s="419"/>
      <c r="BF318" s="419"/>
      <c r="BG318" s="419"/>
    </row>
    <row r="319" spans="57:59">
      <c r="BE319" s="419"/>
      <c r="BF319" s="419"/>
      <c r="BG319" s="419"/>
    </row>
    <row r="320" spans="57:59">
      <c r="BE320" s="419"/>
      <c r="BF320" s="419"/>
      <c r="BG320" s="419"/>
    </row>
    <row r="321" spans="57:59">
      <c r="BE321" s="419"/>
      <c r="BF321" s="419"/>
      <c r="BG321" s="419"/>
    </row>
    <row r="322" spans="57:59">
      <c r="BE322" s="419"/>
      <c r="BF322" s="419"/>
      <c r="BG322" s="419"/>
    </row>
    <row r="323" spans="57:59">
      <c r="BE323" s="419"/>
      <c r="BF323" s="419"/>
      <c r="BG323" s="419"/>
    </row>
    <row r="324" spans="57:59">
      <c r="BE324" s="419"/>
      <c r="BF324" s="419"/>
      <c r="BG324" s="419"/>
    </row>
    <row r="325" spans="57:59">
      <c r="BE325" s="419"/>
      <c r="BF325" s="419"/>
      <c r="BG325" s="419"/>
    </row>
    <row r="326" spans="57:59">
      <c r="BE326" s="419"/>
      <c r="BF326" s="419"/>
      <c r="BG326" s="419"/>
    </row>
    <row r="327" spans="57:59">
      <c r="BE327" s="419"/>
      <c r="BF327" s="419"/>
      <c r="BG327" s="419"/>
    </row>
    <row r="328" spans="57:59">
      <c r="BE328" s="419"/>
      <c r="BF328" s="419"/>
      <c r="BG328" s="419"/>
    </row>
    <row r="329" spans="57:59">
      <c r="BE329" s="419"/>
      <c r="BF329" s="419"/>
      <c r="BG329" s="419"/>
    </row>
    <row r="330" spans="57:59">
      <c r="BE330" s="419"/>
      <c r="BF330" s="419"/>
      <c r="BG330" s="419"/>
    </row>
    <row r="331" spans="57:59">
      <c r="BE331" s="419"/>
      <c r="BF331" s="419"/>
      <c r="BG331" s="419"/>
    </row>
    <row r="332" spans="57:59">
      <c r="BE332" s="419"/>
      <c r="BF332" s="419"/>
      <c r="BG332" s="419"/>
    </row>
    <row r="333" spans="57:59">
      <c r="BE333" s="419"/>
      <c r="BF333" s="419"/>
      <c r="BG333" s="419"/>
    </row>
    <row r="334" spans="57:59">
      <c r="BE334" s="419"/>
      <c r="BF334" s="419"/>
      <c r="BG334" s="419"/>
    </row>
    <row r="335" spans="57:59">
      <c r="BE335" s="419"/>
      <c r="BF335" s="419"/>
      <c r="BG335" s="419"/>
    </row>
    <row r="336" spans="57:59">
      <c r="BE336" s="419"/>
      <c r="BF336" s="419"/>
      <c r="BG336" s="419"/>
    </row>
    <row r="337" spans="57:59">
      <c r="BE337" s="419"/>
      <c r="BF337" s="419"/>
      <c r="BG337" s="419"/>
    </row>
    <row r="338" spans="57:59">
      <c r="BE338" s="419"/>
      <c r="BF338" s="419"/>
      <c r="BG338" s="419"/>
    </row>
    <row r="339" spans="57:59">
      <c r="BE339" s="419"/>
      <c r="BF339" s="419"/>
      <c r="BG339" s="419"/>
    </row>
    <row r="340" spans="57:59">
      <c r="BE340" s="419"/>
      <c r="BF340" s="419"/>
      <c r="BG340" s="419"/>
    </row>
    <row r="341" spans="57:59">
      <c r="BE341" s="419"/>
      <c r="BF341" s="419"/>
      <c r="BG341" s="419"/>
    </row>
    <row r="342" spans="57:59">
      <c r="BE342" s="419"/>
      <c r="BF342" s="419"/>
      <c r="BG342" s="419"/>
    </row>
    <row r="343" spans="57:59">
      <c r="BE343" s="419"/>
      <c r="BF343" s="419"/>
      <c r="BG343" s="419"/>
    </row>
    <row r="344" spans="57:59">
      <c r="BE344" s="419"/>
      <c r="BF344" s="419"/>
      <c r="BG344" s="419"/>
    </row>
    <row r="345" spans="57:59">
      <c r="BE345" s="419"/>
      <c r="BF345" s="419"/>
      <c r="BG345" s="419"/>
    </row>
    <row r="346" spans="57:59">
      <c r="BE346" s="419"/>
      <c r="BF346" s="419"/>
      <c r="BG346" s="419"/>
    </row>
    <row r="347" spans="57:59">
      <c r="BE347" s="419"/>
      <c r="BF347" s="419"/>
      <c r="BG347" s="419"/>
    </row>
    <row r="348" spans="57:59">
      <c r="BE348" s="419"/>
      <c r="BF348" s="419"/>
      <c r="BG348" s="419"/>
    </row>
    <row r="349" spans="57:59">
      <c r="BE349" s="419"/>
      <c r="BF349" s="419"/>
      <c r="BG349" s="419"/>
    </row>
    <row r="350" spans="57:59">
      <c r="BE350" s="419"/>
      <c r="BF350" s="419"/>
      <c r="BG350" s="419"/>
    </row>
    <row r="351" spans="57:59">
      <c r="BE351" s="419"/>
      <c r="BF351" s="419"/>
      <c r="BG351" s="419"/>
    </row>
    <row r="352" spans="57:59">
      <c r="BE352" s="419"/>
      <c r="BF352" s="419"/>
      <c r="BG352" s="419"/>
    </row>
    <row r="353" spans="57:59">
      <c r="BE353" s="419"/>
      <c r="BF353" s="419"/>
      <c r="BG353" s="419"/>
    </row>
    <row r="354" spans="57:59">
      <c r="BE354" s="419"/>
      <c r="BF354" s="419"/>
      <c r="BG354" s="419"/>
    </row>
    <row r="355" spans="57:59">
      <c r="BE355" s="419"/>
      <c r="BF355" s="419"/>
      <c r="BG355" s="419"/>
    </row>
    <row r="356" spans="57:59">
      <c r="BE356" s="419"/>
      <c r="BF356" s="419"/>
      <c r="BG356" s="419"/>
    </row>
    <row r="357" spans="57:59">
      <c r="BE357" s="419"/>
      <c r="BF357" s="419"/>
      <c r="BG357" s="419"/>
    </row>
    <row r="358" spans="57:59">
      <c r="BE358" s="419"/>
      <c r="BF358" s="419"/>
      <c r="BG358" s="419"/>
    </row>
    <row r="359" spans="57:59">
      <c r="BE359" s="419"/>
      <c r="BF359" s="419"/>
      <c r="BG359" s="419"/>
    </row>
    <row r="360" spans="57:59">
      <c r="BE360" s="419"/>
      <c r="BF360" s="419"/>
      <c r="BG360" s="419"/>
    </row>
    <row r="361" spans="57:59">
      <c r="BE361" s="419"/>
      <c r="BF361" s="419"/>
      <c r="BG361" s="419"/>
    </row>
    <row r="362" spans="57:59">
      <c r="BE362" s="419"/>
      <c r="BF362" s="419"/>
      <c r="BG362" s="419"/>
    </row>
    <row r="363" spans="57:59">
      <c r="BE363" s="419"/>
      <c r="BF363" s="419"/>
      <c r="BG363" s="419"/>
    </row>
    <row r="364" spans="57:59">
      <c r="BE364" s="419"/>
      <c r="BF364" s="419"/>
      <c r="BG364" s="419"/>
    </row>
    <row r="365" spans="57:59">
      <c r="BE365" s="419"/>
      <c r="BF365" s="419"/>
      <c r="BG365" s="419"/>
    </row>
    <row r="366" spans="57:59">
      <c r="BE366" s="419"/>
      <c r="BF366" s="419"/>
      <c r="BG366" s="419"/>
    </row>
    <row r="367" spans="57:59">
      <c r="BE367" s="419"/>
      <c r="BF367" s="419"/>
      <c r="BG367" s="419"/>
    </row>
    <row r="368" spans="57:59">
      <c r="BE368" s="419"/>
      <c r="BF368" s="419"/>
      <c r="BG368" s="419"/>
    </row>
    <row r="369" spans="57:59">
      <c r="BE369" s="419"/>
      <c r="BF369" s="419"/>
      <c r="BG369" s="419"/>
    </row>
    <row r="370" spans="57:59">
      <c r="BE370" s="419"/>
      <c r="BF370" s="419"/>
      <c r="BG370" s="419"/>
    </row>
    <row r="371" spans="57:59">
      <c r="BE371" s="419"/>
      <c r="BF371" s="419"/>
      <c r="BG371" s="419"/>
    </row>
    <row r="372" spans="57:59">
      <c r="BE372" s="419"/>
      <c r="BF372" s="419"/>
      <c r="BG372" s="419"/>
    </row>
    <row r="373" spans="57:59">
      <c r="BE373" s="419"/>
      <c r="BF373" s="419"/>
      <c r="BG373" s="419"/>
    </row>
    <row r="374" spans="57:59">
      <c r="BE374" s="419"/>
      <c r="BF374" s="419"/>
      <c r="BG374" s="419"/>
    </row>
    <row r="375" spans="57:59">
      <c r="BE375" s="419"/>
      <c r="BF375" s="419"/>
      <c r="BG375" s="419"/>
    </row>
    <row r="376" spans="57:59">
      <c r="BE376" s="419"/>
      <c r="BF376" s="419"/>
      <c r="BG376" s="419"/>
    </row>
    <row r="377" spans="57:59">
      <c r="BE377" s="419"/>
      <c r="BF377" s="419"/>
      <c r="BG377" s="419"/>
    </row>
    <row r="378" spans="57:59">
      <c r="BE378" s="419"/>
      <c r="BF378" s="419"/>
      <c r="BG378" s="419"/>
    </row>
    <row r="379" spans="57:59">
      <c r="BE379" s="419"/>
      <c r="BF379" s="419"/>
      <c r="BG379" s="419"/>
    </row>
    <row r="380" spans="57:59">
      <c r="BE380" s="419"/>
      <c r="BF380" s="419"/>
      <c r="BG380" s="419"/>
    </row>
  </sheetData>
  <mergeCells count="56">
    <mergeCell ref="V41:AD41"/>
    <mergeCell ref="V42:AD42"/>
    <mergeCell ref="V43:AD43"/>
    <mergeCell ref="V44:AD44"/>
    <mergeCell ref="V45:AD45"/>
    <mergeCell ref="AU48:BC48"/>
    <mergeCell ref="AU49:BC49"/>
    <mergeCell ref="N46:R46"/>
    <mergeCell ref="V46:AD46"/>
    <mergeCell ref="V35:AD35"/>
    <mergeCell ref="V36:AD36"/>
    <mergeCell ref="V37:AD37"/>
    <mergeCell ref="V38:AD38"/>
    <mergeCell ref="V39:AD39"/>
    <mergeCell ref="V40:AD40"/>
    <mergeCell ref="V34:AD34"/>
    <mergeCell ref="AU23:BC23"/>
    <mergeCell ref="Q25:Y25"/>
    <mergeCell ref="AU25:BC25"/>
    <mergeCell ref="Q26:Y26"/>
    <mergeCell ref="AU26:BC26"/>
    <mergeCell ref="AU27:BC27"/>
    <mergeCell ref="AU28:BC28"/>
    <mergeCell ref="V29:AD29"/>
    <mergeCell ref="V31:AD31"/>
    <mergeCell ref="V32:AD32"/>
    <mergeCell ref="V33:AD33"/>
    <mergeCell ref="V30:AD30"/>
    <mergeCell ref="Q17:Y17"/>
    <mergeCell ref="Q18:Y18"/>
    <mergeCell ref="Q19:Y19"/>
    <mergeCell ref="Q22:Y22"/>
    <mergeCell ref="I23:L23"/>
    <mergeCell ref="Q23:Y23"/>
    <mergeCell ref="Q20:Y20"/>
    <mergeCell ref="Q21:Y21"/>
    <mergeCell ref="Q16:Y16"/>
    <mergeCell ref="K6:AM6"/>
    <mergeCell ref="AU6:BC6"/>
    <mergeCell ref="K7:X7"/>
    <mergeCell ref="AF7:AM7"/>
    <mergeCell ref="AU7:BC7"/>
    <mergeCell ref="B9:BC9"/>
    <mergeCell ref="B10:BC10"/>
    <mergeCell ref="Q12:Y12"/>
    <mergeCell ref="AU12:BC12"/>
    <mergeCell ref="Q13:Y13"/>
    <mergeCell ref="Q14:Y14"/>
    <mergeCell ref="Q15:Y15"/>
    <mergeCell ref="K5:AM5"/>
    <mergeCell ref="AU5:BC5"/>
    <mergeCell ref="Q1:AN1"/>
    <mergeCell ref="K3:AM3"/>
    <mergeCell ref="AU3:BC3"/>
    <mergeCell ref="K4:AM4"/>
    <mergeCell ref="AU4:BC4"/>
  </mergeCells>
  <printOptions horizontalCentered="1"/>
  <pageMargins left="0.7" right="0.4" top="0.5" bottom="1.5" header="0.3" footer="0.3"/>
  <pageSetup paperSize="5" scale="70" orientation="portrait" horizontalDpi="300" verticalDpi="300" r:id="rId1"/>
</worksheet>
</file>

<file path=xl/worksheets/sheet3.xml><?xml version="1.0" encoding="utf-8"?>
<worksheet xmlns="http://schemas.openxmlformats.org/spreadsheetml/2006/main" xmlns:r="http://schemas.openxmlformats.org/officeDocument/2006/relationships">
  <sheetPr codeName="Sheet8">
    <tabColor rgb="FFFFFF00"/>
    <pageSetUpPr fitToPage="1"/>
  </sheetPr>
  <dimension ref="A1:I78"/>
  <sheetViews>
    <sheetView view="pageBreakPreview" topLeftCell="A32" zoomScaleSheetLayoutView="100" workbookViewId="0">
      <selection activeCell="E40" sqref="E40"/>
    </sheetView>
  </sheetViews>
  <sheetFormatPr defaultRowHeight="21.95" customHeight="1"/>
  <cols>
    <col min="1" max="1" width="3.7109375" style="40" customWidth="1"/>
    <col min="2" max="2" width="4.42578125" style="40" customWidth="1"/>
    <col min="3" max="3" width="56.140625" style="42" customWidth="1"/>
    <col min="4" max="4" width="8.7109375" style="163" customWidth="1"/>
    <col min="5" max="7" width="14.7109375" style="293" customWidth="1"/>
    <col min="8" max="9" width="10.28515625" style="38" bestFit="1" customWidth="1"/>
    <col min="10" max="16384" width="9.140625" style="38"/>
  </cols>
  <sheetData>
    <row r="1" spans="1:7" ht="21.95" customHeight="1">
      <c r="A1" s="577" t="s">
        <v>529</v>
      </c>
      <c r="B1" s="578"/>
      <c r="C1" s="578"/>
      <c r="D1" s="578"/>
      <c r="E1" s="578"/>
      <c r="F1" s="578"/>
      <c r="G1" s="105" t="s">
        <v>148</v>
      </c>
    </row>
    <row r="2" spans="1:7" ht="21.95" customHeight="1">
      <c r="A2" s="577" t="s">
        <v>125</v>
      </c>
      <c r="B2" s="578"/>
      <c r="C2" s="578"/>
      <c r="D2" s="578"/>
      <c r="E2" s="578"/>
      <c r="F2" s="578"/>
      <c r="G2" s="578"/>
    </row>
    <row r="3" spans="1:7" ht="21.95" customHeight="1">
      <c r="A3" s="580" t="s">
        <v>25</v>
      </c>
      <c r="B3" s="581"/>
      <c r="C3" s="581"/>
      <c r="D3" s="581"/>
      <c r="E3" s="581"/>
      <c r="F3" s="581"/>
      <c r="G3" s="581"/>
    </row>
    <row r="4" spans="1:7" s="39" customFormat="1" ht="21.95" customHeight="1">
      <c r="A4" s="348" t="s">
        <v>157</v>
      </c>
      <c r="B4" s="348"/>
      <c r="C4" s="584">
        <f>IF('IND-AOP (BUS PLUS)'!$C$3="","",'IND-AOP (BUS PLUS)'!$C$3)</f>
        <v>0</v>
      </c>
      <c r="D4" s="585"/>
      <c r="E4" s="586"/>
      <c r="F4" s="289" t="s">
        <v>1</v>
      </c>
      <c r="G4" s="393">
        <v>2014</v>
      </c>
    </row>
    <row r="5" spans="1:7" s="39" customFormat="1" ht="21.95" customHeight="1">
      <c r="A5" s="348" t="s">
        <v>158</v>
      </c>
      <c r="B5" s="348"/>
      <c r="C5" s="587" t="str">
        <f>IF('IND-AOP (BUS PLUS)'!$C$4="","",'IND-AOP (BUS PLUS)'!$C$4)</f>
        <v/>
      </c>
      <c r="D5" s="588"/>
      <c r="E5" s="589"/>
      <c r="F5" s="289" t="s">
        <v>156</v>
      </c>
      <c r="G5" s="297" t="str">
        <f>IF('IND-AOP (BUS PLUS)'!F4="","",'IND-AOP (BUS PLUS)'!F4)</f>
        <v/>
      </c>
    </row>
    <row r="6" spans="1:7" s="39" customFormat="1" ht="21.95" customHeight="1">
      <c r="A6" s="591" t="s">
        <v>491</v>
      </c>
      <c r="B6" s="592"/>
      <c r="C6" s="582">
        <f>+'P &amp; L'!K4</f>
        <v>0</v>
      </c>
      <c r="D6" s="583"/>
      <c r="E6" s="583"/>
      <c r="F6" s="583"/>
      <c r="G6" s="583"/>
    </row>
    <row r="7" spans="1:7" s="40" customFormat="1" ht="36">
      <c r="A7" s="17"/>
      <c r="B7" s="27" t="s">
        <v>2</v>
      </c>
      <c r="C7" s="26" t="s">
        <v>3</v>
      </c>
      <c r="D7" s="161" t="s">
        <v>4</v>
      </c>
      <c r="E7" s="290" t="s">
        <v>5</v>
      </c>
      <c r="F7" s="290" t="s">
        <v>652</v>
      </c>
      <c r="G7" s="290" t="s">
        <v>651</v>
      </c>
    </row>
    <row r="8" spans="1:7" s="40" customFormat="1" ht="21.95" customHeight="1">
      <c r="A8" s="17"/>
      <c r="B8" s="301"/>
      <c r="C8" s="25"/>
      <c r="D8" s="161"/>
      <c r="E8" s="291" t="s">
        <v>128</v>
      </c>
      <c r="F8" s="291" t="s">
        <v>129</v>
      </c>
      <c r="G8" s="291" t="s">
        <v>130</v>
      </c>
    </row>
    <row r="9" spans="1:7" s="16" customFormat="1" ht="21.95" customHeight="1">
      <c r="A9" s="590" t="s">
        <v>428</v>
      </c>
      <c r="B9" s="17">
        <v>1</v>
      </c>
      <c r="C9" s="24" t="s">
        <v>275</v>
      </c>
      <c r="D9" s="161" t="s">
        <v>276</v>
      </c>
      <c r="E9" s="292">
        <f>SUM(E10)-SUM(E11)</f>
        <v>0</v>
      </c>
      <c r="F9" s="292">
        <f>SUM(F10)-SUM(F11)</f>
        <v>0</v>
      </c>
      <c r="G9" s="292">
        <f>SUM(G10)-SUM(G11)</f>
        <v>0</v>
      </c>
    </row>
    <row r="10" spans="1:7" s="16" customFormat="1" ht="26.1" customHeight="1">
      <c r="A10" s="590"/>
      <c r="B10" s="17">
        <v>2</v>
      </c>
      <c r="C10" s="22" t="s">
        <v>429</v>
      </c>
      <c r="D10" s="161" t="s">
        <v>274</v>
      </c>
      <c r="E10" s="377">
        <f>+'P &amp; L'!AU12</f>
        <v>0</v>
      </c>
      <c r="F10" s="377"/>
      <c r="G10" s="76">
        <f t="shared" ref="G10:G11" si="0">MAX(SUM(E10)-SUM(F10),0)</f>
        <v>0</v>
      </c>
    </row>
    <row r="11" spans="1:7" s="16" customFormat="1" ht="26.1" customHeight="1">
      <c r="A11" s="590"/>
      <c r="B11" s="17">
        <v>3</v>
      </c>
      <c r="C11" s="23" t="s">
        <v>430</v>
      </c>
      <c r="D11" s="162" t="s">
        <v>273</v>
      </c>
      <c r="E11" s="377"/>
      <c r="F11" s="377"/>
      <c r="G11" s="76">
        <f t="shared" si="0"/>
        <v>0</v>
      </c>
    </row>
    <row r="12" spans="1:7" s="16" customFormat="1" ht="21.95" customHeight="1">
      <c r="A12" s="590" t="s">
        <v>431</v>
      </c>
      <c r="B12" s="17">
        <v>4</v>
      </c>
      <c r="C12" s="20" t="s">
        <v>279</v>
      </c>
      <c r="D12" s="221">
        <v>3030</v>
      </c>
      <c r="E12" s="292">
        <f>SUM(E13:E23)-SUM(E24)</f>
        <v>0</v>
      </c>
      <c r="F12" s="292">
        <f>SUM(F13:F23)-SUM(F24)</f>
        <v>0</v>
      </c>
      <c r="G12" s="292">
        <f>SUM(E12)-SUM(F12)</f>
        <v>0</v>
      </c>
    </row>
    <row r="13" spans="1:7" s="16" customFormat="1" ht="21.95" customHeight="1">
      <c r="A13" s="590"/>
      <c r="B13" s="17">
        <v>5</v>
      </c>
      <c r="C13" s="19" t="s">
        <v>26</v>
      </c>
      <c r="D13" s="221">
        <v>3039</v>
      </c>
      <c r="E13" s="377">
        <f>+'P &amp; L'!Q12</f>
        <v>0</v>
      </c>
      <c r="F13" s="377"/>
      <c r="G13" s="76">
        <f t="shared" ref="G13:G45" si="1">MAX(SUM(E13)-SUM(F13),0)</f>
        <v>0</v>
      </c>
    </row>
    <row r="14" spans="1:7" s="16" customFormat="1" ht="21.95" customHeight="1">
      <c r="A14" s="590"/>
      <c r="B14" s="17">
        <v>6</v>
      </c>
      <c r="C14" s="19" t="s">
        <v>433</v>
      </c>
      <c r="D14" s="221">
        <v>3059</v>
      </c>
      <c r="E14" s="377">
        <f>+'P &amp; L'!Q13</f>
        <v>0</v>
      </c>
      <c r="F14" s="377"/>
      <c r="G14" s="76">
        <f t="shared" si="1"/>
        <v>0</v>
      </c>
    </row>
    <row r="15" spans="1:7" s="16" customFormat="1" ht="21.95" customHeight="1">
      <c r="A15" s="590"/>
      <c r="B15" s="17">
        <v>7</v>
      </c>
      <c r="C15" s="19" t="s">
        <v>205</v>
      </c>
      <c r="D15" s="221">
        <v>3071</v>
      </c>
      <c r="E15" s="377">
        <f>+'P &amp; L'!Q14</f>
        <v>0</v>
      </c>
      <c r="F15" s="377"/>
      <c r="G15" s="76">
        <f t="shared" si="1"/>
        <v>0</v>
      </c>
    </row>
    <row r="16" spans="1:7" s="16" customFormat="1" ht="21.95" customHeight="1">
      <c r="A16" s="590"/>
      <c r="B16" s="17">
        <v>8</v>
      </c>
      <c r="C16" s="19" t="s">
        <v>277</v>
      </c>
      <c r="D16" s="221">
        <v>3072</v>
      </c>
      <c r="E16" s="377">
        <f>+'P &amp; L'!Q15</f>
        <v>0</v>
      </c>
      <c r="F16" s="377"/>
      <c r="G16" s="76">
        <f t="shared" si="1"/>
        <v>0</v>
      </c>
    </row>
    <row r="17" spans="1:7" s="16" customFormat="1" ht="21.95" customHeight="1">
      <c r="A17" s="590"/>
      <c r="B17" s="17">
        <v>9</v>
      </c>
      <c r="C17" s="19" t="s">
        <v>278</v>
      </c>
      <c r="D17" s="221">
        <v>3073</v>
      </c>
      <c r="E17" s="377">
        <f>+'P &amp; L'!Q16</f>
        <v>0</v>
      </c>
      <c r="F17" s="377"/>
      <c r="G17" s="76">
        <f t="shared" si="1"/>
        <v>0</v>
      </c>
    </row>
    <row r="18" spans="1:7" s="16" customFormat="1" ht="21.95" customHeight="1">
      <c r="A18" s="590"/>
      <c r="B18" s="17">
        <v>10</v>
      </c>
      <c r="C18" s="19" t="s">
        <v>27</v>
      </c>
      <c r="D18" s="221">
        <v>3074</v>
      </c>
      <c r="E18" s="377">
        <f>+'P &amp; L'!Q17</f>
        <v>0</v>
      </c>
      <c r="F18" s="377"/>
      <c r="G18" s="76">
        <f t="shared" si="1"/>
        <v>0</v>
      </c>
    </row>
    <row r="19" spans="1:7" s="16" customFormat="1" ht="21.95" customHeight="1">
      <c r="A19" s="590"/>
      <c r="B19" s="17">
        <v>11</v>
      </c>
      <c r="C19" s="19" t="s">
        <v>28</v>
      </c>
      <c r="D19" s="221">
        <v>3076</v>
      </c>
      <c r="E19" s="377">
        <f>+'P &amp; L'!Q18</f>
        <v>0</v>
      </c>
      <c r="F19" s="377"/>
      <c r="G19" s="76">
        <f t="shared" si="1"/>
        <v>0</v>
      </c>
    </row>
    <row r="20" spans="1:7" ht="21.95" customHeight="1">
      <c r="A20" s="590"/>
      <c r="B20" s="17">
        <v>12</v>
      </c>
      <c r="C20" s="19" t="s">
        <v>29</v>
      </c>
      <c r="D20" s="221">
        <v>3077</v>
      </c>
      <c r="E20" s="377">
        <f>+'P &amp; L'!Q19</f>
        <v>0</v>
      </c>
      <c r="F20" s="377"/>
      <c r="G20" s="76">
        <f t="shared" si="1"/>
        <v>0</v>
      </c>
    </row>
    <row r="21" spans="1:7" ht="21.95" customHeight="1">
      <c r="A21" s="590"/>
      <c r="B21" s="17">
        <v>13</v>
      </c>
      <c r="C21" s="19" t="s">
        <v>280</v>
      </c>
      <c r="D21" s="221">
        <v>3083</v>
      </c>
      <c r="E21" s="377">
        <f>+'P &amp; L'!Q20</f>
        <v>0</v>
      </c>
      <c r="F21" s="377"/>
      <c r="G21" s="76">
        <f t="shared" si="1"/>
        <v>0</v>
      </c>
    </row>
    <row r="22" spans="1:7" ht="21.95" customHeight="1">
      <c r="A22" s="590"/>
      <c r="B22" s="17">
        <v>14</v>
      </c>
      <c r="C22" s="19" t="s">
        <v>127</v>
      </c>
      <c r="D22" s="221">
        <v>3087</v>
      </c>
      <c r="E22" s="377">
        <f>+'P &amp; L'!Q21</f>
        <v>0</v>
      </c>
      <c r="F22" s="377"/>
      <c r="G22" s="76">
        <f t="shared" si="1"/>
        <v>0</v>
      </c>
    </row>
    <row r="23" spans="1:7" ht="21.95" customHeight="1">
      <c r="A23" s="590"/>
      <c r="B23" s="17">
        <v>15</v>
      </c>
      <c r="C23" s="19" t="s">
        <v>561</v>
      </c>
      <c r="D23" s="221">
        <v>3088</v>
      </c>
      <c r="E23" s="377">
        <f>+'P &amp; L'!Q22</f>
        <v>0</v>
      </c>
      <c r="F23" s="377"/>
      <c r="G23" s="76">
        <f t="shared" si="1"/>
        <v>0</v>
      </c>
    </row>
    <row r="24" spans="1:7" ht="21.95" customHeight="1">
      <c r="A24" s="590"/>
      <c r="B24" s="17">
        <v>16</v>
      </c>
      <c r="C24" s="19" t="s">
        <v>30</v>
      </c>
      <c r="D24" s="221">
        <v>3099</v>
      </c>
      <c r="E24" s="377">
        <f>+'P &amp; L'!AU23</f>
        <v>0</v>
      </c>
      <c r="F24" s="377"/>
      <c r="G24" s="76">
        <f t="shared" si="1"/>
        <v>0</v>
      </c>
    </row>
    <row r="25" spans="1:7" ht="21.95" customHeight="1">
      <c r="A25" s="590"/>
      <c r="B25" s="17">
        <v>17</v>
      </c>
      <c r="C25" s="20" t="s">
        <v>296</v>
      </c>
      <c r="D25" s="162" t="s">
        <v>281</v>
      </c>
      <c r="E25" s="292">
        <f>SUM(E9)-SUM(E12)</f>
        <v>0</v>
      </c>
      <c r="F25" s="292">
        <f>SUM(F9)-SUM(F12)</f>
        <v>0</v>
      </c>
      <c r="G25" s="292">
        <f>SUM(G9)-SUM(G12)</f>
        <v>0</v>
      </c>
    </row>
    <row r="26" spans="1:7" ht="21.95" customHeight="1">
      <c r="A26" s="275"/>
      <c r="B26" s="17">
        <v>18</v>
      </c>
      <c r="C26" s="18" t="s">
        <v>124</v>
      </c>
      <c r="D26" s="269" t="s">
        <v>656</v>
      </c>
      <c r="E26" s="377">
        <f>+'Work Sheet'!D10</f>
        <v>0</v>
      </c>
      <c r="F26" s="377"/>
      <c r="G26" s="76">
        <f t="shared" si="1"/>
        <v>0</v>
      </c>
    </row>
    <row r="27" spans="1:7" ht="26.1" customHeight="1">
      <c r="A27" s="579" t="s">
        <v>432</v>
      </c>
      <c r="B27" s="17">
        <v>19</v>
      </c>
      <c r="C27" s="20" t="s">
        <v>478</v>
      </c>
      <c r="D27" s="162" t="s">
        <v>282</v>
      </c>
      <c r="E27" s="292">
        <f>SUM(E28:E45)</f>
        <v>0</v>
      </c>
      <c r="F27" s="292">
        <f>SUM(F28:F45)</f>
        <v>0</v>
      </c>
      <c r="G27" s="292">
        <f>SUM(G28:G45)</f>
        <v>0</v>
      </c>
    </row>
    <row r="28" spans="1:7" ht="21.95" customHeight="1">
      <c r="A28" s="579"/>
      <c r="B28" s="17">
        <v>20</v>
      </c>
      <c r="C28" s="19" t="s">
        <v>21</v>
      </c>
      <c r="D28" s="162">
        <v>3151</v>
      </c>
      <c r="E28" s="377">
        <f>+'P &amp; L'!V29</f>
        <v>0</v>
      </c>
      <c r="F28" s="377"/>
      <c r="G28" s="76">
        <f t="shared" si="1"/>
        <v>0</v>
      </c>
    </row>
    <row r="29" spans="1:7" ht="21.95" customHeight="1">
      <c r="A29" s="579"/>
      <c r="B29" s="17">
        <v>21</v>
      </c>
      <c r="C29" s="19" t="s">
        <v>31</v>
      </c>
      <c r="D29" s="162">
        <v>3152</v>
      </c>
      <c r="E29" s="377">
        <f>+'P &amp; L'!V30</f>
        <v>0</v>
      </c>
      <c r="F29" s="377"/>
      <c r="G29" s="76">
        <f t="shared" si="1"/>
        <v>0</v>
      </c>
    </row>
    <row r="30" spans="1:7" ht="21.95" customHeight="1">
      <c r="A30" s="579"/>
      <c r="B30" s="17">
        <v>22</v>
      </c>
      <c r="C30" s="19" t="s">
        <v>32</v>
      </c>
      <c r="D30" s="162">
        <v>3154</v>
      </c>
      <c r="E30" s="377">
        <f>+'P &amp; L'!V31</f>
        <v>0</v>
      </c>
      <c r="F30" s="377"/>
      <c r="G30" s="76">
        <f t="shared" si="1"/>
        <v>0</v>
      </c>
    </row>
    <row r="31" spans="1:7" ht="21.95" customHeight="1">
      <c r="A31" s="579"/>
      <c r="B31" s="17">
        <v>23</v>
      </c>
      <c r="C31" s="19" t="s">
        <v>33</v>
      </c>
      <c r="D31" s="162">
        <v>3155</v>
      </c>
      <c r="E31" s="377">
        <f>+'P &amp; L'!V32</f>
        <v>0</v>
      </c>
      <c r="F31" s="377"/>
      <c r="G31" s="76">
        <f t="shared" si="1"/>
        <v>0</v>
      </c>
    </row>
    <row r="32" spans="1:7" ht="21.95" customHeight="1">
      <c r="A32" s="579"/>
      <c r="B32" s="17">
        <v>24</v>
      </c>
      <c r="C32" s="19" t="s">
        <v>34</v>
      </c>
      <c r="D32" s="162">
        <v>3158</v>
      </c>
      <c r="E32" s="377">
        <f>+'P &amp; L'!V33</f>
        <v>0</v>
      </c>
      <c r="F32" s="377"/>
      <c r="G32" s="76">
        <f t="shared" si="1"/>
        <v>0</v>
      </c>
    </row>
    <row r="33" spans="1:8" ht="21.95" customHeight="1">
      <c r="A33" s="579"/>
      <c r="B33" s="17">
        <v>25</v>
      </c>
      <c r="C33" s="19" t="s">
        <v>35</v>
      </c>
      <c r="D33" s="162">
        <v>3162</v>
      </c>
      <c r="E33" s="377">
        <f>+'P &amp; L'!V34</f>
        <v>0</v>
      </c>
      <c r="F33" s="377"/>
      <c r="G33" s="76">
        <f t="shared" si="1"/>
        <v>0</v>
      </c>
    </row>
    <row r="34" spans="1:8" ht="21.95" customHeight="1">
      <c r="A34" s="579"/>
      <c r="B34" s="17">
        <v>26</v>
      </c>
      <c r="C34" s="19" t="s">
        <v>29</v>
      </c>
      <c r="D34" s="162">
        <v>3165</v>
      </c>
      <c r="E34" s="377">
        <f>+'P &amp; L'!V35</f>
        <v>0</v>
      </c>
      <c r="F34" s="377"/>
      <c r="G34" s="76">
        <f t="shared" si="1"/>
        <v>0</v>
      </c>
    </row>
    <row r="35" spans="1:8" ht="21.95" customHeight="1">
      <c r="A35" s="579"/>
      <c r="B35" s="17">
        <v>27</v>
      </c>
      <c r="C35" s="21" t="s">
        <v>36</v>
      </c>
      <c r="D35" s="162">
        <v>3166</v>
      </c>
      <c r="E35" s="377">
        <f>+'P &amp; L'!V36</f>
        <v>0</v>
      </c>
      <c r="F35" s="377"/>
      <c r="G35" s="76">
        <f t="shared" si="1"/>
        <v>0</v>
      </c>
    </row>
    <row r="36" spans="1:8" ht="21.95" customHeight="1">
      <c r="A36" s="579"/>
      <c r="B36" s="17">
        <v>28</v>
      </c>
      <c r="C36" s="19" t="s">
        <v>37</v>
      </c>
      <c r="D36" s="162">
        <v>3168</v>
      </c>
      <c r="E36" s="377">
        <f>+'P &amp; L'!V37</f>
        <v>0</v>
      </c>
      <c r="F36" s="377"/>
      <c r="G36" s="76">
        <f t="shared" si="1"/>
        <v>0</v>
      </c>
    </row>
    <row r="37" spans="1:8" ht="21.95" customHeight="1">
      <c r="A37" s="579"/>
      <c r="B37" s="17">
        <v>29</v>
      </c>
      <c r="C37" s="19" t="s">
        <v>38</v>
      </c>
      <c r="D37" s="162">
        <v>3170</v>
      </c>
      <c r="E37" s="377">
        <f>+'P &amp; L'!V38</f>
        <v>0</v>
      </c>
      <c r="F37" s="377"/>
      <c r="G37" s="76">
        <f t="shared" si="1"/>
        <v>0</v>
      </c>
    </row>
    <row r="38" spans="1:8" ht="21.95" customHeight="1">
      <c r="A38" s="579"/>
      <c r="B38" s="17">
        <v>30</v>
      </c>
      <c r="C38" s="19" t="s">
        <v>39</v>
      </c>
      <c r="D38" s="162">
        <v>3171</v>
      </c>
      <c r="E38" s="377">
        <f>+'P &amp; L'!V39</f>
        <v>0</v>
      </c>
      <c r="F38" s="377"/>
      <c r="G38" s="76">
        <f t="shared" si="1"/>
        <v>0</v>
      </c>
    </row>
    <row r="39" spans="1:8" ht="21.95" customHeight="1">
      <c r="A39" s="579"/>
      <c r="B39" s="17">
        <v>31</v>
      </c>
      <c r="C39" s="19" t="s">
        <v>434</v>
      </c>
      <c r="D39" s="162">
        <v>3172</v>
      </c>
      <c r="E39" s="377">
        <f>+'P &amp; L'!V40</f>
        <v>0</v>
      </c>
      <c r="F39" s="377"/>
      <c r="G39" s="76">
        <f t="shared" si="1"/>
        <v>0</v>
      </c>
    </row>
    <row r="40" spans="1:8" ht="21.95" customHeight="1">
      <c r="A40" s="579"/>
      <c r="B40" s="17">
        <v>32</v>
      </c>
      <c r="C40" s="19" t="s">
        <v>285</v>
      </c>
      <c r="D40" s="162">
        <v>3178</v>
      </c>
      <c r="E40" s="377">
        <f>+'P &amp; L'!V41</f>
        <v>0</v>
      </c>
      <c r="F40" s="377"/>
      <c r="G40" s="76">
        <f t="shared" si="1"/>
        <v>0</v>
      </c>
    </row>
    <row r="41" spans="1:8" ht="21.95" customHeight="1">
      <c r="A41" s="579"/>
      <c r="B41" s="17">
        <v>33</v>
      </c>
      <c r="C41" s="19" t="s">
        <v>40</v>
      </c>
      <c r="D41" s="162">
        <v>3190</v>
      </c>
      <c r="E41" s="377">
        <f>+'P &amp; L'!V42</f>
        <v>0</v>
      </c>
      <c r="F41" s="377"/>
      <c r="G41" s="76">
        <f t="shared" si="1"/>
        <v>0</v>
      </c>
    </row>
    <row r="42" spans="1:8" ht="21.95" customHeight="1">
      <c r="A42" s="579"/>
      <c r="B42" s="17">
        <v>34</v>
      </c>
      <c r="C42" s="19" t="s">
        <v>41</v>
      </c>
      <c r="D42" s="162">
        <v>3191</v>
      </c>
      <c r="E42" s="377">
        <f>+'P &amp; L'!V43</f>
        <v>0</v>
      </c>
      <c r="F42" s="377"/>
      <c r="G42" s="76">
        <f t="shared" si="1"/>
        <v>0</v>
      </c>
    </row>
    <row r="43" spans="1:8" ht="21.95" customHeight="1">
      <c r="A43" s="579"/>
      <c r="B43" s="17">
        <v>35</v>
      </c>
      <c r="C43" s="19" t="s">
        <v>286</v>
      </c>
      <c r="D43" s="162">
        <v>3180</v>
      </c>
      <c r="E43" s="377">
        <f>+'P &amp; L'!V44</f>
        <v>0</v>
      </c>
      <c r="F43" s="377"/>
      <c r="G43" s="76">
        <f t="shared" si="1"/>
        <v>0</v>
      </c>
    </row>
    <row r="44" spans="1:8" ht="21.95" customHeight="1">
      <c r="A44" s="579"/>
      <c r="B44" s="17">
        <v>36</v>
      </c>
      <c r="C44" s="19" t="s">
        <v>127</v>
      </c>
      <c r="D44" s="162" t="s">
        <v>287</v>
      </c>
      <c r="E44" s="377">
        <f>+'P &amp; L'!V45</f>
        <v>0</v>
      </c>
      <c r="F44" s="377"/>
      <c r="G44" s="76">
        <f t="shared" si="1"/>
        <v>0</v>
      </c>
    </row>
    <row r="45" spans="1:8" ht="21.95" customHeight="1">
      <c r="A45" s="579"/>
      <c r="B45" s="17">
        <v>37</v>
      </c>
      <c r="C45" s="19" t="s">
        <v>561</v>
      </c>
      <c r="D45" s="162" t="s">
        <v>288</v>
      </c>
      <c r="E45" s="377">
        <f>+'P &amp; L'!V46</f>
        <v>0</v>
      </c>
      <c r="F45" s="377"/>
      <c r="G45" s="76">
        <f t="shared" si="1"/>
        <v>0</v>
      </c>
    </row>
    <row r="46" spans="1:8" ht="21.95" customHeight="1">
      <c r="A46" s="579"/>
      <c r="B46" s="17">
        <v>38</v>
      </c>
      <c r="C46" s="20" t="s">
        <v>284</v>
      </c>
      <c r="D46" s="162" t="s">
        <v>283</v>
      </c>
      <c r="E46" s="292">
        <f>SUM(E25)+SUM(E26)-SUM(E27)</f>
        <v>0</v>
      </c>
      <c r="F46" s="292">
        <f>SUM(F25)+SUM(F26)-SUM(F27)</f>
        <v>0</v>
      </c>
      <c r="G46" s="292">
        <f>SUM(G25)+SUM(G26)-SUM(G27)</f>
        <v>0</v>
      </c>
    </row>
    <row r="47" spans="1:8" s="13" customFormat="1" ht="21.95" customHeight="1">
      <c r="A47" s="13" t="s">
        <v>18</v>
      </c>
      <c r="B47" s="14"/>
      <c r="C47" s="15"/>
      <c r="D47" s="164"/>
      <c r="E47" s="7"/>
      <c r="F47" s="160" t="s">
        <v>116</v>
      </c>
      <c r="G47" s="351" t="str">
        <f>+'IND-AOP (BUS PLUS)'!H105</f>
        <v>30/09/2014</v>
      </c>
      <c r="H47" s="41"/>
    </row>
    <row r="48" spans="1:8" ht="21.95" customHeight="1">
      <c r="A48" s="577" t="s">
        <v>529</v>
      </c>
      <c r="B48" s="578"/>
      <c r="C48" s="578"/>
      <c r="D48" s="578"/>
      <c r="E48" s="578"/>
      <c r="F48" s="578"/>
      <c r="G48" s="105" t="s">
        <v>149</v>
      </c>
    </row>
    <row r="49" spans="1:9" ht="21.95" customHeight="1">
      <c r="A49" s="577" t="s">
        <v>125</v>
      </c>
      <c r="B49" s="578"/>
      <c r="C49" s="578"/>
      <c r="D49" s="578"/>
      <c r="E49" s="578"/>
      <c r="F49" s="578"/>
      <c r="G49" s="578"/>
    </row>
    <row r="50" spans="1:9" ht="21.95" customHeight="1">
      <c r="A50" s="580" t="s">
        <v>25</v>
      </c>
      <c r="B50" s="581"/>
      <c r="C50" s="581"/>
      <c r="D50" s="581"/>
      <c r="E50" s="581"/>
      <c r="F50" s="581"/>
      <c r="G50" s="581"/>
    </row>
    <row r="51" spans="1:9" s="39" customFormat="1" ht="21.95" customHeight="1">
      <c r="A51" s="348" t="s">
        <v>157</v>
      </c>
      <c r="B51" s="348"/>
      <c r="C51" s="584">
        <f>IF('IND-AOP (BUS PLUS)'!C3="","",'IND-AOP (BUS PLUS)'!C3)</f>
        <v>0</v>
      </c>
      <c r="D51" s="585"/>
      <c r="E51" s="586"/>
      <c r="F51" s="289" t="s">
        <v>1</v>
      </c>
      <c r="G51" s="331">
        <v>2014</v>
      </c>
    </row>
    <row r="52" spans="1:9" s="39" customFormat="1" ht="21.95" customHeight="1">
      <c r="A52" s="348" t="s">
        <v>158</v>
      </c>
      <c r="B52" s="348"/>
      <c r="C52" s="587" t="str">
        <f>IF('IND-AOP (BUS PLUS)'!C4="","",'IND-AOP (BUS PLUS)'!C4)</f>
        <v/>
      </c>
      <c r="D52" s="588"/>
      <c r="E52" s="589"/>
      <c r="F52" s="289" t="s">
        <v>156</v>
      </c>
      <c r="G52" s="289"/>
    </row>
    <row r="53" spans="1:9" s="40" customFormat="1" ht="36">
      <c r="A53" s="17"/>
      <c r="B53" s="27" t="s">
        <v>2</v>
      </c>
      <c r="C53" s="26" t="s">
        <v>3</v>
      </c>
      <c r="D53" s="161" t="s">
        <v>4</v>
      </c>
      <c r="E53" s="290" t="s">
        <v>5</v>
      </c>
      <c r="F53" s="290" t="s">
        <v>57</v>
      </c>
      <c r="G53" s="290" t="s">
        <v>58</v>
      </c>
    </row>
    <row r="54" spans="1:9" s="40" customFormat="1" ht="21.95" customHeight="1">
      <c r="A54" s="17"/>
      <c r="B54" s="301"/>
      <c r="C54" s="25"/>
      <c r="D54" s="161"/>
      <c r="E54" s="291" t="s">
        <v>128</v>
      </c>
      <c r="F54" s="291" t="s">
        <v>129</v>
      </c>
      <c r="G54" s="291" t="s">
        <v>130</v>
      </c>
    </row>
    <row r="55" spans="1:9" s="16" customFormat="1" ht="21.95" customHeight="1">
      <c r="A55" s="593" t="s">
        <v>43</v>
      </c>
      <c r="B55" s="17">
        <v>39</v>
      </c>
      <c r="C55" s="18" t="s">
        <v>524</v>
      </c>
      <c r="D55" s="162" t="s">
        <v>289</v>
      </c>
      <c r="E55" s="386">
        <f>SUM('Annex-C'!$E$6)</f>
        <v>0</v>
      </c>
      <c r="F55" s="377"/>
      <c r="G55" s="76">
        <f t="shared" ref="G55:G56" si="2">MAX(SUM(E55)-SUM(F55),0)</f>
        <v>0</v>
      </c>
    </row>
    <row r="56" spans="1:9" s="16" customFormat="1" ht="21.95" customHeight="1">
      <c r="A56" s="594"/>
      <c r="B56" s="17">
        <v>40</v>
      </c>
      <c r="C56" s="18" t="s">
        <v>525</v>
      </c>
      <c r="D56" s="162" t="s">
        <v>290</v>
      </c>
      <c r="E56" s="386">
        <f>SUM('Annex-C'!$E$31)</f>
        <v>0</v>
      </c>
      <c r="F56" s="377"/>
      <c r="G56" s="76">
        <f t="shared" si="2"/>
        <v>0</v>
      </c>
    </row>
    <row r="57" spans="1:9" s="16" customFormat="1" ht="21.95" customHeight="1">
      <c r="A57" s="594"/>
      <c r="B57" s="17">
        <v>41</v>
      </c>
      <c r="C57" s="20" t="s">
        <v>613</v>
      </c>
      <c r="D57" s="162" t="s">
        <v>386</v>
      </c>
      <c r="E57" s="292">
        <f>SUM(E27)-SUM(E55)+SUM(E56)</f>
        <v>0</v>
      </c>
      <c r="F57" s="292">
        <f t="shared" ref="F57:G57" si="3">SUM(F27)-SUM(F55)+SUM(F56)</f>
        <v>0</v>
      </c>
      <c r="G57" s="292">
        <f t="shared" si="3"/>
        <v>0</v>
      </c>
    </row>
    <row r="58" spans="1:9" s="16" customFormat="1" ht="21.95" customHeight="1">
      <c r="A58" s="594"/>
      <c r="B58" s="237">
        <v>42</v>
      </c>
      <c r="C58" s="20" t="s">
        <v>387</v>
      </c>
      <c r="D58" s="162" t="s">
        <v>327</v>
      </c>
      <c r="E58" s="292">
        <f>SUM(E25)+SUM(E26)-SUM(E57)</f>
        <v>0</v>
      </c>
      <c r="F58" s="292">
        <f t="shared" ref="F58:G58" si="4">SUM(F25)+SUM(F26)-SUM(F57)</f>
        <v>0</v>
      </c>
      <c r="G58" s="292">
        <f t="shared" si="4"/>
        <v>0</v>
      </c>
    </row>
    <row r="59" spans="1:9" s="16" customFormat="1" ht="36.75" customHeight="1">
      <c r="A59" s="594"/>
      <c r="B59" s="237">
        <v>43</v>
      </c>
      <c r="C59" s="238" t="s">
        <v>526</v>
      </c>
      <c r="D59" s="162" t="s">
        <v>328</v>
      </c>
      <c r="E59" s="386">
        <f>IF(SUM(E58)+SUM('Annex-C'!E36)+SUM('Annex-C'!E37)&gt;0,SUM(E58)+SUM('Annex-C'!E36)+SUM('Annex-C'!E37),0)</f>
        <v>0</v>
      </c>
      <c r="F59" s="377"/>
      <c r="G59" s="76">
        <f t="shared" ref="G59:G73" si="5">MAX(SUM(E59)-SUM(F59),0)</f>
        <v>0</v>
      </c>
    </row>
    <row r="60" spans="1:9" s="16" customFormat="1" ht="26.1" customHeight="1">
      <c r="A60" s="594"/>
      <c r="B60" s="237">
        <v>44</v>
      </c>
      <c r="C60" s="239" t="s">
        <v>634</v>
      </c>
      <c r="D60" s="162"/>
      <c r="E60" s="386">
        <f>MIN(ABS(MIN(SUM('IND-AOP (BUS PLUS)'!F15),0)+MIN(SUM('IND-AOP (BUS PLUS)'!F26),0)),SUM(E59))</f>
        <v>0</v>
      </c>
      <c r="F60" s="386">
        <f>MIN(ABS(MIN(SUM('IND-AOP (BUS PLUS)'!G15),0)+MIN(SUM('IND-AOP (BUS PLUS)'!G26),0)),SUM(F59))</f>
        <v>0</v>
      </c>
      <c r="G60" s="76">
        <f t="shared" si="5"/>
        <v>0</v>
      </c>
    </row>
    <row r="61" spans="1:9" s="16" customFormat="1" ht="26.1" customHeight="1">
      <c r="A61" s="594"/>
      <c r="B61" s="237">
        <v>45</v>
      </c>
      <c r="C61" s="238" t="s">
        <v>657</v>
      </c>
      <c r="D61" s="162"/>
      <c r="E61" s="386">
        <f>MIN(SUM(E59)-SUM(E60),SUM(E62:E67))</f>
        <v>0</v>
      </c>
      <c r="F61" s="386">
        <f>MIN(SUM(F59)-SUM(F60),SUM(F62:F67))</f>
        <v>0</v>
      </c>
      <c r="G61" s="76">
        <f t="shared" si="5"/>
        <v>0</v>
      </c>
      <c r="I61" s="349"/>
    </row>
    <row r="62" spans="1:9" s="16" customFormat="1" ht="21.95" customHeight="1">
      <c r="A62" s="594"/>
      <c r="B62" s="237">
        <v>46</v>
      </c>
      <c r="C62" s="407" t="s">
        <v>635</v>
      </c>
      <c r="D62" s="256">
        <v>328008</v>
      </c>
      <c r="E62" s="377"/>
      <c r="F62" s="386"/>
      <c r="G62" s="76">
        <f t="shared" si="5"/>
        <v>0</v>
      </c>
    </row>
    <row r="63" spans="1:9" s="16" customFormat="1" ht="21.95" customHeight="1">
      <c r="A63" s="594"/>
      <c r="B63" s="237">
        <v>47</v>
      </c>
      <c r="C63" s="407" t="s">
        <v>636</v>
      </c>
      <c r="D63" s="256">
        <v>328009</v>
      </c>
      <c r="E63" s="377"/>
      <c r="F63" s="386"/>
      <c r="G63" s="76">
        <f t="shared" si="5"/>
        <v>0</v>
      </c>
    </row>
    <row r="64" spans="1:9" s="16" customFormat="1" ht="21.95" customHeight="1">
      <c r="A64" s="594"/>
      <c r="B64" s="237">
        <v>48</v>
      </c>
      <c r="C64" s="407" t="s">
        <v>637</v>
      </c>
      <c r="D64" s="256">
        <v>328010</v>
      </c>
      <c r="E64" s="377"/>
      <c r="F64" s="386"/>
      <c r="G64" s="76">
        <f t="shared" si="5"/>
        <v>0</v>
      </c>
    </row>
    <row r="65" spans="1:9" s="16" customFormat="1" ht="21.95" customHeight="1">
      <c r="A65" s="594"/>
      <c r="B65" s="237">
        <v>49</v>
      </c>
      <c r="C65" s="407" t="s">
        <v>638</v>
      </c>
      <c r="D65" s="256">
        <v>328011</v>
      </c>
      <c r="E65" s="377"/>
      <c r="F65" s="386"/>
      <c r="G65" s="76">
        <f t="shared" si="5"/>
        <v>0</v>
      </c>
    </row>
    <row r="66" spans="1:9" s="16" customFormat="1" ht="21.95" customHeight="1">
      <c r="A66" s="594"/>
      <c r="B66" s="237">
        <v>50</v>
      </c>
      <c r="C66" s="407" t="s">
        <v>639</v>
      </c>
      <c r="D66" s="256">
        <v>328012</v>
      </c>
      <c r="E66" s="377"/>
      <c r="F66" s="386"/>
      <c r="G66" s="76">
        <f t="shared" si="5"/>
        <v>0</v>
      </c>
    </row>
    <row r="67" spans="1:9" s="16" customFormat="1" ht="21.95" customHeight="1">
      <c r="A67" s="594"/>
      <c r="B67" s="237">
        <v>51</v>
      </c>
      <c r="C67" s="407" t="s">
        <v>640</v>
      </c>
      <c r="D67" s="256">
        <v>328013</v>
      </c>
      <c r="E67" s="377"/>
      <c r="F67" s="386"/>
      <c r="G67" s="76">
        <f t="shared" si="5"/>
        <v>0</v>
      </c>
    </row>
    <row r="68" spans="1:9" s="16" customFormat="1" ht="38.25">
      <c r="A68" s="594"/>
      <c r="B68" s="237">
        <v>52</v>
      </c>
      <c r="C68" s="238" t="s">
        <v>658</v>
      </c>
      <c r="D68" s="162"/>
      <c r="E68" s="386">
        <f>MIN(MAX(SUM(E59)-SUM(E60)-SUM(E61),0)+E74+MAX(MAX('IND-AOP (BUS PLUS)'!F25,0)+'IND-AOP (BUS PLUS)'!F26+MIN('IND-AOP (BUS PLUS)'!F15,0),0),SUM(E69:E72))</f>
        <v>0</v>
      </c>
      <c r="F68" s="386">
        <f>MIN(SUM(F69:F72),MAX(SUM(F59)-SUM(F60)-SUM(F62:F67),0))</f>
        <v>0</v>
      </c>
      <c r="G68" s="386">
        <f>MIN(MAX(SUM(G59)-SUM(G60)-SUM(G61),0)+G74+MAX(MAX('IND-AOP (BUS PLUS)'!H25,0)+'IND-AOP (BUS PLUS)'!H26+MIN('IND-AOP (BUS PLUS)'!H15,0),0),SUM(G69:G72))</f>
        <v>0</v>
      </c>
      <c r="H68" s="349"/>
      <c r="I68" s="349"/>
    </row>
    <row r="69" spans="1:9" s="16" customFormat="1" ht="21.95" customHeight="1">
      <c r="A69" s="594"/>
      <c r="B69" s="237">
        <v>53</v>
      </c>
      <c r="C69" s="407" t="s">
        <v>641</v>
      </c>
      <c r="D69" s="304">
        <v>328113</v>
      </c>
      <c r="E69" s="381"/>
      <c r="F69" s="386"/>
      <c r="G69" s="76">
        <f t="shared" si="5"/>
        <v>0</v>
      </c>
      <c r="H69" s="349"/>
      <c r="I69" s="349"/>
    </row>
    <row r="70" spans="1:9" s="16" customFormat="1" ht="21.95" customHeight="1">
      <c r="A70" s="594"/>
      <c r="B70" s="237">
        <v>54</v>
      </c>
      <c r="C70" s="407" t="s">
        <v>642</v>
      </c>
      <c r="D70" s="256">
        <v>328213</v>
      </c>
      <c r="E70" s="381"/>
      <c r="F70" s="386"/>
      <c r="G70" s="76">
        <f t="shared" si="5"/>
        <v>0</v>
      </c>
    </row>
    <row r="71" spans="1:9" s="16" customFormat="1" ht="21.95" customHeight="1">
      <c r="A71" s="594"/>
      <c r="B71" s="237">
        <v>55</v>
      </c>
      <c r="C71" s="407" t="s">
        <v>649</v>
      </c>
      <c r="D71" s="256">
        <v>3271</v>
      </c>
      <c r="E71" s="386">
        <f>'Annex-D'!$H$28</f>
        <v>0</v>
      </c>
      <c r="F71" s="381"/>
      <c r="G71" s="76">
        <f t="shared" si="5"/>
        <v>0</v>
      </c>
    </row>
    <row r="72" spans="1:9" s="16" customFormat="1" ht="26.1" customHeight="1">
      <c r="A72" s="594"/>
      <c r="B72" s="237">
        <v>56</v>
      </c>
      <c r="C72" s="371" t="s">
        <v>643</v>
      </c>
      <c r="D72" s="256">
        <v>3272</v>
      </c>
      <c r="E72" s="386">
        <f>SUM('Annex-D'!L21)+SUM('Annex-D'!N21)</f>
        <v>0</v>
      </c>
      <c r="F72" s="381"/>
      <c r="G72" s="76">
        <f t="shared" si="5"/>
        <v>0</v>
      </c>
    </row>
    <row r="73" spans="1:9" s="16" customFormat="1" ht="26.1" customHeight="1">
      <c r="A73" s="594"/>
      <c r="B73" s="237">
        <v>57</v>
      </c>
      <c r="C73" s="325" t="s">
        <v>573</v>
      </c>
      <c r="D73" s="322"/>
      <c r="E73" s="386">
        <f>MAX(SUM(E59)-SUM(E60)-SUM(E61)-SUM(E68),0)</f>
        <v>0</v>
      </c>
      <c r="F73" s="386">
        <f>MAX(SUM(F59)-SUM(F60)-SUM(F61)-SUM(F68),0)</f>
        <v>0</v>
      </c>
      <c r="G73" s="76">
        <f t="shared" si="5"/>
        <v>0</v>
      </c>
    </row>
    <row r="74" spans="1:9" s="16" customFormat="1" ht="38.25">
      <c r="A74" s="594"/>
      <c r="B74" s="237">
        <v>58</v>
      </c>
      <c r="C74" s="323" t="s">
        <v>527</v>
      </c>
      <c r="D74" s="322" t="s">
        <v>328</v>
      </c>
      <c r="E74" s="294">
        <f>IF(SUM(E58)+SUM('Annex-C'!E36)+SUM('Annex-C'!E37)&lt;0,SUM(E58)+SUM('Annex-C'!E36)+SUM('Annex-C'!E37),0)</f>
        <v>0</v>
      </c>
      <c r="F74" s="294">
        <f>IF(SUM(F58)+SUM('Annex-C'!F36)+SUM('Annex-C'!F37)&lt;0,SUM(F58)+SUM('Annex-C'!F36)+SUM('Annex-C'!F37),0)</f>
        <v>0</v>
      </c>
      <c r="G74" s="294">
        <f>IF(SUM(G58)+SUM('Annex-C'!E36)+SUM('Annex-C'!E37)&lt;0,SUM(G58)+SUM('Annex-C'!E36)+SUM('Annex-C'!E37),0)</f>
        <v>0</v>
      </c>
    </row>
    <row r="75" spans="1:9" s="16" customFormat="1" ht="36.75" customHeight="1">
      <c r="A75" s="594"/>
      <c r="B75" s="237">
        <v>59</v>
      </c>
      <c r="C75" s="324" t="s">
        <v>612</v>
      </c>
      <c r="D75" s="322"/>
      <c r="E75" s="294">
        <f>MIN(MAX(MAX(SUM('IND-AOP (BUS PLUS)'!F25),0)+SUM('IND-AOP (BUS PLUS)'!F26)+SUM('IND-AOP (BUS PLUS)'!F27),0),ABS(SUM(E74)))</f>
        <v>0</v>
      </c>
      <c r="F75" s="294">
        <f>MIN(MAX(MAX(SUM('IND-AOP (BUS PLUS)'!G25),0)+SUM('IND-AOP (BUS PLUS)'!G26)+SUM('IND-AOP (BUS PLUS)'!G27),0),ABS(SUM(F74)))</f>
        <v>0</v>
      </c>
      <c r="G75" s="294">
        <f>MIN(MAX(MAX(SUM('IND-AOP (BUS PLUS)'!H25),0)+SUM('IND-AOP (BUS PLUS)'!H26)+SUM('IND-AOP (BUS PLUS)'!H27),0),ABS(SUM(G74)))</f>
        <v>0</v>
      </c>
    </row>
    <row r="76" spans="1:9" s="16" customFormat="1" ht="21.95" customHeight="1">
      <c r="A76" s="595"/>
      <c r="B76" s="237">
        <v>60</v>
      </c>
      <c r="C76" s="325" t="s">
        <v>574</v>
      </c>
      <c r="D76" s="322"/>
      <c r="E76" s="294">
        <f>SUM(E74)+SUM(E68)*-1</f>
        <v>0</v>
      </c>
      <c r="F76" s="294">
        <f>SUM(F75)*-1</f>
        <v>0</v>
      </c>
      <c r="G76" s="294">
        <f>SUM(G74)+SUM(G68)*-1</f>
        <v>0</v>
      </c>
    </row>
    <row r="77" spans="1:9" s="13" customFormat="1" ht="21.95" customHeight="1">
      <c r="A77" s="13" t="s">
        <v>18</v>
      </c>
      <c r="B77" s="14"/>
      <c r="C77" s="15"/>
      <c r="D77" s="164"/>
      <c r="E77" s="7"/>
      <c r="F77" s="160" t="s">
        <v>116</v>
      </c>
      <c r="G77" s="351" t="str">
        <f>+G47</f>
        <v>30/09/2014</v>
      </c>
      <c r="H77" s="41"/>
    </row>
    <row r="78" spans="1:9" ht="21.95" customHeight="1">
      <c r="C78" s="12"/>
    </row>
  </sheetData>
  <sheetProtection sheet="1" objects="1" scenarios="1"/>
  <mergeCells count="16">
    <mergeCell ref="A48:F48"/>
    <mergeCell ref="A55:A76"/>
    <mergeCell ref="C51:E51"/>
    <mergeCell ref="C52:E52"/>
    <mergeCell ref="A49:G49"/>
    <mergeCell ref="A50:G50"/>
    <mergeCell ref="A1:F1"/>
    <mergeCell ref="A27:A46"/>
    <mergeCell ref="A2:G2"/>
    <mergeCell ref="A3:G3"/>
    <mergeCell ref="C6:G6"/>
    <mergeCell ref="C4:E4"/>
    <mergeCell ref="C5:E5"/>
    <mergeCell ref="A9:A11"/>
    <mergeCell ref="A12:A25"/>
    <mergeCell ref="A6:B6"/>
  </mergeCells>
  <conditionalFormatting sqref="E9">
    <cfRule type="cellIs" dxfId="226" priority="50" operator="between">
      <formula>0</formula>
      <formula>0</formula>
    </cfRule>
  </conditionalFormatting>
  <conditionalFormatting sqref="G12">
    <cfRule type="cellIs" dxfId="225" priority="48" operator="between">
      <formula>0</formula>
      <formula>0</formula>
    </cfRule>
  </conditionalFormatting>
  <conditionalFormatting sqref="E12">
    <cfRule type="cellIs" dxfId="224" priority="47" operator="between">
      <formula>0</formula>
      <formula>0</formula>
    </cfRule>
  </conditionalFormatting>
  <conditionalFormatting sqref="G25">
    <cfRule type="cellIs" dxfId="223" priority="46" operator="between">
      <formula>0</formula>
      <formula>0</formula>
    </cfRule>
  </conditionalFormatting>
  <conditionalFormatting sqref="E25:F25">
    <cfRule type="cellIs" dxfId="222" priority="45" operator="between">
      <formula>0</formula>
      <formula>0</formula>
    </cfRule>
  </conditionalFormatting>
  <conditionalFormatting sqref="E27">
    <cfRule type="cellIs" dxfId="221" priority="44" operator="between">
      <formula>0</formula>
      <formula>0</formula>
    </cfRule>
  </conditionalFormatting>
  <conditionalFormatting sqref="G46">
    <cfRule type="cellIs" dxfId="220" priority="41" operator="between">
      <formula>0</formula>
      <formula>0</formula>
    </cfRule>
  </conditionalFormatting>
  <conditionalFormatting sqref="E46:F46">
    <cfRule type="cellIs" dxfId="219" priority="40" operator="between">
      <formula>0</formula>
      <formula>0</formula>
    </cfRule>
  </conditionalFormatting>
  <conditionalFormatting sqref="E55:E56">
    <cfRule type="cellIs" dxfId="218" priority="37" operator="between">
      <formula>0</formula>
      <formula>0</formula>
    </cfRule>
  </conditionalFormatting>
  <conditionalFormatting sqref="E57:G58">
    <cfRule type="cellIs" dxfId="217" priority="36" operator="between">
      <formula>0</formula>
      <formula>0</formula>
    </cfRule>
  </conditionalFormatting>
  <conditionalFormatting sqref="F60:F70">
    <cfRule type="cellIs" dxfId="216" priority="34" operator="between">
      <formula>0</formula>
      <formula>0</formula>
    </cfRule>
  </conditionalFormatting>
  <conditionalFormatting sqref="E59:E61">
    <cfRule type="cellIs" dxfId="215" priority="33" operator="between">
      <formula>0</formula>
      <formula>0</formula>
    </cfRule>
  </conditionalFormatting>
  <conditionalFormatting sqref="E68">
    <cfRule type="cellIs" dxfId="214" priority="32" operator="between">
      <formula>0</formula>
      <formula>0</formula>
    </cfRule>
  </conditionalFormatting>
  <conditionalFormatting sqref="E71:E73">
    <cfRule type="cellIs" dxfId="213" priority="30" operator="between">
      <formula>0</formula>
      <formula>0</formula>
    </cfRule>
  </conditionalFormatting>
  <conditionalFormatting sqref="E71:E76">
    <cfRule type="cellIs" dxfId="212" priority="29" operator="between">
      <formula>0</formula>
      <formula>0</formula>
    </cfRule>
  </conditionalFormatting>
  <conditionalFormatting sqref="F75">
    <cfRule type="cellIs" dxfId="211" priority="28" operator="between">
      <formula>0</formula>
      <formula>0</formula>
    </cfRule>
  </conditionalFormatting>
  <conditionalFormatting sqref="F9">
    <cfRule type="cellIs" dxfId="210" priority="25" operator="between">
      <formula>0</formula>
      <formula>0</formula>
    </cfRule>
  </conditionalFormatting>
  <conditionalFormatting sqref="F12">
    <cfRule type="cellIs" dxfId="209" priority="24" operator="between">
      <formula>0</formula>
      <formula>0</formula>
    </cfRule>
  </conditionalFormatting>
  <conditionalFormatting sqref="G9">
    <cfRule type="cellIs" dxfId="208" priority="23" operator="between">
      <formula>0</formula>
      <formula>0</formula>
    </cfRule>
  </conditionalFormatting>
  <conditionalFormatting sqref="G10:G11">
    <cfRule type="cellIs" dxfId="207" priority="22" operator="between">
      <formula>0</formula>
      <formula>0</formula>
    </cfRule>
  </conditionalFormatting>
  <conditionalFormatting sqref="G13:G24">
    <cfRule type="cellIs" dxfId="206" priority="21" operator="between">
      <formula>0</formula>
      <formula>0</formula>
    </cfRule>
  </conditionalFormatting>
  <conditionalFormatting sqref="G26">
    <cfRule type="cellIs" dxfId="205" priority="20" operator="between">
      <formula>0</formula>
      <formula>0</formula>
    </cfRule>
  </conditionalFormatting>
  <conditionalFormatting sqref="G28:G45">
    <cfRule type="cellIs" dxfId="204" priority="19" operator="between">
      <formula>0</formula>
      <formula>0</formula>
    </cfRule>
  </conditionalFormatting>
  <conditionalFormatting sqref="F27">
    <cfRule type="cellIs" dxfId="203" priority="18" operator="between">
      <formula>0</formula>
      <formula>0</formula>
    </cfRule>
  </conditionalFormatting>
  <conditionalFormatting sqref="G27">
    <cfRule type="cellIs" dxfId="202" priority="17" operator="between">
      <formula>0</formula>
      <formula>0</formula>
    </cfRule>
  </conditionalFormatting>
  <conditionalFormatting sqref="G55:G56">
    <cfRule type="cellIs" dxfId="201" priority="16" operator="between">
      <formula>0</formula>
      <formula>0</formula>
    </cfRule>
  </conditionalFormatting>
  <conditionalFormatting sqref="G59">
    <cfRule type="cellIs" dxfId="200" priority="15" operator="between">
      <formula>0</formula>
      <formula>0</formula>
    </cfRule>
  </conditionalFormatting>
  <conditionalFormatting sqref="G60:G61">
    <cfRule type="cellIs" dxfId="199" priority="14" operator="between">
      <formula>0</formula>
      <formula>0</formula>
    </cfRule>
  </conditionalFormatting>
  <conditionalFormatting sqref="G62:G67 G69:G73">
    <cfRule type="cellIs" dxfId="198" priority="13" operator="between">
      <formula>0</formula>
      <formula>0</formula>
    </cfRule>
  </conditionalFormatting>
  <conditionalFormatting sqref="F74">
    <cfRule type="cellIs" dxfId="197" priority="12" operator="between">
      <formula>0</formula>
      <formula>0</formula>
    </cfRule>
  </conditionalFormatting>
  <conditionalFormatting sqref="F76">
    <cfRule type="cellIs" dxfId="196" priority="11" operator="between">
      <formula>0</formula>
      <formula>0</formula>
    </cfRule>
  </conditionalFormatting>
  <conditionalFormatting sqref="F73">
    <cfRule type="cellIs" dxfId="195" priority="10" operator="between">
      <formula>0</formula>
      <formula>0</formula>
    </cfRule>
  </conditionalFormatting>
  <conditionalFormatting sqref="F73">
    <cfRule type="cellIs" dxfId="194" priority="9" operator="between">
      <formula>0</formula>
      <formula>0</formula>
    </cfRule>
  </conditionalFormatting>
  <conditionalFormatting sqref="G74">
    <cfRule type="cellIs" dxfId="193" priority="8" operator="between">
      <formula>0</formula>
      <formula>0</formula>
    </cfRule>
  </conditionalFormatting>
  <conditionalFormatting sqref="G75">
    <cfRule type="cellIs" dxfId="192" priority="7" operator="between">
      <formula>0</formula>
      <formula>0</formula>
    </cfRule>
  </conditionalFormatting>
  <conditionalFormatting sqref="G68">
    <cfRule type="cellIs" dxfId="191" priority="4" operator="between">
      <formula>0</formula>
      <formula>0</formula>
    </cfRule>
  </conditionalFormatting>
  <conditionalFormatting sqref="G76">
    <cfRule type="cellIs" dxfId="190" priority="2" operator="between">
      <formula>0</formula>
      <formula>0</formula>
    </cfRule>
  </conditionalFormatting>
  <conditionalFormatting sqref="E59">
    <cfRule type="cellIs" dxfId="189" priority="1" operator="between">
      <formula>0</formula>
      <formula>0</formula>
    </cfRule>
  </conditionalFormatting>
  <dataValidations count="1">
    <dataValidation type="whole" operator="greaterThanOrEqual" allowBlank="1" showInputMessage="1" showErrorMessage="1" sqref="E62:E67 E26:F26 E10:F11 E28:F45 G12 E69:E70 E13:F24">
      <formula1>0</formula1>
    </dataValidation>
  </dataValidations>
  <pageMargins left="0.25" right="0.25" top="0.25" bottom="0.25" header="0" footer="0"/>
  <pageSetup paperSize="5" scale="86" fitToHeight="0" orientation="portrait" r:id="rId1"/>
  <rowBreaks count="1" manualBreakCount="1">
    <brk id="47" max="6" man="1"/>
  </rowBreaks>
</worksheet>
</file>

<file path=xl/worksheets/sheet4.xml><?xml version="1.0" encoding="utf-8"?>
<worksheet xmlns="http://schemas.openxmlformats.org/spreadsheetml/2006/main" xmlns:r="http://schemas.openxmlformats.org/officeDocument/2006/relationships">
  <sheetPr>
    <tabColor rgb="FFFF0000"/>
  </sheetPr>
  <dimension ref="A1:E66"/>
  <sheetViews>
    <sheetView topLeftCell="A2" workbookViewId="0">
      <selection activeCell="E9" sqref="E9"/>
    </sheetView>
  </sheetViews>
  <sheetFormatPr defaultRowHeight="15.75"/>
  <cols>
    <col min="1" max="1" width="18.28515625" style="453" customWidth="1"/>
    <col min="2" max="2" width="9.140625" style="454"/>
    <col min="3" max="3" width="42.28515625" style="453" bestFit="1" customWidth="1"/>
    <col min="4" max="4" width="14.5703125" style="454" bestFit="1" customWidth="1"/>
    <col min="5" max="5" width="14.5703125" style="453" bestFit="1" customWidth="1"/>
    <col min="6" max="6" width="9.140625" style="453"/>
    <col min="7" max="7" width="9.140625" style="453" customWidth="1"/>
    <col min="8" max="16384" width="9.140625" style="453"/>
  </cols>
  <sheetData>
    <row r="1" spans="1:5" ht="18.75">
      <c r="C1" s="455"/>
    </row>
    <row r="2" spans="1:5" ht="26.25">
      <c r="C2" s="456"/>
    </row>
    <row r="3" spans="1:5" ht="18.75">
      <c r="B3" s="457">
        <v>1</v>
      </c>
      <c r="C3" s="458" t="s">
        <v>665</v>
      </c>
      <c r="D3" s="459"/>
    </row>
    <row r="4" spans="1:5" ht="18.75">
      <c r="B4" s="457">
        <v>2</v>
      </c>
      <c r="C4" s="458" t="s">
        <v>666</v>
      </c>
      <c r="D4" s="460">
        <f>D5+D6+D7-D8</f>
        <v>0</v>
      </c>
    </row>
    <row r="5" spans="1:5" ht="18.75">
      <c r="B5" s="457">
        <v>3</v>
      </c>
      <c r="C5" s="461" t="s">
        <v>26</v>
      </c>
      <c r="D5" s="459"/>
    </row>
    <row r="6" spans="1:5" ht="18.75">
      <c r="B6" s="457">
        <v>4</v>
      </c>
      <c r="C6" s="461" t="s">
        <v>667</v>
      </c>
      <c r="D6" s="460">
        <f>D3+D8-(D5+D7+D9)</f>
        <v>0</v>
      </c>
    </row>
    <row r="7" spans="1:5" ht="18.75">
      <c r="B7" s="457">
        <v>5</v>
      </c>
      <c r="C7" s="461" t="s">
        <v>668</v>
      </c>
      <c r="D7" s="459"/>
    </row>
    <row r="8" spans="1:5" ht="18.75">
      <c r="B8" s="457">
        <v>6</v>
      </c>
      <c r="C8" s="461" t="s">
        <v>30</v>
      </c>
      <c r="D8" s="459"/>
    </row>
    <row r="9" spans="1:5" ht="18.75">
      <c r="B9" s="457">
        <v>7</v>
      </c>
      <c r="C9" s="458" t="s">
        <v>669</v>
      </c>
      <c r="D9" s="460">
        <f>+D3*E9</f>
        <v>0</v>
      </c>
      <c r="E9" s="547">
        <v>0.20250000000000001</v>
      </c>
    </row>
    <row r="10" spans="1:5" ht="18.75">
      <c r="B10" s="457">
        <v>8</v>
      </c>
      <c r="C10" s="461" t="s">
        <v>670</v>
      </c>
      <c r="D10" s="459"/>
    </row>
    <row r="11" spans="1:5" ht="18.75">
      <c r="B11" s="457">
        <v>9</v>
      </c>
      <c r="C11" s="461" t="s">
        <v>671</v>
      </c>
      <c r="D11" s="459"/>
    </row>
    <row r="12" spans="1:5" ht="18.75">
      <c r="B12" s="457">
        <v>10</v>
      </c>
      <c r="C12" s="458" t="s">
        <v>672</v>
      </c>
      <c r="D12" s="460">
        <f>D9+D10-D11</f>
        <v>0</v>
      </c>
    </row>
    <row r="13" spans="1:5" ht="26.25">
      <c r="C13" s="456"/>
    </row>
    <row r="14" spans="1:5" ht="26.25">
      <c r="C14" s="456"/>
    </row>
    <row r="15" spans="1:5" ht="21.75" thickBot="1">
      <c r="C15" s="462" t="s">
        <v>673</v>
      </c>
    </row>
    <row r="16" spans="1:5" ht="19.5" thickBot="1">
      <c r="A16" s="596" t="s">
        <v>674</v>
      </c>
      <c r="B16" s="463" t="s">
        <v>675</v>
      </c>
      <c r="C16" s="464" t="s">
        <v>676</v>
      </c>
      <c r="D16" s="465" t="s">
        <v>22</v>
      </c>
    </row>
    <row r="17" spans="1:5">
      <c r="A17" s="597"/>
      <c r="B17" s="466">
        <v>1</v>
      </c>
      <c r="C17" s="467" t="s">
        <v>205</v>
      </c>
      <c r="D17" s="468"/>
    </row>
    <row r="18" spans="1:5">
      <c r="A18" s="597"/>
      <c r="B18" s="466">
        <v>2</v>
      </c>
      <c r="C18" s="467" t="s">
        <v>277</v>
      </c>
      <c r="D18" s="466"/>
    </row>
    <row r="19" spans="1:5">
      <c r="A19" s="597"/>
      <c r="B19" s="466">
        <v>3</v>
      </c>
      <c r="C19" s="467" t="s">
        <v>278</v>
      </c>
      <c r="D19" s="466"/>
    </row>
    <row r="20" spans="1:5">
      <c r="A20" s="597"/>
      <c r="B20" s="466">
        <v>4</v>
      </c>
      <c r="C20" s="467" t="s">
        <v>27</v>
      </c>
      <c r="D20" s="466"/>
    </row>
    <row r="21" spans="1:5">
      <c r="A21" s="597"/>
      <c r="B21" s="466">
        <v>5</v>
      </c>
      <c r="C21" s="467" t="s">
        <v>28</v>
      </c>
      <c r="D21" s="466"/>
    </row>
    <row r="22" spans="1:5">
      <c r="A22" s="597"/>
      <c r="B22" s="466">
        <v>6</v>
      </c>
      <c r="C22" s="467" t="s">
        <v>29</v>
      </c>
      <c r="D22" s="466"/>
      <c r="E22" s="453">
        <f>E26-(D17+D18+D19+D20+D21)</f>
        <v>0</v>
      </c>
    </row>
    <row r="23" spans="1:5">
      <c r="A23" s="597"/>
      <c r="B23" s="466">
        <v>7</v>
      </c>
      <c r="C23" s="467" t="s">
        <v>280</v>
      </c>
      <c r="D23" s="466"/>
    </row>
    <row r="24" spans="1:5">
      <c r="A24" s="597"/>
      <c r="B24" s="469">
        <v>8</v>
      </c>
      <c r="C24" s="470" t="s">
        <v>127</v>
      </c>
      <c r="D24" s="466"/>
    </row>
    <row r="25" spans="1:5" ht="16.5" thickBot="1">
      <c r="A25" s="597"/>
      <c r="B25" s="472">
        <v>9</v>
      </c>
      <c r="C25" s="470" t="s">
        <v>561</v>
      </c>
      <c r="D25" s="473"/>
    </row>
    <row r="26" spans="1:5" ht="19.5" thickBot="1">
      <c r="A26" s="598"/>
      <c r="B26" s="463"/>
      <c r="C26" s="474" t="s">
        <v>716</v>
      </c>
      <c r="D26" s="475">
        <f>SUM(D17:D25)</f>
        <v>0</v>
      </c>
      <c r="E26" s="453">
        <f>D7</f>
        <v>0</v>
      </c>
    </row>
    <row r="27" spans="1:5">
      <c r="A27" s="599" t="s">
        <v>680</v>
      </c>
      <c r="B27" s="476">
        <v>10</v>
      </c>
      <c r="C27" s="467" t="s">
        <v>21</v>
      </c>
      <c r="D27" s="477"/>
    </row>
    <row r="28" spans="1:5">
      <c r="A28" s="599"/>
      <c r="B28" s="457">
        <v>11</v>
      </c>
      <c r="C28" s="467" t="s">
        <v>31</v>
      </c>
      <c r="D28" s="466"/>
    </row>
    <row r="29" spans="1:5">
      <c r="A29" s="599"/>
      <c r="B29" s="457">
        <v>12</v>
      </c>
      <c r="C29" s="467" t="s">
        <v>32</v>
      </c>
      <c r="D29" s="466"/>
    </row>
    <row r="30" spans="1:5" ht="26.25">
      <c r="A30" s="599"/>
      <c r="B30" s="457">
        <v>13</v>
      </c>
      <c r="C30" s="467" t="s">
        <v>33</v>
      </c>
      <c r="D30" s="466"/>
    </row>
    <row r="31" spans="1:5">
      <c r="A31" s="599"/>
      <c r="B31" s="457">
        <v>14</v>
      </c>
      <c r="C31" s="467" t="s">
        <v>34</v>
      </c>
      <c r="D31" s="466"/>
    </row>
    <row r="32" spans="1:5">
      <c r="A32" s="599"/>
      <c r="B32" s="457">
        <v>15</v>
      </c>
      <c r="C32" s="467" t="s">
        <v>35</v>
      </c>
      <c r="D32" s="466"/>
    </row>
    <row r="33" spans="1:5">
      <c r="A33" s="599"/>
      <c r="B33" s="457">
        <v>16</v>
      </c>
      <c r="C33" s="467" t="s">
        <v>29</v>
      </c>
      <c r="D33" s="466"/>
    </row>
    <row r="34" spans="1:5" ht="24.75">
      <c r="A34" s="599"/>
      <c r="B34" s="457">
        <v>17</v>
      </c>
      <c r="C34" s="478" t="s">
        <v>36</v>
      </c>
      <c r="D34" s="466"/>
    </row>
    <row r="35" spans="1:5">
      <c r="A35" s="599"/>
      <c r="B35" s="457">
        <v>18</v>
      </c>
      <c r="C35" s="467" t="s">
        <v>37</v>
      </c>
      <c r="D35" s="466"/>
    </row>
    <row r="36" spans="1:5">
      <c r="A36" s="599"/>
      <c r="B36" s="457">
        <v>19</v>
      </c>
      <c r="C36" s="467" t="s">
        <v>38</v>
      </c>
      <c r="D36" s="466"/>
    </row>
    <row r="37" spans="1:5">
      <c r="A37" s="599"/>
      <c r="B37" s="457">
        <v>20</v>
      </c>
      <c r="C37" s="467" t="s">
        <v>39</v>
      </c>
      <c r="D37" s="466"/>
    </row>
    <row r="38" spans="1:5" ht="26.25">
      <c r="A38" s="599"/>
      <c r="B38" s="457">
        <v>21</v>
      </c>
      <c r="C38" s="467" t="s">
        <v>434</v>
      </c>
      <c r="D38" s="466"/>
    </row>
    <row r="39" spans="1:5">
      <c r="A39" s="599"/>
      <c r="B39" s="457">
        <v>22</v>
      </c>
      <c r="C39" s="467" t="s">
        <v>285</v>
      </c>
      <c r="D39" s="466"/>
    </row>
    <row r="40" spans="1:5">
      <c r="A40" s="599"/>
      <c r="B40" s="457">
        <v>23</v>
      </c>
      <c r="C40" s="467" t="s">
        <v>40</v>
      </c>
      <c r="D40" s="466"/>
    </row>
    <row r="41" spans="1:5" ht="26.25">
      <c r="A41" s="599"/>
      <c r="B41" s="457">
        <v>24</v>
      </c>
      <c r="C41" s="467" t="s">
        <v>41</v>
      </c>
      <c r="D41" s="466"/>
    </row>
    <row r="42" spans="1:5">
      <c r="A42" s="599"/>
      <c r="B42" s="457">
        <v>25</v>
      </c>
      <c r="C42" s="467" t="s">
        <v>286</v>
      </c>
      <c r="D42" s="500">
        <f>+D11-SUM(D27:D41)-D43-D44</f>
        <v>0</v>
      </c>
    </row>
    <row r="43" spans="1:5">
      <c r="A43" s="600"/>
      <c r="B43" s="457">
        <v>26</v>
      </c>
      <c r="C43" s="467" t="s">
        <v>127</v>
      </c>
      <c r="D43" s="466"/>
    </row>
    <row r="44" spans="1:5" ht="16.5" thickBot="1">
      <c r="A44" s="600"/>
      <c r="B44" s="479">
        <v>27</v>
      </c>
      <c r="C44" s="467" t="s">
        <v>561</v>
      </c>
      <c r="D44" s="471"/>
    </row>
    <row r="45" spans="1:5" ht="19.5" thickBot="1">
      <c r="A45" s="600"/>
      <c r="B45" s="476"/>
      <c r="C45" s="480" t="s">
        <v>717</v>
      </c>
      <c r="D45" s="481">
        <f>SUM(D27:D42)</f>
        <v>0</v>
      </c>
      <c r="E45" s="453">
        <f>D11</f>
        <v>0</v>
      </c>
    </row>
    <row r="46" spans="1:5" ht="16.5" thickBot="1">
      <c r="A46" s="482"/>
      <c r="B46" s="483"/>
      <c r="C46" s="484"/>
      <c r="D46" s="485"/>
    </row>
    <row r="48" spans="1:5">
      <c r="C48" s="486" t="s">
        <v>685</v>
      </c>
      <c r="D48" s="487">
        <f>D12</f>
        <v>0</v>
      </c>
    </row>
    <row r="49" spans="1:5">
      <c r="C49" s="486" t="s">
        <v>686</v>
      </c>
      <c r="D49" s="487"/>
    </row>
    <row r="50" spans="1:5">
      <c r="C50" s="486" t="s">
        <v>687</v>
      </c>
      <c r="D50" s="487"/>
    </row>
    <row r="51" spans="1:5">
      <c r="C51" s="486" t="s">
        <v>688</v>
      </c>
      <c r="D51" s="487"/>
    </row>
    <row r="52" spans="1:5">
      <c r="C52" s="486" t="s">
        <v>727</v>
      </c>
      <c r="D52" s="487"/>
    </row>
    <row r="53" spans="1:5">
      <c r="C53" s="486" t="s">
        <v>726</v>
      </c>
      <c r="D53" s="487"/>
    </row>
    <row r="54" spans="1:5">
      <c r="D54" s="488">
        <f>D48+D49+D50+D51+D53+D52</f>
        <v>0</v>
      </c>
    </row>
    <row r="58" spans="1:5">
      <c r="A58" s="541" t="s">
        <v>770</v>
      </c>
      <c r="B58" s="540"/>
      <c r="C58" s="541"/>
      <c r="D58" s="540" t="s">
        <v>771</v>
      </c>
      <c r="E58" s="541" t="s">
        <v>772</v>
      </c>
    </row>
    <row r="59" spans="1:5">
      <c r="A59" s="539"/>
      <c r="B59" s="538"/>
      <c r="C59" s="537"/>
      <c r="D59" s="538"/>
      <c r="E59" s="537"/>
    </row>
    <row r="60" spans="1:5">
      <c r="A60" s="539"/>
      <c r="B60" s="538"/>
      <c r="C60" s="537"/>
      <c r="D60" s="538"/>
      <c r="E60" s="537"/>
    </row>
    <row r="61" spans="1:5">
      <c r="A61" s="539"/>
      <c r="B61" s="538"/>
      <c r="C61" s="537"/>
      <c r="D61" s="538"/>
      <c r="E61" s="537"/>
    </row>
    <row r="62" spans="1:5">
      <c r="A62" s="539"/>
      <c r="B62" s="538"/>
      <c r="C62" s="537"/>
      <c r="D62" s="538"/>
      <c r="E62" s="537"/>
    </row>
    <row r="63" spans="1:5">
      <c r="A63" s="539"/>
      <c r="B63" s="538"/>
      <c r="C63" s="537"/>
      <c r="D63" s="538"/>
      <c r="E63" s="537"/>
    </row>
    <row r="64" spans="1:5">
      <c r="A64" s="539"/>
      <c r="B64" s="538"/>
      <c r="C64" s="537"/>
      <c r="D64" s="538"/>
      <c r="E64" s="537"/>
    </row>
    <row r="65" spans="1:5" ht="16.5" thickBot="1">
      <c r="A65" s="542">
        <v>1</v>
      </c>
      <c r="B65" s="538"/>
      <c r="C65" s="541" t="s">
        <v>53</v>
      </c>
      <c r="D65" s="543">
        <v>1433356</v>
      </c>
      <c r="E65" s="544">
        <v>6950000</v>
      </c>
    </row>
    <row r="66" spans="1:5" ht="16.5" thickTop="1"/>
  </sheetData>
  <mergeCells count="2">
    <mergeCell ref="A16:A26"/>
    <mergeCell ref="A27:A45"/>
  </mergeCells>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rgb="FFFF0000"/>
  </sheetPr>
  <dimension ref="A1:U45"/>
  <sheetViews>
    <sheetView workbookViewId="0">
      <selection activeCell="F23" sqref="F23"/>
    </sheetView>
  </sheetViews>
  <sheetFormatPr defaultRowHeight="12.75"/>
  <cols>
    <col min="1" max="16384" width="9.140625" style="505"/>
  </cols>
  <sheetData>
    <row r="1" spans="1:21" ht="15.75">
      <c r="A1" s="602" t="s">
        <v>733</v>
      </c>
      <c r="B1" s="603"/>
      <c r="C1" s="603"/>
      <c r="D1" s="603"/>
      <c r="E1" s="603"/>
      <c r="F1" s="603"/>
      <c r="G1" s="603"/>
      <c r="H1" s="603"/>
      <c r="I1" s="603"/>
      <c r="J1" s="603"/>
      <c r="K1" s="603"/>
      <c r="L1" s="603"/>
      <c r="M1" s="604"/>
      <c r="N1" s="504"/>
      <c r="O1" s="602" t="s">
        <v>361</v>
      </c>
      <c r="P1" s="603"/>
      <c r="Q1" s="603"/>
      <c r="R1" s="603"/>
      <c r="S1" s="603"/>
      <c r="T1" s="603"/>
      <c r="U1" s="604"/>
    </row>
    <row r="2" spans="1:21" ht="15.75">
      <c r="A2" s="506" t="s">
        <v>734</v>
      </c>
      <c r="B2" s="605">
        <f>[7]Challan!O29</f>
        <v>0</v>
      </c>
      <c r="C2" s="605"/>
      <c r="D2" s="605"/>
      <c r="E2" s="605"/>
      <c r="F2" s="605">
        <f>B2</f>
        <v>0</v>
      </c>
      <c r="G2" s="605"/>
      <c r="H2" s="605"/>
      <c r="I2" s="605"/>
      <c r="J2" s="605">
        <f>F2</f>
        <v>0</v>
      </c>
      <c r="K2" s="605"/>
      <c r="L2" s="605"/>
      <c r="M2" s="605"/>
      <c r="N2" s="507"/>
      <c r="O2" s="508" t="s">
        <v>734</v>
      </c>
      <c r="P2" s="605">
        <f>J2</f>
        <v>0</v>
      </c>
      <c r="Q2" s="605"/>
      <c r="R2" s="605"/>
      <c r="S2" s="605"/>
      <c r="T2" s="605"/>
      <c r="U2" s="605"/>
    </row>
    <row r="3" spans="1:21" ht="15.75">
      <c r="A3" s="506" t="s">
        <v>735</v>
      </c>
      <c r="B3" s="601" t="s">
        <v>736</v>
      </c>
      <c r="C3" s="601"/>
      <c r="D3" s="601"/>
      <c r="E3" s="601"/>
      <c r="F3" s="601"/>
      <c r="G3" s="601"/>
      <c r="H3" s="601"/>
      <c r="I3" s="601"/>
      <c r="J3" s="601"/>
      <c r="K3" s="601"/>
      <c r="L3" s="601"/>
      <c r="M3" s="601"/>
      <c r="N3" s="509"/>
      <c r="O3" s="508" t="s">
        <v>735</v>
      </c>
      <c r="P3" s="601"/>
      <c r="Q3" s="601"/>
      <c r="R3" s="606"/>
      <c r="S3" s="606"/>
      <c r="T3" s="601"/>
      <c r="U3" s="601"/>
    </row>
    <row r="4" spans="1:21" ht="15.75">
      <c r="A4" s="506" t="s">
        <v>737</v>
      </c>
      <c r="B4" s="607">
        <f>[7]Challan!AP25</f>
        <v>0</v>
      </c>
      <c r="C4" s="601"/>
      <c r="D4" s="601"/>
      <c r="E4" s="601"/>
      <c r="F4" s="607">
        <f>B4</f>
        <v>0</v>
      </c>
      <c r="G4" s="601"/>
      <c r="H4" s="601"/>
      <c r="I4" s="601"/>
      <c r="J4" s="607">
        <f>F4</f>
        <v>0</v>
      </c>
      <c r="K4" s="601"/>
      <c r="L4" s="601"/>
      <c r="M4" s="601"/>
      <c r="N4" s="509"/>
      <c r="O4" s="508" t="s">
        <v>737</v>
      </c>
      <c r="P4" s="607">
        <f>J4</f>
        <v>0</v>
      </c>
      <c r="Q4" s="601"/>
      <c r="R4" s="607"/>
      <c r="S4" s="601"/>
      <c r="T4" s="607"/>
      <c r="U4" s="601"/>
    </row>
    <row r="5" spans="1:21" ht="15.75">
      <c r="A5" s="510" t="s">
        <v>738</v>
      </c>
      <c r="B5" s="510" t="s">
        <v>22</v>
      </c>
      <c r="C5" s="510" t="s">
        <v>739</v>
      </c>
      <c r="D5" s="510" t="s">
        <v>740</v>
      </c>
      <c r="E5" s="510" t="s">
        <v>741</v>
      </c>
      <c r="F5" s="510" t="s">
        <v>22</v>
      </c>
      <c r="G5" s="510" t="s">
        <v>739</v>
      </c>
      <c r="H5" s="510" t="s">
        <v>740</v>
      </c>
      <c r="I5" s="510" t="s">
        <v>741</v>
      </c>
      <c r="J5" s="510" t="s">
        <v>742</v>
      </c>
      <c r="K5" s="510" t="s">
        <v>743</v>
      </c>
      <c r="L5" s="510" t="s">
        <v>740</v>
      </c>
      <c r="M5" s="510" t="s">
        <v>741</v>
      </c>
      <c r="N5" s="511"/>
      <c r="O5" s="510" t="s">
        <v>738</v>
      </c>
      <c r="P5" s="510" t="s">
        <v>22</v>
      </c>
      <c r="Q5" s="510" t="s">
        <v>739</v>
      </c>
      <c r="R5" s="510" t="s">
        <v>22</v>
      </c>
      <c r="S5" s="510" t="s">
        <v>739</v>
      </c>
      <c r="T5" s="510" t="s">
        <v>22</v>
      </c>
      <c r="U5" s="510" t="s">
        <v>739</v>
      </c>
    </row>
    <row r="6" spans="1:21" ht="15">
      <c r="A6" s="512" t="s">
        <v>744</v>
      </c>
      <c r="B6" s="513">
        <f>C6/4*100</f>
        <v>0</v>
      </c>
      <c r="C6" s="513"/>
      <c r="D6" s="513">
        <f>IF(B6&lt;20001,C6,"")</f>
        <v>0</v>
      </c>
      <c r="E6" s="513" t="str">
        <f>IF(B6&gt;20000,C6,"")</f>
        <v/>
      </c>
      <c r="F6" s="513"/>
      <c r="G6" s="513"/>
      <c r="H6" s="513">
        <f>IF(F6&lt;20001,G6,"")</f>
        <v>0</v>
      </c>
      <c r="I6" s="513" t="str">
        <f>IF(F6&gt;20000,G6,"")</f>
        <v/>
      </c>
      <c r="J6" s="513"/>
      <c r="K6" s="513"/>
      <c r="L6" s="514"/>
      <c r="M6" s="514" t="str">
        <f>IF(J6&gt;20000,K6,"")</f>
        <v/>
      </c>
      <c r="N6" s="511"/>
      <c r="O6" s="512" t="s">
        <v>744</v>
      </c>
      <c r="P6" s="513"/>
      <c r="Q6" s="513"/>
      <c r="R6" s="513"/>
      <c r="S6" s="513"/>
      <c r="T6" s="513"/>
      <c r="U6" s="513"/>
    </row>
    <row r="7" spans="1:21" ht="15">
      <c r="A7" s="512" t="s">
        <v>745</v>
      </c>
      <c r="B7" s="513">
        <f t="shared" ref="B7:B17" si="0">C7/4*100</f>
        <v>0</v>
      </c>
      <c r="C7" s="513"/>
      <c r="D7" s="513">
        <f t="shared" ref="D7:D17" si="1">IF(B7&lt;20001,C7,"")</f>
        <v>0</v>
      </c>
      <c r="E7" s="513" t="str">
        <f t="shared" ref="E7:E17" si="2">IF(B7&gt;20000,C7,"")</f>
        <v/>
      </c>
      <c r="F7" s="513"/>
      <c r="G7" s="513"/>
      <c r="H7" s="513">
        <f t="shared" ref="H7:H17" si="3">IF(F7&lt;20001,G7,"")</f>
        <v>0</v>
      </c>
      <c r="I7" s="513" t="str">
        <f t="shared" ref="I7:I17" si="4">IF(F7&gt;20000,G7,"")</f>
        <v/>
      </c>
      <c r="J7" s="513"/>
      <c r="K7" s="513"/>
      <c r="L7" s="514"/>
      <c r="M7" s="514" t="str">
        <f t="shared" ref="M7:M17" si="5">IF(J7&gt;20000,K7,"")</f>
        <v/>
      </c>
      <c r="N7" s="511"/>
      <c r="O7" s="512" t="s">
        <v>745</v>
      </c>
      <c r="P7" s="513"/>
      <c r="Q7" s="513"/>
      <c r="R7" s="513"/>
      <c r="S7" s="513"/>
      <c r="T7" s="513"/>
      <c r="U7" s="513"/>
    </row>
    <row r="8" spans="1:21" ht="15">
      <c r="A8" s="515" t="s">
        <v>746</v>
      </c>
      <c r="B8" s="513">
        <f t="shared" si="0"/>
        <v>0</v>
      </c>
      <c r="C8" s="513"/>
      <c r="D8" s="513">
        <f t="shared" si="1"/>
        <v>0</v>
      </c>
      <c r="E8" s="513" t="str">
        <f t="shared" si="2"/>
        <v/>
      </c>
      <c r="F8" s="513"/>
      <c r="G8" s="513"/>
      <c r="H8" s="513">
        <f t="shared" si="3"/>
        <v>0</v>
      </c>
      <c r="I8" s="513" t="str">
        <f t="shared" si="4"/>
        <v/>
      </c>
      <c r="J8" s="513"/>
      <c r="K8" s="513"/>
      <c r="L8" s="514"/>
      <c r="M8" s="514" t="str">
        <f t="shared" si="5"/>
        <v/>
      </c>
      <c r="N8" s="511"/>
      <c r="O8" s="515" t="s">
        <v>746</v>
      </c>
      <c r="P8" s="513"/>
      <c r="Q8" s="513"/>
      <c r="R8" s="513"/>
      <c r="S8" s="513"/>
      <c r="T8" s="513"/>
      <c r="U8" s="513"/>
    </row>
    <row r="9" spans="1:21" ht="15">
      <c r="A9" s="515" t="s">
        <v>747</v>
      </c>
      <c r="B9" s="513">
        <f t="shared" si="0"/>
        <v>0</v>
      </c>
      <c r="C9" s="513"/>
      <c r="D9" s="513">
        <f t="shared" si="1"/>
        <v>0</v>
      </c>
      <c r="E9" s="513" t="str">
        <f t="shared" si="2"/>
        <v/>
      </c>
      <c r="F9" s="513"/>
      <c r="G9" s="513"/>
      <c r="H9" s="513">
        <f t="shared" si="3"/>
        <v>0</v>
      </c>
      <c r="I9" s="513" t="str">
        <f t="shared" si="4"/>
        <v/>
      </c>
      <c r="J9" s="513"/>
      <c r="K9" s="513"/>
      <c r="L9" s="514"/>
      <c r="M9" s="514" t="str">
        <f t="shared" si="5"/>
        <v/>
      </c>
      <c r="N9" s="511"/>
      <c r="O9" s="515" t="s">
        <v>747</v>
      </c>
      <c r="P9" s="513"/>
      <c r="Q9" s="513"/>
      <c r="R9" s="513"/>
      <c r="S9" s="513"/>
      <c r="T9" s="513"/>
      <c r="U9" s="513"/>
    </row>
    <row r="10" spans="1:21" ht="15">
      <c r="A10" s="516" t="s">
        <v>748</v>
      </c>
      <c r="B10" s="513">
        <f t="shared" si="0"/>
        <v>0</v>
      </c>
      <c r="C10" s="513"/>
      <c r="D10" s="513">
        <f t="shared" si="1"/>
        <v>0</v>
      </c>
      <c r="E10" s="513" t="str">
        <f t="shared" si="2"/>
        <v/>
      </c>
      <c r="F10" s="513"/>
      <c r="G10" s="513"/>
      <c r="H10" s="513">
        <f t="shared" si="3"/>
        <v>0</v>
      </c>
      <c r="I10" s="513" t="str">
        <f t="shared" si="4"/>
        <v/>
      </c>
      <c r="J10" s="513"/>
      <c r="K10" s="513"/>
      <c r="L10" s="514"/>
      <c r="M10" s="514" t="str">
        <f t="shared" si="5"/>
        <v/>
      </c>
      <c r="N10" s="511"/>
      <c r="O10" s="516" t="s">
        <v>748</v>
      </c>
      <c r="P10" s="513"/>
      <c r="Q10" s="513"/>
      <c r="R10" s="513"/>
      <c r="S10" s="513"/>
      <c r="T10" s="513"/>
      <c r="U10" s="513"/>
    </row>
    <row r="11" spans="1:21" ht="15">
      <c r="A11" s="516" t="s">
        <v>749</v>
      </c>
      <c r="B11" s="513">
        <f t="shared" si="0"/>
        <v>0</v>
      </c>
      <c r="C11" s="513"/>
      <c r="D11" s="513">
        <f t="shared" si="1"/>
        <v>0</v>
      </c>
      <c r="E11" s="513" t="str">
        <f t="shared" si="2"/>
        <v/>
      </c>
      <c r="F11" s="513"/>
      <c r="G11" s="513"/>
      <c r="H11" s="513">
        <f t="shared" si="3"/>
        <v>0</v>
      </c>
      <c r="I11" s="513" t="str">
        <f t="shared" si="4"/>
        <v/>
      </c>
      <c r="J11" s="513"/>
      <c r="K11" s="513"/>
      <c r="L11" s="514"/>
      <c r="M11" s="514" t="str">
        <f t="shared" si="5"/>
        <v/>
      </c>
      <c r="N11" s="511"/>
      <c r="O11" s="516" t="s">
        <v>749</v>
      </c>
      <c r="P11" s="513"/>
      <c r="Q11" s="513"/>
      <c r="R11" s="513"/>
      <c r="S11" s="513"/>
      <c r="T11" s="513"/>
      <c r="U11" s="513"/>
    </row>
    <row r="12" spans="1:21" ht="15">
      <c r="A12" s="516" t="s">
        <v>750</v>
      </c>
      <c r="B12" s="513">
        <f t="shared" si="0"/>
        <v>0</v>
      </c>
      <c r="C12" s="513"/>
      <c r="D12" s="513">
        <f t="shared" si="1"/>
        <v>0</v>
      </c>
      <c r="E12" s="513" t="str">
        <f t="shared" si="2"/>
        <v/>
      </c>
      <c r="F12" s="513"/>
      <c r="G12" s="513"/>
      <c r="H12" s="513">
        <f t="shared" si="3"/>
        <v>0</v>
      </c>
      <c r="I12" s="513" t="str">
        <f t="shared" si="4"/>
        <v/>
      </c>
      <c r="J12" s="513"/>
      <c r="K12" s="513"/>
      <c r="L12" s="514"/>
      <c r="M12" s="514" t="str">
        <f t="shared" si="5"/>
        <v/>
      </c>
      <c r="N12" s="511"/>
      <c r="O12" s="516" t="s">
        <v>750</v>
      </c>
      <c r="P12" s="513"/>
      <c r="Q12" s="513"/>
      <c r="R12" s="513"/>
      <c r="S12" s="513"/>
      <c r="T12" s="513"/>
      <c r="U12" s="513"/>
    </row>
    <row r="13" spans="1:21" ht="15">
      <c r="A13" s="516" t="s">
        <v>751</v>
      </c>
      <c r="B13" s="513">
        <f t="shared" si="0"/>
        <v>0</v>
      </c>
      <c r="C13" s="513"/>
      <c r="D13" s="513">
        <f t="shared" si="1"/>
        <v>0</v>
      </c>
      <c r="E13" s="513" t="str">
        <f t="shared" si="2"/>
        <v/>
      </c>
      <c r="F13" s="513"/>
      <c r="G13" s="513"/>
      <c r="H13" s="513">
        <f t="shared" si="3"/>
        <v>0</v>
      </c>
      <c r="I13" s="513" t="str">
        <f t="shared" si="4"/>
        <v/>
      </c>
      <c r="J13" s="513"/>
      <c r="K13" s="513"/>
      <c r="L13" s="514"/>
      <c r="M13" s="514" t="str">
        <f t="shared" si="5"/>
        <v/>
      </c>
      <c r="N13" s="511"/>
      <c r="O13" s="516" t="s">
        <v>751</v>
      </c>
      <c r="P13" s="513"/>
      <c r="Q13" s="513"/>
      <c r="R13" s="513"/>
      <c r="S13" s="513"/>
      <c r="T13" s="513"/>
      <c r="U13" s="513"/>
    </row>
    <row r="14" spans="1:21" ht="15">
      <c r="A14" s="516" t="s">
        <v>752</v>
      </c>
      <c r="B14" s="513">
        <f t="shared" si="0"/>
        <v>0</v>
      </c>
      <c r="C14" s="513"/>
      <c r="D14" s="513">
        <f t="shared" si="1"/>
        <v>0</v>
      </c>
      <c r="E14" s="513" t="str">
        <f t="shared" si="2"/>
        <v/>
      </c>
      <c r="F14" s="513"/>
      <c r="G14" s="513"/>
      <c r="H14" s="513">
        <f t="shared" si="3"/>
        <v>0</v>
      </c>
      <c r="I14" s="513" t="str">
        <f t="shared" si="4"/>
        <v/>
      </c>
      <c r="J14" s="513"/>
      <c r="K14" s="513"/>
      <c r="L14" s="514"/>
      <c r="M14" s="514" t="str">
        <f t="shared" si="5"/>
        <v/>
      </c>
      <c r="N14" s="511"/>
      <c r="O14" s="516" t="s">
        <v>752</v>
      </c>
      <c r="P14" s="513"/>
      <c r="Q14" s="513"/>
      <c r="R14" s="513"/>
      <c r="S14" s="513"/>
      <c r="T14" s="513"/>
      <c r="U14" s="513"/>
    </row>
    <row r="15" spans="1:21" ht="15">
      <c r="A15" s="516" t="s">
        <v>753</v>
      </c>
      <c r="B15" s="513">
        <f t="shared" si="0"/>
        <v>0</v>
      </c>
      <c r="C15" s="513"/>
      <c r="D15" s="513">
        <f t="shared" si="1"/>
        <v>0</v>
      </c>
      <c r="E15" s="513" t="str">
        <f t="shared" si="2"/>
        <v/>
      </c>
      <c r="F15" s="513"/>
      <c r="G15" s="513"/>
      <c r="H15" s="513">
        <f t="shared" si="3"/>
        <v>0</v>
      </c>
      <c r="I15" s="513" t="str">
        <f t="shared" si="4"/>
        <v/>
      </c>
      <c r="J15" s="513"/>
      <c r="K15" s="513"/>
      <c r="L15" s="514"/>
      <c r="M15" s="514" t="str">
        <f t="shared" si="5"/>
        <v/>
      </c>
      <c r="N15" s="511"/>
      <c r="O15" s="516" t="s">
        <v>753</v>
      </c>
      <c r="P15" s="513"/>
      <c r="Q15" s="513"/>
      <c r="R15" s="513"/>
      <c r="S15" s="513"/>
      <c r="T15" s="513"/>
      <c r="U15" s="513"/>
    </row>
    <row r="16" spans="1:21" ht="15">
      <c r="A16" s="516" t="s">
        <v>754</v>
      </c>
      <c r="B16" s="513">
        <f t="shared" si="0"/>
        <v>0</v>
      </c>
      <c r="C16" s="513"/>
      <c r="D16" s="513">
        <f t="shared" si="1"/>
        <v>0</v>
      </c>
      <c r="E16" s="513" t="str">
        <f t="shared" si="2"/>
        <v/>
      </c>
      <c r="F16" s="513"/>
      <c r="G16" s="513"/>
      <c r="H16" s="513">
        <f t="shared" si="3"/>
        <v>0</v>
      </c>
      <c r="I16" s="513" t="str">
        <f t="shared" si="4"/>
        <v/>
      </c>
      <c r="J16" s="513"/>
      <c r="K16" s="513"/>
      <c r="L16" s="514"/>
      <c r="M16" s="514" t="str">
        <f t="shared" si="5"/>
        <v/>
      </c>
      <c r="N16" s="511"/>
      <c r="O16" s="516" t="s">
        <v>754</v>
      </c>
      <c r="P16" s="513"/>
      <c r="Q16" s="513"/>
      <c r="R16" s="513"/>
      <c r="S16" s="513"/>
      <c r="T16" s="513"/>
      <c r="U16" s="513"/>
    </row>
    <row r="17" spans="1:21" ht="15">
      <c r="A17" s="516" t="s">
        <v>755</v>
      </c>
      <c r="B17" s="513">
        <f t="shared" si="0"/>
        <v>0</v>
      </c>
      <c r="C17" s="513"/>
      <c r="D17" s="513">
        <f t="shared" si="1"/>
        <v>0</v>
      </c>
      <c r="E17" s="513" t="str">
        <f t="shared" si="2"/>
        <v/>
      </c>
      <c r="F17" s="513"/>
      <c r="G17" s="513"/>
      <c r="H17" s="513">
        <f t="shared" si="3"/>
        <v>0</v>
      </c>
      <c r="I17" s="513" t="str">
        <f t="shared" si="4"/>
        <v/>
      </c>
      <c r="J17" s="513"/>
      <c r="K17" s="513"/>
      <c r="L17" s="514"/>
      <c r="M17" s="514" t="str">
        <f t="shared" si="5"/>
        <v/>
      </c>
      <c r="N17" s="511"/>
      <c r="O17" s="516" t="s">
        <v>755</v>
      </c>
      <c r="P17" s="513"/>
      <c r="Q17" s="513"/>
      <c r="R17" s="513"/>
      <c r="S17" s="513"/>
      <c r="T17" s="513"/>
      <c r="U17" s="513"/>
    </row>
    <row r="18" spans="1:21" ht="15">
      <c r="A18" s="517" t="s">
        <v>53</v>
      </c>
      <c r="B18" s="518">
        <f>SUM(B6:B17)</f>
        <v>0</v>
      </c>
      <c r="C18" s="518">
        <f>SUM(C6:C17)</f>
        <v>0</v>
      </c>
      <c r="D18" s="518">
        <f t="shared" ref="D18:I18" si="6">SUM(D6:D17)</f>
        <v>0</v>
      </c>
      <c r="E18" s="518">
        <f t="shared" si="6"/>
        <v>0</v>
      </c>
      <c r="F18" s="518">
        <f t="shared" si="6"/>
        <v>0</v>
      </c>
      <c r="G18" s="518"/>
      <c r="H18" s="518">
        <f t="shared" si="6"/>
        <v>0</v>
      </c>
      <c r="I18" s="518">
        <f t="shared" si="6"/>
        <v>0</v>
      </c>
      <c r="J18" s="518">
        <f>SUM(J6:J17)</f>
        <v>0</v>
      </c>
      <c r="K18" s="518">
        <f>SUM(K6:K17)</f>
        <v>0</v>
      </c>
      <c r="L18" s="518"/>
      <c r="M18" s="518">
        <f>SUM(M6:M17)</f>
        <v>0</v>
      </c>
      <c r="N18" s="511"/>
      <c r="O18" s="517" t="s">
        <v>53</v>
      </c>
      <c r="P18" s="518">
        <f t="shared" ref="P18:U18" si="7">SUM(P6:P17)</f>
        <v>0</v>
      </c>
      <c r="Q18" s="518">
        <f t="shared" si="7"/>
        <v>0</v>
      </c>
      <c r="R18" s="518">
        <f t="shared" si="7"/>
        <v>0</v>
      </c>
      <c r="S18" s="518">
        <f t="shared" si="7"/>
        <v>0</v>
      </c>
      <c r="T18" s="518">
        <f t="shared" si="7"/>
        <v>0</v>
      </c>
      <c r="U18" s="518">
        <f t="shared" si="7"/>
        <v>0</v>
      </c>
    </row>
    <row r="19" spans="1:21" ht="15">
      <c r="A19" s="519" t="s">
        <v>756</v>
      </c>
      <c r="B19" s="518">
        <f>C18</f>
        <v>0</v>
      </c>
      <c r="C19" s="518"/>
      <c r="D19" s="518"/>
      <c r="E19" s="518"/>
      <c r="F19" s="518">
        <f>G18</f>
        <v>0</v>
      </c>
      <c r="G19" s="518"/>
      <c r="H19" s="518"/>
      <c r="I19" s="518"/>
      <c r="J19" s="518">
        <f>K18</f>
        <v>0</v>
      </c>
      <c r="K19" s="518"/>
      <c r="L19" s="518"/>
      <c r="M19" s="518"/>
      <c r="N19" s="511"/>
      <c r="O19" s="519" t="s">
        <v>756</v>
      </c>
      <c r="P19" s="518">
        <f>Q18</f>
        <v>0</v>
      </c>
      <c r="Q19" s="518"/>
      <c r="R19" s="518">
        <f>S18</f>
        <v>0</v>
      </c>
      <c r="S19" s="518"/>
      <c r="T19" s="518">
        <f>U18</f>
        <v>0</v>
      </c>
      <c r="U19" s="518"/>
    </row>
    <row r="20" spans="1:21" ht="16.5" thickBot="1">
      <c r="A20" s="520"/>
      <c r="B20" s="521">
        <f>B18-B19</f>
        <v>0</v>
      </c>
      <c r="C20" s="521"/>
      <c r="D20" s="521"/>
      <c r="E20" s="521"/>
      <c r="F20" s="521">
        <f>F18-F19</f>
        <v>0</v>
      </c>
      <c r="G20" s="521"/>
      <c r="H20" s="521"/>
      <c r="I20" s="521"/>
      <c r="J20" s="521">
        <f>J18-J19</f>
        <v>0</v>
      </c>
      <c r="K20" s="521"/>
      <c r="L20" s="521"/>
      <c r="M20" s="521"/>
      <c r="N20" s="511"/>
      <c r="O20" s="520"/>
      <c r="P20" s="521">
        <f>P18-P19</f>
        <v>0</v>
      </c>
      <c r="Q20" s="521"/>
      <c r="R20" s="521">
        <f>R18-R19</f>
        <v>0</v>
      </c>
      <c r="S20" s="521"/>
      <c r="T20" s="521">
        <f>T18-T19</f>
        <v>0</v>
      </c>
      <c r="U20" s="521"/>
    </row>
    <row r="21" spans="1:21" ht="15.75" thickTop="1">
      <c r="A21" s="518" t="s">
        <v>121</v>
      </c>
      <c r="B21" s="522">
        <v>1</v>
      </c>
      <c r="C21" s="522">
        <v>1</v>
      </c>
      <c r="D21" s="522"/>
      <c r="E21" s="523"/>
      <c r="F21" s="522">
        <v>1</v>
      </c>
      <c r="G21" s="522">
        <v>1</v>
      </c>
      <c r="H21" s="522"/>
      <c r="I21" s="522"/>
      <c r="J21" s="522">
        <v>1</v>
      </c>
      <c r="K21" s="522">
        <v>1</v>
      </c>
      <c r="L21" s="524"/>
      <c r="M21" s="524"/>
      <c r="N21" s="489"/>
      <c r="O21" s="518" t="s">
        <v>121</v>
      </c>
      <c r="P21" s="522">
        <v>1</v>
      </c>
      <c r="Q21" s="522">
        <v>1</v>
      </c>
      <c r="R21" s="522">
        <v>1</v>
      </c>
      <c r="S21" s="522">
        <v>1</v>
      </c>
      <c r="T21" s="522">
        <v>1</v>
      </c>
      <c r="U21" s="522">
        <v>1</v>
      </c>
    </row>
    <row r="25" spans="1:21" ht="15.75">
      <c r="A25" s="602" t="s">
        <v>361</v>
      </c>
      <c r="B25" s="603"/>
      <c r="C25" s="603"/>
      <c r="D25" s="603"/>
      <c r="E25" s="603"/>
      <c r="F25" s="603"/>
      <c r="G25" s="604"/>
    </row>
    <row r="26" spans="1:21" ht="15.75">
      <c r="A26" s="508" t="s">
        <v>734</v>
      </c>
      <c r="B26" s="605"/>
      <c r="C26" s="605"/>
      <c r="D26" s="605"/>
      <c r="E26" s="605"/>
      <c r="F26" s="605"/>
      <c r="G26" s="605"/>
    </row>
    <row r="27" spans="1:21" ht="15.75">
      <c r="A27" s="508" t="s">
        <v>735</v>
      </c>
      <c r="B27" s="601"/>
      <c r="C27" s="601"/>
      <c r="D27" s="606"/>
      <c r="E27" s="606"/>
      <c r="F27" s="601"/>
      <c r="G27" s="601"/>
    </row>
    <row r="28" spans="1:21" ht="15.75">
      <c r="A28" s="508" t="s">
        <v>737</v>
      </c>
      <c r="B28" s="601"/>
      <c r="C28" s="601"/>
      <c r="D28" s="601"/>
      <c r="E28" s="601"/>
      <c r="F28" s="601"/>
      <c r="G28" s="601"/>
    </row>
    <row r="29" spans="1:21" ht="15.75">
      <c r="A29" s="510" t="s">
        <v>738</v>
      </c>
      <c r="B29" s="510" t="s">
        <v>22</v>
      </c>
      <c r="C29" s="510" t="s">
        <v>739</v>
      </c>
      <c r="D29" s="510" t="s">
        <v>22</v>
      </c>
      <c r="E29" s="510" t="s">
        <v>739</v>
      </c>
      <c r="F29" s="510" t="s">
        <v>22</v>
      </c>
      <c r="G29" s="510" t="s">
        <v>739</v>
      </c>
    </row>
    <row r="30" spans="1:21" ht="15">
      <c r="A30" s="512" t="s">
        <v>744</v>
      </c>
      <c r="B30" s="513"/>
      <c r="C30" s="513"/>
      <c r="D30" s="513"/>
      <c r="E30" s="513"/>
      <c r="F30" s="513"/>
      <c r="G30" s="513"/>
    </row>
    <row r="31" spans="1:21" ht="15">
      <c r="A31" s="512" t="s">
        <v>745</v>
      </c>
      <c r="B31" s="513"/>
      <c r="C31" s="513"/>
      <c r="D31" s="513"/>
      <c r="E31" s="513"/>
      <c r="F31" s="513"/>
      <c r="G31" s="513"/>
    </row>
    <row r="32" spans="1:21" ht="15">
      <c r="A32" s="515" t="s">
        <v>746</v>
      </c>
      <c r="B32" s="513"/>
      <c r="C32" s="513"/>
      <c r="D32" s="513"/>
      <c r="E32" s="513"/>
      <c r="F32" s="513"/>
      <c r="G32" s="513"/>
    </row>
    <row r="33" spans="1:7" ht="15">
      <c r="A33" s="515" t="s">
        <v>747</v>
      </c>
      <c r="B33" s="513"/>
      <c r="C33" s="513"/>
      <c r="D33" s="513"/>
      <c r="E33" s="513"/>
      <c r="F33" s="513"/>
      <c r="G33" s="513"/>
    </row>
    <row r="34" spans="1:7" ht="15">
      <c r="A34" s="516" t="s">
        <v>748</v>
      </c>
      <c r="B34" s="513"/>
      <c r="C34" s="513"/>
      <c r="D34" s="513"/>
      <c r="E34" s="513"/>
      <c r="F34" s="513"/>
      <c r="G34" s="513"/>
    </row>
    <row r="35" spans="1:7" ht="15">
      <c r="A35" s="516" t="s">
        <v>749</v>
      </c>
      <c r="B35" s="513"/>
      <c r="C35" s="513"/>
      <c r="D35" s="513"/>
      <c r="E35" s="513"/>
      <c r="F35" s="513"/>
      <c r="G35" s="513"/>
    </row>
    <row r="36" spans="1:7" ht="15">
      <c r="A36" s="516" t="s">
        <v>750</v>
      </c>
      <c r="B36" s="513"/>
      <c r="C36" s="513"/>
      <c r="D36" s="513"/>
      <c r="E36" s="513"/>
      <c r="F36" s="513"/>
      <c r="G36" s="513"/>
    </row>
    <row r="37" spans="1:7" ht="15">
      <c r="A37" s="516" t="s">
        <v>751</v>
      </c>
      <c r="B37" s="513"/>
      <c r="C37" s="513"/>
      <c r="D37" s="513"/>
      <c r="E37" s="513"/>
      <c r="F37" s="513"/>
      <c r="G37" s="513"/>
    </row>
    <row r="38" spans="1:7" ht="15">
      <c r="A38" s="516" t="s">
        <v>752</v>
      </c>
      <c r="B38" s="513"/>
      <c r="C38" s="513"/>
      <c r="D38" s="513"/>
      <c r="E38" s="513"/>
      <c r="F38" s="513"/>
      <c r="G38" s="513"/>
    </row>
    <row r="39" spans="1:7" ht="15">
      <c r="A39" s="516" t="s">
        <v>753</v>
      </c>
      <c r="B39" s="513"/>
      <c r="C39" s="513"/>
      <c r="D39" s="513"/>
      <c r="E39" s="513"/>
      <c r="F39" s="513"/>
      <c r="G39" s="513"/>
    </row>
    <row r="40" spans="1:7" ht="15">
      <c r="A40" s="516" t="s">
        <v>754</v>
      </c>
      <c r="B40" s="513"/>
      <c r="C40" s="513"/>
      <c r="D40" s="513"/>
      <c r="E40" s="513"/>
      <c r="F40" s="513"/>
      <c r="G40" s="513"/>
    </row>
    <row r="41" spans="1:7" ht="15">
      <c r="A41" s="516" t="s">
        <v>755</v>
      </c>
      <c r="B41" s="513"/>
      <c r="C41" s="513"/>
      <c r="D41" s="513"/>
      <c r="E41" s="513"/>
      <c r="F41" s="513"/>
      <c r="G41" s="513"/>
    </row>
    <row r="42" spans="1:7" ht="15">
      <c r="A42" s="517" t="s">
        <v>53</v>
      </c>
      <c r="B42" s="518">
        <f t="shared" ref="B42:G42" si="8">SUM(B30:B41)</f>
        <v>0</v>
      </c>
      <c r="C42" s="518">
        <f t="shared" si="8"/>
        <v>0</v>
      </c>
      <c r="D42" s="518">
        <f t="shared" si="8"/>
        <v>0</v>
      </c>
      <c r="E42" s="518">
        <f t="shared" si="8"/>
        <v>0</v>
      </c>
      <c r="F42" s="518">
        <f t="shared" si="8"/>
        <v>0</v>
      </c>
      <c r="G42" s="518">
        <f t="shared" si="8"/>
        <v>0</v>
      </c>
    </row>
    <row r="43" spans="1:7" ht="15">
      <c r="A43" s="519" t="s">
        <v>756</v>
      </c>
      <c r="B43" s="518">
        <f>C42</f>
        <v>0</v>
      </c>
      <c r="C43" s="518"/>
      <c r="D43" s="518">
        <f>E42</f>
        <v>0</v>
      </c>
      <c r="E43" s="518"/>
      <c r="F43" s="518">
        <f>G42</f>
        <v>0</v>
      </c>
      <c r="G43" s="518"/>
    </row>
    <row r="44" spans="1:7" ht="16.5" thickBot="1">
      <c r="A44" s="520"/>
      <c r="B44" s="521">
        <f>B42-B43</f>
        <v>0</v>
      </c>
      <c r="C44" s="521"/>
      <c r="D44" s="521">
        <f>D42-D43</f>
        <v>0</v>
      </c>
      <c r="E44" s="521"/>
      <c r="F44" s="521">
        <f>F42-F43</f>
        <v>0</v>
      </c>
      <c r="G44" s="521"/>
    </row>
    <row r="45" spans="1:7" ht="15.75" thickTop="1">
      <c r="A45" s="518" t="s">
        <v>121</v>
      </c>
      <c r="B45" s="522">
        <v>1</v>
      </c>
      <c r="C45" s="522">
        <v>1</v>
      </c>
      <c r="D45" s="522">
        <v>1</v>
      </c>
      <c r="E45" s="522">
        <v>1</v>
      </c>
      <c r="F45" s="522">
        <v>1</v>
      </c>
      <c r="G45" s="522">
        <v>1</v>
      </c>
    </row>
  </sheetData>
  <mergeCells count="30">
    <mergeCell ref="A1:M1"/>
    <mergeCell ref="O1:U1"/>
    <mergeCell ref="B2:E2"/>
    <mergeCell ref="F2:I2"/>
    <mergeCell ref="J2:M2"/>
    <mergeCell ref="P2:Q2"/>
    <mergeCell ref="R2:S2"/>
    <mergeCell ref="T2:U2"/>
    <mergeCell ref="T4:U4"/>
    <mergeCell ref="B3:E3"/>
    <mergeCell ref="F3:I3"/>
    <mergeCell ref="J3:M3"/>
    <mergeCell ref="P3:Q3"/>
    <mergeCell ref="R3:S3"/>
    <mergeCell ref="T3:U3"/>
    <mergeCell ref="B4:E4"/>
    <mergeCell ref="F4:I4"/>
    <mergeCell ref="J4:M4"/>
    <mergeCell ref="P4:Q4"/>
    <mergeCell ref="R4:S4"/>
    <mergeCell ref="B28:C28"/>
    <mergeCell ref="D28:E28"/>
    <mergeCell ref="F28:G28"/>
    <mergeCell ref="A25:G25"/>
    <mergeCell ref="B26:C26"/>
    <mergeCell ref="D26:E26"/>
    <mergeCell ref="F26:G26"/>
    <mergeCell ref="B27:C27"/>
    <mergeCell ref="D27:E27"/>
    <mergeCell ref="F27:G27"/>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11">
    <tabColor rgb="FFFFFF00"/>
    <pageSetUpPr fitToPage="1"/>
  </sheetPr>
  <dimension ref="A1:XEV105"/>
  <sheetViews>
    <sheetView showGridLines="0" tabSelected="1" view="pageBreakPreview" topLeftCell="A16" zoomScaleSheetLayoutView="100" workbookViewId="0">
      <selection activeCell="C5" sqref="C5:H5"/>
    </sheetView>
  </sheetViews>
  <sheetFormatPr defaultColWidth="14" defaultRowHeight="18" customHeight="1"/>
  <cols>
    <col min="1" max="1" width="4.7109375" style="2" customWidth="1"/>
    <col min="2" max="2" width="4.7109375" style="90" customWidth="1"/>
    <col min="3" max="3" width="51.7109375" style="129" customWidth="1"/>
    <col min="4" max="4" width="9.7109375" style="129" customWidth="1"/>
    <col min="5" max="5" width="8.7109375" style="147" customWidth="1"/>
    <col min="6" max="8" width="14.7109375" style="2" customWidth="1"/>
    <col min="9" max="9" width="19.85546875" style="245" customWidth="1"/>
    <col min="10" max="10" width="12.85546875" style="245" customWidth="1"/>
    <col min="11" max="12" width="4.28515625" style="2" customWidth="1"/>
    <col min="13" max="13" width="6.85546875" style="2" customWidth="1"/>
    <col min="14" max="14" width="4" style="2" customWidth="1"/>
    <col min="15" max="16" width="4.140625" style="2" customWidth="1"/>
    <col min="17" max="17" width="5.5703125" style="2" customWidth="1"/>
    <col min="18" max="16372" width="14" style="1"/>
    <col min="16373" max="16374" width="19.42578125" style="1" customWidth="1"/>
    <col min="16375" max="16384" width="14" style="1"/>
  </cols>
  <sheetData>
    <row r="1" spans="1:19 16371:16376" ht="18" customHeight="1">
      <c r="A1" s="639" t="s">
        <v>161</v>
      </c>
      <c r="B1" s="640"/>
      <c r="C1" s="640"/>
      <c r="D1" s="640"/>
      <c r="E1" s="640"/>
      <c r="F1" s="640"/>
      <c r="G1" s="640"/>
      <c r="H1" s="105" t="s">
        <v>148</v>
      </c>
      <c r="I1" s="309"/>
      <c r="J1" s="309"/>
      <c r="K1" s="58"/>
      <c r="L1" s="58"/>
      <c r="M1" s="1"/>
      <c r="N1" s="58"/>
      <c r="O1" s="58"/>
      <c r="P1" s="58"/>
      <c r="Q1" s="58"/>
      <c r="XEQ1" s="59" t="s">
        <v>187</v>
      </c>
      <c r="XER1" s="60"/>
      <c r="XES1" s="61">
        <f>H37</f>
        <v>0</v>
      </c>
      <c r="XET1" s="62"/>
      <c r="XEU1" s="63" t="s">
        <v>188</v>
      </c>
      <c r="XEV1" s="61">
        <f>MAX(XEV4:XEV14)</f>
        <v>0</v>
      </c>
    </row>
    <row r="2" spans="1:19 16371:16376" ht="18" customHeight="1">
      <c r="A2" s="639" t="s">
        <v>182</v>
      </c>
      <c r="B2" s="640"/>
      <c r="C2" s="640"/>
      <c r="D2" s="640"/>
      <c r="E2" s="640"/>
      <c r="F2" s="640"/>
      <c r="G2" s="640"/>
      <c r="H2" s="664"/>
      <c r="I2" s="309"/>
      <c r="J2" s="309"/>
      <c r="K2" s="106"/>
      <c r="L2" s="107"/>
      <c r="M2" s="108"/>
      <c r="N2" s="108"/>
      <c r="O2" s="108"/>
      <c r="P2" s="108"/>
      <c r="Q2" s="108"/>
      <c r="R2" s="106"/>
      <c r="S2" s="106"/>
      <c r="XEQ2" s="627" t="s">
        <v>265</v>
      </c>
      <c r="XER2" s="637" t="s">
        <v>22</v>
      </c>
      <c r="XES2" s="638"/>
      <c r="XET2" s="631" t="s">
        <v>189</v>
      </c>
      <c r="XEU2" s="631" t="s">
        <v>190</v>
      </c>
      <c r="XEV2" s="623" t="s">
        <v>191</v>
      </c>
    </row>
    <row r="3" spans="1:19 16371:16376" s="100" customFormat="1" ht="18" customHeight="1">
      <c r="A3" s="652" t="s">
        <v>157</v>
      </c>
      <c r="B3" s="653"/>
      <c r="C3" s="649">
        <f>+'P &amp; L'!K3</f>
        <v>0</v>
      </c>
      <c r="D3" s="651"/>
      <c r="E3" s="396" t="s">
        <v>1</v>
      </c>
      <c r="F3" s="400">
        <v>2014</v>
      </c>
      <c r="G3" s="400"/>
      <c r="H3" s="400" t="s">
        <v>204</v>
      </c>
      <c r="I3" s="405"/>
      <c r="J3" s="641">
        <v>2</v>
      </c>
      <c r="K3" s="641"/>
      <c r="L3" s="641"/>
      <c r="M3" s="641"/>
      <c r="N3" s="109"/>
      <c r="O3" s="109"/>
      <c r="P3" s="109"/>
      <c r="Q3" s="109"/>
      <c r="R3" s="109"/>
      <c r="S3" s="109"/>
      <c r="XEQ3" s="628"/>
      <c r="XER3" s="392" t="s">
        <v>192</v>
      </c>
      <c r="XES3" s="392" t="s">
        <v>193</v>
      </c>
      <c r="XET3" s="632"/>
      <c r="XEU3" s="632"/>
      <c r="XEV3" s="624"/>
    </row>
    <row r="4" spans="1:19 16371:16376" s="100" customFormat="1" ht="18" customHeight="1">
      <c r="A4" s="652" t="s">
        <v>158</v>
      </c>
      <c r="B4" s="653"/>
      <c r="C4" s="655"/>
      <c r="D4" s="656"/>
      <c r="E4" s="396" t="s">
        <v>156</v>
      </c>
      <c r="F4" s="174"/>
      <c r="G4" s="400"/>
      <c r="H4" s="400"/>
      <c r="I4" s="405"/>
      <c r="J4" s="110">
        <v>1</v>
      </c>
      <c r="K4" s="111"/>
      <c r="L4" s="111"/>
      <c r="M4" s="109"/>
      <c r="N4" s="109"/>
      <c r="O4" s="109"/>
      <c r="P4" s="109"/>
      <c r="Q4" s="109"/>
      <c r="R4" s="109"/>
      <c r="S4" s="109"/>
      <c r="XEQ4" s="65">
        <v>1</v>
      </c>
      <c r="XER4" s="66">
        <v>0</v>
      </c>
      <c r="XES4" s="66">
        <v>400000</v>
      </c>
      <c r="XET4" s="66">
        <v>0</v>
      </c>
      <c r="XEU4" s="67">
        <v>0</v>
      </c>
      <c r="XEV4" s="68">
        <v>0</v>
      </c>
    </row>
    <row r="5" spans="1:19 16371:16376" s="100" customFormat="1" ht="18" customHeight="1">
      <c r="A5" s="652" t="s">
        <v>490</v>
      </c>
      <c r="B5" s="653"/>
      <c r="C5" s="649">
        <f>+'P &amp; L'!K6</f>
        <v>0</v>
      </c>
      <c r="D5" s="650"/>
      <c r="E5" s="650"/>
      <c r="F5" s="650"/>
      <c r="G5" s="650"/>
      <c r="H5" s="651"/>
      <c r="I5" s="405"/>
      <c r="J5" s="110"/>
      <c r="K5" s="111"/>
      <c r="L5" s="111"/>
      <c r="M5" s="109"/>
      <c r="N5" s="109"/>
      <c r="O5" s="109"/>
      <c r="P5" s="109"/>
      <c r="Q5" s="109"/>
      <c r="R5" s="109"/>
      <c r="S5" s="109"/>
      <c r="XEQ5" s="65">
        <v>2</v>
      </c>
      <c r="XER5" s="66">
        <v>400000</v>
      </c>
      <c r="XES5" s="66">
        <v>750000</v>
      </c>
      <c r="XET5" s="66">
        <f>(XES5 - XES4) * XEU5%</f>
        <v>17500</v>
      </c>
      <c r="XEU5" s="71">
        <v>5</v>
      </c>
      <c r="XEV5" s="66">
        <f>IF(AND($XES$1 &gt; XER5,$XES$1&lt;=XES5),(($XES$1-XES4)*XEU5%) + XET4,0)</f>
        <v>0</v>
      </c>
    </row>
    <row r="6" spans="1:19 16371:16376" s="70" customFormat="1" ht="48.75">
      <c r="A6" s="101"/>
      <c r="B6" s="409" t="s">
        <v>2</v>
      </c>
      <c r="C6" s="657" t="s">
        <v>3</v>
      </c>
      <c r="D6" s="658"/>
      <c r="E6" s="112" t="s">
        <v>4</v>
      </c>
      <c r="F6" s="394" t="s">
        <v>5</v>
      </c>
      <c r="G6" s="113" t="s">
        <v>655</v>
      </c>
      <c r="H6" s="394" t="s">
        <v>651</v>
      </c>
      <c r="I6" s="310"/>
      <c r="J6" s="311"/>
      <c r="K6" s="165"/>
      <c r="L6" s="114"/>
      <c r="M6" s="114"/>
      <c r="N6" s="114"/>
      <c r="O6" s="114"/>
      <c r="P6" s="114"/>
      <c r="Q6" s="114"/>
      <c r="R6" s="114"/>
      <c r="S6" s="114"/>
      <c r="XEQ6" s="65">
        <v>3</v>
      </c>
      <c r="XER6" s="66">
        <v>750000</v>
      </c>
      <c r="XES6" s="66">
        <v>1400000</v>
      </c>
      <c r="XET6" s="66">
        <f>XET5 + (XES6 - XES5) * XEU6%</f>
        <v>82500</v>
      </c>
      <c r="XEU6" s="71">
        <v>10</v>
      </c>
      <c r="XEV6" s="66">
        <f t="shared" ref="XEV6:XEV14" si="0">IF(AND($XES$1 &gt; XER6,$XES$1&lt;=XES6),(($XES$1-XES5)*XEU6%) + XET5,0)</f>
        <v>0</v>
      </c>
    </row>
    <row r="7" spans="1:19 16371:16376" ht="18" customHeight="1">
      <c r="A7" s="99"/>
      <c r="B7" s="409"/>
      <c r="C7" s="657"/>
      <c r="D7" s="658"/>
      <c r="E7" s="400"/>
      <c r="F7" s="113" t="s">
        <v>128</v>
      </c>
      <c r="G7" s="115" t="s">
        <v>129</v>
      </c>
      <c r="H7" s="115" t="s">
        <v>130</v>
      </c>
      <c r="K7" s="107"/>
      <c r="L7" s="107"/>
      <c r="M7" s="107"/>
      <c r="N7" s="107"/>
      <c r="O7" s="107"/>
      <c r="P7" s="107"/>
      <c r="Q7" s="107"/>
      <c r="R7" s="106"/>
      <c r="S7" s="106"/>
      <c r="XEQ7" s="65">
        <v>4</v>
      </c>
      <c r="XER7" s="66">
        <v>1400000</v>
      </c>
      <c r="XES7" s="66">
        <v>1500000</v>
      </c>
      <c r="XET7" s="66">
        <f t="shared" ref="XET7:XET14" si="1">XET6 + (XES7 - XES6) * XEU7%</f>
        <v>95000</v>
      </c>
      <c r="XEU7" s="71">
        <v>12.5</v>
      </c>
      <c r="XEV7" s="66">
        <f t="shared" si="0"/>
        <v>0</v>
      </c>
    </row>
    <row r="8" spans="1:19 16371:16376" ht="18" customHeight="1">
      <c r="A8" s="80"/>
      <c r="B8" s="49">
        <v>1</v>
      </c>
      <c r="C8" s="620" t="s">
        <v>570</v>
      </c>
      <c r="D8" s="621"/>
      <c r="E8" s="3" t="s">
        <v>221</v>
      </c>
      <c r="F8" s="248">
        <f>SUM('Annex-B'!E73)+SUM('Annex-B'!E76)</f>
        <v>0</v>
      </c>
      <c r="G8" s="248">
        <f>SUM('Annex-B'!F73)+SUM('Annex-B'!F76)</f>
        <v>0</v>
      </c>
      <c r="H8" s="248">
        <f>SUM('Annex-B'!G73)+SUM('Annex-B'!G76)</f>
        <v>0</v>
      </c>
      <c r="K8" s="107"/>
      <c r="L8" s="118"/>
      <c r="M8" s="119"/>
      <c r="N8" s="119"/>
      <c r="O8" s="119"/>
      <c r="P8" s="119"/>
      <c r="Q8" s="119"/>
      <c r="R8" s="106"/>
      <c r="S8" s="106"/>
      <c r="XEQ8" s="65">
        <v>5</v>
      </c>
      <c r="XER8" s="66">
        <v>1500000</v>
      </c>
      <c r="XES8" s="66">
        <v>1800000</v>
      </c>
      <c r="XET8" s="66">
        <f t="shared" si="1"/>
        <v>140000</v>
      </c>
      <c r="XEU8" s="71">
        <v>15</v>
      </c>
      <c r="XEV8" s="66">
        <f t="shared" si="0"/>
        <v>0</v>
      </c>
    </row>
    <row r="9" spans="1:19 16371:16376" ht="18" customHeight="1">
      <c r="A9" s="661" t="s">
        <v>424</v>
      </c>
      <c r="B9" s="49">
        <v>2</v>
      </c>
      <c r="C9" s="620" t="s">
        <v>20</v>
      </c>
      <c r="D9" s="621"/>
      <c r="E9" s="117">
        <v>1000</v>
      </c>
      <c r="F9" s="248">
        <f>SUM(F10:F14)</f>
        <v>0</v>
      </c>
      <c r="G9" s="248">
        <f>SUM(G10:G14)</f>
        <v>0</v>
      </c>
      <c r="H9" s="248">
        <f>SUM(H10:H14)</f>
        <v>0</v>
      </c>
      <c r="K9" s="107"/>
      <c r="L9" s="118"/>
      <c r="M9" s="119"/>
      <c r="N9" s="119"/>
      <c r="O9" s="119"/>
      <c r="P9" s="119"/>
      <c r="Q9" s="119"/>
      <c r="R9" s="106"/>
      <c r="S9" s="106"/>
      <c r="XEQ9" s="65">
        <v>6</v>
      </c>
      <c r="XER9" s="66">
        <v>1800000</v>
      </c>
      <c r="XES9" s="66">
        <v>2500000</v>
      </c>
      <c r="XET9" s="66">
        <f>XET8 + (XES9 - XES8) * XEU9%</f>
        <v>262500</v>
      </c>
      <c r="XEU9" s="71">
        <v>17.5</v>
      </c>
      <c r="XEV9" s="66">
        <f>IF(AND($XES$1 &gt; XER9,$XES$1&lt;=XES9),(($XES$1-XES8)*XEU9%) + XET8,0)</f>
        <v>0</v>
      </c>
    </row>
    <row r="10" spans="1:19 16371:16376" ht="18" customHeight="1">
      <c r="A10" s="662"/>
      <c r="B10" s="49">
        <v>3</v>
      </c>
      <c r="C10" s="635" t="s">
        <v>399</v>
      </c>
      <c r="D10" s="636"/>
      <c r="E10" s="3" t="s">
        <v>207</v>
      </c>
      <c r="F10" s="380"/>
      <c r="G10" s="380"/>
      <c r="H10" s="76">
        <f t="shared" ref="H10:H24" si="2">MAX(SUM(F10)-SUM(G10),0)</f>
        <v>0</v>
      </c>
      <c r="K10" s="107"/>
      <c r="L10" s="118"/>
      <c r="M10" s="119"/>
      <c r="N10" s="119"/>
      <c r="O10" s="119"/>
      <c r="P10" s="119"/>
      <c r="Q10" s="119"/>
      <c r="R10" s="106"/>
      <c r="S10" s="106"/>
      <c r="XEQ10" s="65">
        <v>7</v>
      </c>
      <c r="XER10" s="66">
        <v>2500000</v>
      </c>
      <c r="XES10" s="66">
        <v>3000000</v>
      </c>
      <c r="XET10" s="66">
        <f>XET9 + (XES10 - XES9) * XEU10%</f>
        <v>362500</v>
      </c>
      <c r="XEU10" s="71">
        <v>20</v>
      </c>
      <c r="XEV10" s="66">
        <f>IF(AND($XES$1 &gt; XER10,$XES$1&lt;=XES10),(($XES$1-XES9)*XEU10%) + XET9,0)</f>
        <v>0</v>
      </c>
    </row>
    <row r="11" spans="1:19 16371:16376" ht="18" customHeight="1">
      <c r="A11" s="662"/>
      <c r="B11" s="49">
        <v>4</v>
      </c>
      <c r="C11" s="635" t="s">
        <v>239</v>
      </c>
      <c r="D11" s="636"/>
      <c r="E11" s="3" t="s">
        <v>209</v>
      </c>
      <c r="F11" s="380"/>
      <c r="G11" s="380"/>
      <c r="H11" s="76">
        <f t="shared" si="2"/>
        <v>0</v>
      </c>
      <c r="K11" s="107"/>
      <c r="L11" s="118"/>
      <c r="M11" s="119"/>
      <c r="N11" s="119"/>
      <c r="O11" s="119"/>
      <c r="P11" s="119"/>
      <c r="Q11" s="119"/>
      <c r="R11" s="106"/>
      <c r="S11" s="106"/>
      <c r="XEQ11" s="65">
        <v>8</v>
      </c>
      <c r="XER11" s="66">
        <v>3000000</v>
      </c>
      <c r="XES11" s="66">
        <v>3500000</v>
      </c>
      <c r="XET11" s="66">
        <f t="shared" si="1"/>
        <v>475000</v>
      </c>
      <c r="XEU11" s="71">
        <v>22.5</v>
      </c>
      <c r="XEV11" s="66">
        <f t="shared" si="0"/>
        <v>0</v>
      </c>
    </row>
    <row r="12" spans="1:19 16371:16376" ht="18" customHeight="1">
      <c r="A12" s="662"/>
      <c r="B12" s="49">
        <v>5</v>
      </c>
      <c r="C12" s="635" t="s">
        <v>208</v>
      </c>
      <c r="D12" s="636"/>
      <c r="E12" s="3" t="s">
        <v>210</v>
      </c>
      <c r="F12" s="380"/>
      <c r="G12" s="380"/>
      <c r="H12" s="76">
        <f t="shared" si="2"/>
        <v>0</v>
      </c>
      <c r="K12" s="107"/>
      <c r="L12" s="118"/>
      <c r="M12" s="119"/>
      <c r="N12" s="119"/>
      <c r="O12" s="119"/>
      <c r="P12" s="119"/>
      <c r="Q12" s="119"/>
      <c r="R12" s="106"/>
      <c r="S12" s="106"/>
      <c r="XEQ12" s="65">
        <v>9</v>
      </c>
      <c r="XER12" s="66">
        <v>3500000</v>
      </c>
      <c r="XES12" s="66">
        <v>4000000</v>
      </c>
      <c r="XET12" s="66">
        <f t="shared" si="1"/>
        <v>600000</v>
      </c>
      <c r="XEU12" s="71">
        <v>25</v>
      </c>
      <c r="XEV12" s="66">
        <f t="shared" si="0"/>
        <v>0</v>
      </c>
    </row>
    <row r="13" spans="1:19 16371:16376" ht="18" customHeight="1">
      <c r="A13" s="662"/>
      <c r="B13" s="49">
        <v>6</v>
      </c>
      <c r="C13" s="635" t="s">
        <v>244</v>
      </c>
      <c r="D13" s="636"/>
      <c r="E13" s="3" t="s">
        <v>211</v>
      </c>
      <c r="F13" s="380"/>
      <c r="G13" s="380"/>
      <c r="H13" s="76">
        <f t="shared" si="2"/>
        <v>0</v>
      </c>
      <c r="K13" s="107"/>
      <c r="L13" s="118"/>
      <c r="M13" s="119"/>
      <c r="N13" s="119"/>
      <c r="O13" s="119"/>
      <c r="P13" s="119"/>
      <c r="Q13" s="119"/>
      <c r="R13" s="106"/>
      <c r="S13" s="106"/>
      <c r="XEQ13" s="65">
        <v>10</v>
      </c>
      <c r="XER13" s="66">
        <v>4000000</v>
      </c>
      <c r="XES13" s="66">
        <v>7000000</v>
      </c>
      <c r="XET13" s="66">
        <f>XET12 + (XES13 - XES12) * XEU13%</f>
        <v>1425000</v>
      </c>
      <c r="XEU13" s="71">
        <v>27.5</v>
      </c>
      <c r="XEV13" s="66">
        <f>IF(AND($XES$1 &gt; XER13,$XES$1&lt;=XES13),(($XES$1-XES12)*XEU13%) + XET12,0)</f>
        <v>0</v>
      </c>
    </row>
    <row r="14" spans="1:19 16371:16376" ht="28.5" customHeight="1">
      <c r="A14" s="663"/>
      <c r="B14" s="49">
        <v>7</v>
      </c>
      <c r="C14" s="633" t="s">
        <v>400</v>
      </c>
      <c r="D14" s="634"/>
      <c r="E14" s="3" t="s">
        <v>206</v>
      </c>
      <c r="F14" s="380"/>
      <c r="G14" s="380"/>
      <c r="H14" s="76">
        <f t="shared" si="2"/>
        <v>0</v>
      </c>
      <c r="K14" s="107"/>
      <c r="L14" s="118"/>
      <c r="M14" s="119"/>
      <c r="N14" s="119"/>
      <c r="O14" s="119"/>
      <c r="P14" s="119"/>
      <c r="Q14" s="119"/>
      <c r="R14" s="106"/>
      <c r="S14" s="106"/>
      <c r="XEQ14" s="65">
        <v>11</v>
      </c>
      <c r="XER14" s="66">
        <v>7000000</v>
      </c>
      <c r="XES14" s="66">
        <v>999999999999999</v>
      </c>
      <c r="XET14" s="66">
        <f t="shared" si="1"/>
        <v>299999999324999.69</v>
      </c>
      <c r="XEU14" s="71">
        <v>30</v>
      </c>
      <c r="XEV14" s="66">
        <f t="shared" si="0"/>
        <v>0</v>
      </c>
    </row>
    <row r="15" spans="1:19 16371:16376" ht="18.75" customHeight="1">
      <c r="A15" s="661" t="s">
        <v>426</v>
      </c>
      <c r="B15" s="49">
        <v>8</v>
      </c>
      <c r="C15" s="620" t="s">
        <v>571</v>
      </c>
      <c r="D15" s="621"/>
      <c r="E15" s="117">
        <v>2000</v>
      </c>
      <c r="F15" s="248">
        <f>SUM(F16:F20)-SUM(F21:F24)</f>
        <v>0</v>
      </c>
      <c r="G15" s="248">
        <f t="shared" ref="G15:H15" si="3">SUM(G16:G20)-SUM(G21:G24)</f>
        <v>0</v>
      </c>
      <c r="H15" s="248">
        <f t="shared" si="3"/>
        <v>0</v>
      </c>
      <c r="K15" s="107"/>
      <c r="L15" s="118"/>
      <c r="M15" s="119"/>
      <c r="N15" s="119"/>
      <c r="O15" s="119"/>
      <c r="P15" s="119"/>
      <c r="Q15" s="119"/>
      <c r="R15" s="106"/>
      <c r="S15" s="106"/>
      <c r="XEQ15" s="93"/>
      <c r="XER15" s="93"/>
      <c r="XES15" s="93"/>
      <c r="XET15" s="93"/>
      <c r="XEU15" s="93"/>
      <c r="XEV15" s="93"/>
    </row>
    <row r="16" spans="1:19 16371:16376" ht="18" customHeight="1">
      <c r="A16" s="662"/>
      <c r="B16" s="49">
        <v>9</v>
      </c>
      <c r="C16" s="633" t="s">
        <v>465</v>
      </c>
      <c r="D16" s="634"/>
      <c r="E16" s="220">
        <v>2001</v>
      </c>
      <c r="F16" s="380"/>
      <c r="G16" s="380"/>
      <c r="H16" s="76">
        <f t="shared" si="2"/>
        <v>0</v>
      </c>
      <c r="K16" s="107"/>
      <c r="L16" s="118"/>
      <c r="M16" s="119"/>
      <c r="N16" s="119"/>
      <c r="O16" s="119"/>
      <c r="P16" s="119"/>
      <c r="Q16" s="119"/>
      <c r="R16" s="106"/>
      <c r="S16" s="106"/>
      <c r="XEQ16" s="93"/>
      <c r="XER16" s="93"/>
      <c r="XES16" s="93"/>
      <c r="XET16" s="93"/>
      <c r="XEU16" s="93"/>
      <c r="XEV16" s="93"/>
    </row>
    <row r="17" spans="1:19 16371:16376" ht="18" customHeight="1">
      <c r="A17" s="662"/>
      <c r="B17" s="49">
        <v>10</v>
      </c>
      <c r="C17" s="633" t="s">
        <v>403</v>
      </c>
      <c r="D17" s="634"/>
      <c r="E17" s="220">
        <v>2002</v>
      </c>
      <c r="F17" s="380"/>
      <c r="G17" s="380"/>
      <c r="H17" s="76">
        <f t="shared" si="2"/>
        <v>0</v>
      </c>
      <c r="J17" s="309"/>
      <c r="K17" s="107"/>
      <c r="L17" s="118"/>
      <c r="M17" s="119"/>
      <c r="N17" s="119"/>
      <c r="O17" s="119"/>
      <c r="P17" s="119"/>
      <c r="Q17" s="119"/>
      <c r="R17" s="106"/>
      <c r="S17" s="106"/>
      <c r="XEQ17" s="93"/>
      <c r="XER17" s="93"/>
      <c r="XES17" s="93"/>
      <c r="XET17" s="93"/>
      <c r="XEU17" s="93"/>
      <c r="XEV17" s="93"/>
    </row>
    <row r="18" spans="1:19 16371:16376" ht="18" customHeight="1">
      <c r="A18" s="662"/>
      <c r="B18" s="49">
        <v>11</v>
      </c>
      <c r="C18" s="633" t="s">
        <v>401</v>
      </c>
      <c r="D18" s="634"/>
      <c r="E18" s="220">
        <v>2003</v>
      </c>
      <c r="F18" s="380"/>
      <c r="G18" s="380"/>
      <c r="H18" s="76">
        <f t="shared" si="2"/>
        <v>0</v>
      </c>
      <c r="K18" s="107"/>
      <c r="L18" s="118"/>
      <c r="M18" s="119"/>
      <c r="N18" s="119"/>
      <c r="O18" s="119"/>
      <c r="P18" s="119"/>
      <c r="Q18" s="119"/>
      <c r="R18" s="106"/>
      <c r="S18" s="106"/>
      <c r="XEQ18" s="626" t="s">
        <v>187</v>
      </c>
      <c r="XER18" s="626"/>
      <c r="XES18" s="61">
        <f>H37</f>
        <v>0</v>
      </c>
      <c r="XET18" s="62"/>
      <c r="XEU18" s="63" t="s">
        <v>188</v>
      </c>
      <c r="XEV18" s="61">
        <f>MAX(XEV21:XEV27)</f>
        <v>0</v>
      </c>
    </row>
    <row r="19" spans="1:19 16371:16376" ht="18" customHeight="1">
      <c r="A19" s="662"/>
      <c r="B19" s="49">
        <v>12</v>
      </c>
      <c r="C19" s="633" t="s">
        <v>402</v>
      </c>
      <c r="D19" s="634"/>
      <c r="E19" s="220">
        <v>2004</v>
      </c>
      <c r="F19" s="380"/>
      <c r="G19" s="380"/>
      <c r="H19" s="76">
        <f t="shared" si="2"/>
        <v>0</v>
      </c>
      <c r="L19" s="74"/>
      <c r="M19" s="75"/>
      <c r="N19" s="75"/>
      <c r="O19" s="75"/>
      <c r="P19" s="75"/>
      <c r="Q19" s="75"/>
      <c r="XEQ19" s="627" t="s">
        <v>265</v>
      </c>
      <c r="XER19" s="629" t="s">
        <v>22</v>
      </c>
      <c r="XES19" s="630"/>
      <c r="XET19" s="631" t="s">
        <v>189</v>
      </c>
      <c r="XEU19" s="631" t="s">
        <v>190</v>
      </c>
      <c r="XEV19" s="623" t="s">
        <v>191</v>
      </c>
    </row>
    <row r="20" spans="1:19 16371:16376" ht="18" customHeight="1">
      <c r="A20" s="662"/>
      <c r="B20" s="49">
        <v>13</v>
      </c>
      <c r="C20" s="633" t="s">
        <v>404</v>
      </c>
      <c r="D20" s="634"/>
      <c r="E20" s="220">
        <v>2005</v>
      </c>
      <c r="F20" s="380"/>
      <c r="G20" s="380"/>
      <c r="H20" s="76">
        <f t="shared" si="2"/>
        <v>0</v>
      </c>
      <c r="L20" s="74"/>
      <c r="M20" s="75"/>
      <c r="N20" s="75"/>
      <c r="O20" s="75"/>
      <c r="P20" s="75"/>
      <c r="Q20" s="75"/>
      <c r="XEQ20" s="628"/>
      <c r="XER20" s="333" t="s">
        <v>192</v>
      </c>
      <c r="XES20" s="333" t="s">
        <v>193</v>
      </c>
      <c r="XET20" s="632"/>
      <c r="XEU20" s="632"/>
      <c r="XEV20" s="624"/>
    </row>
    <row r="21" spans="1:19 16371:16376" ht="18" customHeight="1">
      <c r="A21" s="662"/>
      <c r="B21" s="49">
        <v>14</v>
      </c>
      <c r="C21" s="659" t="s">
        <v>572</v>
      </c>
      <c r="D21" s="660"/>
      <c r="E21" s="220">
        <v>2031</v>
      </c>
      <c r="F21" s="94">
        <f>SUM(F16:F18)*20%</f>
        <v>0</v>
      </c>
      <c r="G21" s="94">
        <f>SUM(G16:G18)*20%</f>
        <v>0</v>
      </c>
      <c r="H21" s="76">
        <f t="shared" si="2"/>
        <v>0</v>
      </c>
      <c r="L21" s="74"/>
      <c r="M21" s="75"/>
      <c r="N21" s="75"/>
      <c r="O21" s="75"/>
      <c r="P21" s="75"/>
      <c r="Q21" s="75"/>
      <c r="XEQ21" s="65">
        <v>1</v>
      </c>
      <c r="XER21" s="66">
        <v>0</v>
      </c>
      <c r="XES21" s="66">
        <v>400000</v>
      </c>
      <c r="XET21" s="66">
        <v>0</v>
      </c>
      <c r="XEU21" s="95">
        <v>0</v>
      </c>
      <c r="XEV21" s="71">
        <f>IF(AND($IN$25 &gt; XER21,$IN$25&lt;=XES21),$IN$25*XEU21/100,0)</f>
        <v>0</v>
      </c>
    </row>
    <row r="22" spans="1:19 16371:16376" ht="18" customHeight="1">
      <c r="A22" s="662"/>
      <c r="B22" s="49">
        <v>15</v>
      </c>
      <c r="C22" s="633" t="s">
        <v>405</v>
      </c>
      <c r="D22" s="634"/>
      <c r="E22" s="220">
        <v>2032</v>
      </c>
      <c r="F22" s="380"/>
      <c r="G22" s="37"/>
      <c r="H22" s="76">
        <f t="shared" si="2"/>
        <v>0</v>
      </c>
      <c r="L22" s="74"/>
      <c r="M22" s="75"/>
      <c r="N22" s="75"/>
      <c r="O22" s="75"/>
      <c r="P22" s="75"/>
      <c r="Q22" s="75"/>
      <c r="XEQ22" s="65">
        <v>2</v>
      </c>
      <c r="XER22" s="66">
        <v>400000</v>
      </c>
      <c r="XES22" s="66">
        <v>750000</v>
      </c>
      <c r="XET22" s="66">
        <f t="shared" ref="XET22" si="4">XET21 + (XES22 - XES21) * XEU22%</f>
        <v>35000</v>
      </c>
      <c r="XEU22" s="71">
        <v>10</v>
      </c>
      <c r="XEV22" s="66">
        <f>IF(AND($XES$18 &gt; XER22,$XES$18&lt;=XES22),(($XES$18-XES21)*XEU22%) + XET21,0)</f>
        <v>0</v>
      </c>
    </row>
    <row r="23" spans="1:19 16371:16376" ht="18" customHeight="1">
      <c r="A23" s="662"/>
      <c r="B23" s="49">
        <v>16</v>
      </c>
      <c r="C23" s="633" t="s">
        <v>408</v>
      </c>
      <c r="D23" s="634"/>
      <c r="E23" s="220">
        <v>2033</v>
      </c>
      <c r="F23" s="380"/>
      <c r="G23" s="37"/>
      <c r="H23" s="76">
        <f t="shared" si="2"/>
        <v>0</v>
      </c>
      <c r="L23" s="74"/>
      <c r="M23" s="75"/>
      <c r="N23" s="75"/>
      <c r="O23" s="75"/>
      <c r="P23" s="75"/>
      <c r="Q23" s="75"/>
      <c r="XEQ23" s="65">
        <v>3</v>
      </c>
      <c r="XER23" s="66">
        <v>750000</v>
      </c>
      <c r="XES23" s="66">
        <v>1500000</v>
      </c>
      <c r="XET23" s="66">
        <f>XET22 + (XES23 - XES22) * XEU23%</f>
        <v>147500</v>
      </c>
      <c r="XEU23" s="71">
        <v>15</v>
      </c>
      <c r="XEV23" s="66">
        <f>IF(AND($XES$18 &gt; XER23,$XES$18&lt;=XES23),(($XES$18-XES22)*XEU23%) + XET22,0)</f>
        <v>0</v>
      </c>
    </row>
    <row r="24" spans="1:19 16371:16376" ht="18" customHeight="1">
      <c r="A24" s="663"/>
      <c r="B24" s="49">
        <v>17</v>
      </c>
      <c r="C24" s="633" t="s">
        <v>406</v>
      </c>
      <c r="D24" s="634"/>
      <c r="E24" s="220">
        <v>2098</v>
      </c>
      <c r="F24" s="380"/>
      <c r="G24" s="37"/>
      <c r="H24" s="76">
        <f t="shared" si="2"/>
        <v>0</v>
      </c>
      <c r="L24" s="74"/>
      <c r="M24" s="75"/>
      <c r="N24" s="75"/>
      <c r="O24" s="75"/>
      <c r="P24" s="75"/>
      <c r="Q24" s="75"/>
      <c r="XEQ24" s="65">
        <v>4</v>
      </c>
      <c r="XER24" s="66">
        <v>1500000</v>
      </c>
      <c r="XES24" s="66">
        <v>2500000</v>
      </c>
      <c r="XET24" s="66">
        <f>XET23 + (XES24 - XES23) * XEU24%</f>
        <v>347500</v>
      </c>
      <c r="XEU24" s="71">
        <v>20</v>
      </c>
      <c r="XEV24" s="66">
        <f>IF(AND($XES$18 &gt; XER24,$XES$18&lt;=XES24),(($XES$18-XES23)*XEU24%) + XET23,0)</f>
        <v>0</v>
      </c>
    </row>
    <row r="25" spans="1:19 16371:16376" ht="18" customHeight="1">
      <c r="A25" s="80"/>
      <c r="B25" s="49">
        <v>18</v>
      </c>
      <c r="C25" s="620" t="s">
        <v>6</v>
      </c>
      <c r="D25" s="621"/>
      <c r="E25" s="117">
        <v>4000</v>
      </c>
      <c r="F25" s="383"/>
      <c r="G25" s="266"/>
      <c r="H25" s="94">
        <f t="shared" ref="H25:H30" si="5">SUM(F25)-SUM(G25)</f>
        <v>0</v>
      </c>
      <c r="J25" s="312"/>
      <c r="L25" s="74"/>
      <c r="M25" s="75"/>
      <c r="N25" s="75"/>
      <c r="O25" s="75"/>
      <c r="P25" s="75"/>
      <c r="Q25" s="75"/>
      <c r="XEQ25" s="65">
        <v>5</v>
      </c>
      <c r="XER25" s="66">
        <v>2500000</v>
      </c>
      <c r="XES25" s="66">
        <v>4000000</v>
      </c>
      <c r="XET25" s="66">
        <f>XET24 + (XES25 - XES24) * XEU25%</f>
        <v>722500</v>
      </c>
      <c r="XEU25" s="71">
        <v>25</v>
      </c>
      <c r="XEV25" s="66">
        <f t="shared" ref="XEV25:XEV27" si="6">IF(AND($XES$18 &gt; XER25,$XES$18&lt;=XES25),(($XES$18-XES24)*XEU25%) + XET24,0)</f>
        <v>0</v>
      </c>
    </row>
    <row r="26" spans="1:19 16371:16376" ht="18" customHeight="1">
      <c r="A26" s="80"/>
      <c r="B26" s="49">
        <v>19</v>
      </c>
      <c r="C26" s="620" t="s">
        <v>7</v>
      </c>
      <c r="D26" s="621"/>
      <c r="E26" s="117">
        <v>5000</v>
      </c>
      <c r="F26" s="383">
        <f>+'Work Sheet'!D53</f>
        <v>0</v>
      </c>
      <c r="G26" s="266"/>
      <c r="H26" s="248">
        <f t="shared" si="5"/>
        <v>0</v>
      </c>
      <c r="L26" s="74"/>
      <c r="M26" s="75"/>
      <c r="N26" s="75"/>
      <c r="O26" s="75"/>
      <c r="P26" s="75"/>
      <c r="Q26" s="75"/>
      <c r="XEQ26" s="65">
        <v>6</v>
      </c>
      <c r="XER26" s="66">
        <v>4000000</v>
      </c>
      <c r="XES26" s="66">
        <v>6000000</v>
      </c>
      <c r="XET26" s="66">
        <f>XET25 + (XES26 - XES25) * XEU26%</f>
        <v>1322500</v>
      </c>
      <c r="XEU26" s="71">
        <v>30</v>
      </c>
      <c r="XEV26" s="66">
        <f>IF(AND($XES$18 &gt; XER26,$XES$18&lt;=XES26),(($XES$18-XES25)*XEU26%) + XET25,0)</f>
        <v>0</v>
      </c>
    </row>
    <row r="27" spans="1:19 16371:16376" ht="18" customHeight="1">
      <c r="A27" s="80"/>
      <c r="B27" s="49">
        <v>20</v>
      </c>
      <c r="C27" s="620" t="s">
        <v>117</v>
      </c>
      <c r="D27" s="621"/>
      <c r="E27" s="3" t="s">
        <v>220</v>
      </c>
      <c r="F27" s="383"/>
      <c r="G27" s="135"/>
      <c r="H27" s="248">
        <f t="shared" si="5"/>
        <v>0</v>
      </c>
      <c r="L27" s="74"/>
      <c r="M27" s="75"/>
      <c r="N27" s="75"/>
      <c r="O27" s="75"/>
      <c r="P27" s="75"/>
      <c r="Q27" s="75"/>
      <c r="XEQ27" s="65">
        <v>7</v>
      </c>
      <c r="XER27" s="66">
        <v>6000000</v>
      </c>
      <c r="XES27" s="66">
        <v>999999999999999</v>
      </c>
      <c r="XET27" s="66">
        <f>XET26 + (XES27 - XES26) * XEU27%</f>
        <v>349999999222499.62</v>
      </c>
      <c r="XEU27" s="71">
        <v>35</v>
      </c>
      <c r="XEV27" s="66">
        <f t="shared" si="6"/>
        <v>0</v>
      </c>
    </row>
    <row r="28" spans="1:19 16371:16376" ht="18" customHeight="1">
      <c r="A28" s="80"/>
      <c r="B28" s="49">
        <v>21</v>
      </c>
      <c r="C28" s="620" t="s">
        <v>8</v>
      </c>
      <c r="D28" s="621"/>
      <c r="E28" s="3" t="s">
        <v>310</v>
      </c>
      <c r="F28" s="383">
        <f>+'Work Sheet'!D49</f>
        <v>0</v>
      </c>
      <c r="G28" s="135"/>
      <c r="H28" s="248">
        <f t="shared" si="5"/>
        <v>0</v>
      </c>
      <c r="L28" s="74"/>
      <c r="M28" s="75"/>
      <c r="N28" s="75"/>
      <c r="O28" s="75"/>
      <c r="P28" s="75"/>
      <c r="Q28" s="75"/>
    </row>
    <row r="29" spans="1:19 16371:16376" ht="18" customHeight="1">
      <c r="A29" s="72"/>
      <c r="B29" s="49">
        <v>22</v>
      </c>
      <c r="C29" s="616" t="s">
        <v>411</v>
      </c>
      <c r="D29" s="617"/>
      <c r="E29" s="145">
        <v>9497</v>
      </c>
      <c r="F29" s="380"/>
      <c r="G29" s="120"/>
      <c r="H29" s="94"/>
      <c r="I29" s="345"/>
      <c r="L29" s="74"/>
      <c r="M29" s="75"/>
      <c r="N29" s="75"/>
      <c r="O29" s="75"/>
      <c r="P29" s="75"/>
      <c r="Q29" s="75"/>
    </row>
    <row r="30" spans="1:19 16371:16376" ht="18" customHeight="1">
      <c r="A30" s="80"/>
      <c r="B30" s="49">
        <v>23</v>
      </c>
      <c r="C30" s="616" t="s">
        <v>444</v>
      </c>
      <c r="D30" s="617"/>
      <c r="E30" s="3" t="s">
        <v>445</v>
      </c>
      <c r="F30" s="380"/>
      <c r="G30" s="120"/>
      <c r="H30" s="94">
        <f t="shared" si="5"/>
        <v>0</v>
      </c>
      <c r="I30" s="346"/>
      <c r="L30" s="74"/>
      <c r="M30" s="75"/>
      <c r="N30" s="75"/>
      <c r="O30" s="75"/>
      <c r="P30" s="75"/>
      <c r="Q30" s="75"/>
    </row>
    <row r="31" spans="1:19 16371:16376" s="96" customFormat="1" ht="18" customHeight="1">
      <c r="A31" s="80"/>
      <c r="B31" s="49">
        <v>24</v>
      </c>
      <c r="C31" s="620" t="s">
        <v>518</v>
      </c>
      <c r="D31" s="621"/>
      <c r="E31" s="117">
        <v>9000</v>
      </c>
      <c r="F31" s="267">
        <f>MAX(MAX(F25,0)+F26+F27+F8+MIN(F15,0),0)+MAX(F15,0)+F9+F28+F30</f>
        <v>0</v>
      </c>
      <c r="G31" s="267">
        <f t="shared" ref="G31:H31" si="7">MAX(MAX(G25,0)+G26+G27+G8+MIN(G15,0),0)+MAX(G15,0)+G9+G28+G30</f>
        <v>0</v>
      </c>
      <c r="H31" s="267">
        <f t="shared" si="7"/>
        <v>0</v>
      </c>
      <c r="I31" s="314"/>
      <c r="J31" s="313"/>
      <c r="M31" s="97"/>
      <c r="N31" s="97"/>
      <c r="XEQ31" s="1"/>
      <c r="XER31" s="1"/>
      <c r="XES31" s="1"/>
      <c r="XET31" s="1"/>
      <c r="XEU31" s="1"/>
      <c r="XEV31" s="1"/>
    </row>
    <row r="32" spans="1:19 16371:16376" s="104" customFormat="1" ht="15" customHeight="1">
      <c r="A32" s="72"/>
      <c r="B32" s="401"/>
      <c r="C32" s="616"/>
      <c r="D32" s="617"/>
      <c r="E32" s="145"/>
      <c r="F32" s="150" t="s">
        <v>53</v>
      </c>
      <c r="G32" s="150" t="s">
        <v>294</v>
      </c>
      <c r="H32" s="150" t="s">
        <v>295</v>
      </c>
      <c r="I32" s="245"/>
      <c r="J32" s="245"/>
      <c r="K32" s="57"/>
      <c r="L32" s="320"/>
      <c r="M32" s="321"/>
      <c r="N32" s="321"/>
      <c r="O32" s="321"/>
      <c r="P32" s="321"/>
      <c r="Q32" s="321"/>
    </row>
    <row r="33" spans="1:17 16371:16376" s="96" customFormat="1" ht="18" customHeight="1">
      <c r="A33" s="667" t="s">
        <v>486</v>
      </c>
      <c r="B33" s="49">
        <v>25</v>
      </c>
      <c r="C33" s="620" t="s">
        <v>532</v>
      </c>
      <c r="D33" s="621"/>
      <c r="E33" s="117">
        <v>9009</v>
      </c>
      <c r="F33" s="248">
        <f>SUM(F34:F36)</f>
        <v>0</v>
      </c>
      <c r="G33" s="248">
        <f t="shared" ref="G33:H33" si="8">SUM(G34:G36)</f>
        <v>0</v>
      </c>
      <c r="H33" s="248">
        <f t="shared" si="8"/>
        <v>0</v>
      </c>
      <c r="I33" s="314"/>
      <c r="J33" s="313"/>
      <c r="M33" s="97"/>
      <c r="N33" s="97"/>
      <c r="XEQ33" s="1"/>
      <c r="XER33" s="1"/>
      <c r="XES33" s="1"/>
      <c r="XET33" s="1"/>
      <c r="XEU33" s="1"/>
      <c r="XEV33" s="1"/>
    </row>
    <row r="34" spans="1:17 16371:16376" ht="18" customHeight="1">
      <c r="A34" s="668"/>
      <c r="B34" s="49">
        <v>26</v>
      </c>
      <c r="C34" s="633" t="s">
        <v>661</v>
      </c>
      <c r="D34" s="634"/>
      <c r="E34" s="117">
        <v>9001</v>
      </c>
      <c r="F34" s="380"/>
      <c r="G34" s="380"/>
      <c r="H34" s="76">
        <f t="shared" ref="H34:H36" si="9">MAX(SUM(F34)-SUM(G34),0)</f>
        <v>0</v>
      </c>
      <c r="I34" s="313"/>
      <c r="J34" s="313"/>
      <c r="L34" s="74"/>
      <c r="M34" s="75"/>
      <c r="N34" s="75"/>
      <c r="O34" s="75"/>
      <c r="P34" s="75"/>
      <c r="Q34" s="75"/>
    </row>
    <row r="35" spans="1:17 16371:16376" ht="18" customHeight="1">
      <c r="A35" s="668"/>
      <c r="B35" s="49">
        <v>27</v>
      </c>
      <c r="C35" s="633" t="s">
        <v>662</v>
      </c>
      <c r="D35" s="634"/>
      <c r="E35" s="117">
        <v>9002</v>
      </c>
      <c r="F35" s="380"/>
      <c r="G35" s="380"/>
      <c r="H35" s="76">
        <f t="shared" si="9"/>
        <v>0</v>
      </c>
      <c r="I35" s="313"/>
      <c r="J35" s="313"/>
      <c r="L35" s="74"/>
      <c r="M35" s="75"/>
      <c r="N35" s="75"/>
      <c r="O35" s="75"/>
      <c r="P35" s="75"/>
      <c r="Q35" s="75"/>
    </row>
    <row r="36" spans="1:17 16371:16376" ht="18" customHeight="1">
      <c r="A36" s="669"/>
      <c r="B36" s="49">
        <v>28</v>
      </c>
      <c r="C36" s="633" t="s">
        <v>660</v>
      </c>
      <c r="D36" s="634"/>
      <c r="E36" s="3" t="s">
        <v>216</v>
      </c>
      <c r="F36" s="385"/>
      <c r="G36" s="94">
        <f>IF(SUM(F36)&lt;=ROUND((SUM(H31)-SUM(H28)-SUM(H34)-SUM(H35))*30%,0),0,SUM(F36)-ROUND((SUM(H31)-SUM(H28)-SUM(H34)-SUM(H35))*30%,0))</f>
        <v>0</v>
      </c>
      <c r="H36" s="76">
        <f t="shared" si="9"/>
        <v>0</v>
      </c>
      <c r="I36" s="313"/>
      <c r="J36" s="313"/>
      <c r="L36" s="74"/>
      <c r="M36" s="75"/>
      <c r="N36" s="75"/>
      <c r="O36" s="75"/>
      <c r="P36" s="75"/>
      <c r="Q36" s="75"/>
    </row>
    <row r="37" spans="1:17 16371:16376" ht="18" customHeight="1">
      <c r="A37" s="642" t="s">
        <v>425</v>
      </c>
      <c r="B37" s="49">
        <v>29</v>
      </c>
      <c r="C37" s="620" t="s">
        <v>578</v>
      </c>
      <c r="D37" s="621"/>
      <c r="E37" s="117">
        <v>9100</v>
      </c>
      <c r="F37" s="248">
        <f>MAX(SUM(F31)-SUM(F28)-SUM(F33),0)</f>
        <v>0</v>
      </c>
      <c r="G37" s="248">
        <f>MAX(SUM(G31)-SUM(G28)-SUM(G33),0)</f>
        <v>0</v>
      </c>
      <c r="H37" s="248">
        <f>MAX(SUM(H31)-SUM(H28)-SUM(H33),0)</f>
        <v>0</v>
      </c>
      <c r="L37" s="74"/>
      <c r="M37" s="75"/>
      <c r="N37" s="75"/>
      <c r="O37" s="75"/>
      <c r="P37" s="75"/>
      <c r="Q37" s="75"/>
      <c r="XEQ37" s="2"/>
      <c r="XER37" s="2"/>
      <c r="XES37" s="2"/>
      <c r="XET37" s="2"/>
      <c r="XEU37" s="2"/>
      <c r="XEV37" s="2"/>
    </row>
    <row r="38" spans="1:17 16371:16376" ht="27" customHeight="1">
      <c r="A38" s="654"/>
      <c r="B38" s="49">
        <v>30</v>
      </c>
      <c r="C38" s="620" t="s">
        <v>605</v>
      </c>
      <c r="D38" s="621"/>
      <c r="E38" s="117">
        <v>9200</v>
      </c>
      <c r="F38" s="248"/>
      <c r="G38" s="135"/>
      <c r="H38" s="248">
        <f>MAX(SUM(H45),SUM(H46),SUM(H47:H50))+SUM(H64)</f>
        <v>0</v>
      </c>
      <c r="I38" s="335"/>
      <c r="J38" s="313"/>
      <c r="L38" s="74"/>
      <c r="M38" s="75"/>
      <c r="N38" s="75"/>
      <c r="O38" s="75"/>
      <c r="P38" s="75"/>
      <c r="Q38" s="75"/>
      <c r="XEQ38" s="2"/>
      <c r="XER38" s="2"/>
      <c r="XES38" s="2"/>
      <c r="XET38" s="2"/>
      <c r="XEU38" s="2"/>
      <c r="XEV38" s="2"/>
    </row>
    <row r="39" spans="1:17 16371:16376" ht="18" customHeight="1">
      <c r="A39" s="654"/>
      <c r="B39" s="49">
        <v>31</v>
      </c>
      <c r="C39" s="620" t="s">
        <v>260</v>
      </c>
      <c r="D39" s="621"/>
      <c r="E39" s="117">
        <v>920000</v>
      </c>
      <c r="F39" s="248"/>
      <c r="G39" s="280"/>
      <c r="H39" s="248">
        <f>IF(SUM(H37)/2&lt;SUM(H9),SUM(XEV1),SUM(XEV18))</f>
        <v>0</v>
      </c>
      <c r="I39" s="245" t="b">
        <v>0</v>
      </c>
      <c r="J39" s="218"/>
      <c r="K39" s="218"/>
      <c r="L39" s="218"/>
      <c r="M39" s="218"/>
      <c r="N39" s="75"/>
      <c r="O39" s="75"/>
      <c r="P39" s="75"/>
      <c r="Q39" s="75"/>
      <c r="XEQ39" s="2"/>
      <c r="XER39" s="2"/>
      <c r="XES39" s="2"/>
      <c r="XET39" s="2"/>
      <c r="XEU39" s="2"/>
      <c r="XEV39" s="2"/>
    </row>
    <row r="40" spans="1:17 16371:16376" ht="18" customHeight="1">
      <c r="A40" s="654"/>
      <c r="B40" s="49">
        <v>32</v>
      </c>
      <c r="C40" s="616" t="s">
        <v>407</v>
      </c>
      <c r="D40" s="617"/>
      <c r="E40" s="3" t="s">
        <v>314</v>
      </c>
      <c r="F40" s="248"/>
      <c r="G40" s="276" t="str">
        <f>IF(SUM(H37) &lt;&gt;0, ROUND(SUM(H39)*SUM(H9)/SUM(H37),0)*40%,"")</f>
        <v/>
      </c>
      <c r="H40" s="37"/>
      <c r="I40" s="315"/>
      <c r="J40" s="625"/>
      <c r="K40" s="625"/>
      <c r="L40" s="625"/>
      <c r="M40" s="625"/>
      <c r="N40" s="82"/>
      <c r="O40" s="82"/>
      <c r="P40" s="82"/>
      <c r="Q40" s="82"/>
      <c r="XEQ40" s="2"/>
      <c r="XER40" s="2"/>
      <c r="XES40" s="2"/>
      <c r="XET40" s="2"/>
      <c r="XEU40" s="2"/>
      <c r="XEV40" s="2"/>
    </row>
    <row r="41" spans="1:17 16371:16376" ht="18" customHeight="1">
      <c r="A41" s="654"/>
      <c r="B41" s="49">
        <v>33</v>
      </c>
      <c r="C41" s="336" t="s">
        <v>313</v>
      </c>
      <c r="D41" s="417"/>
      <c r="E41" s="3" t="s">
        <v>315</v>
      </c>
      <c r="F41" s="248"/>
      <c r="G41" s="317" t="b">
        <v>0</v>
      </c>
      <c r="H41" s="94" t="str">
        <f>IF(AND(G41,H37&lt;=1000000),(SUM(H39)-SUM(H40))*50%,"")</f>
        <v/>
      </c>
      <c r="I41" s="315" t="b">
        <v>0</v>
      </c>
      <c r="J41" s="406"/>
      <c r="K41" s="648">
        <f>IF(SUM(F39)&gt;0,SUM(F39)*SUM(F9)*0.4/SUM(F31),0)</f>
        <v>0</v>
      </c>
      <c r="L41" s="648"/>
      <c r="M41" s="648"/>
      <c r="N41" s="82"/>
      <c r="O41" s="82"/>
      <c r="P41" s="82"/>
      <c r="Q41" s="82"/>
    </row>
    <row r="42" spans="1:17 16371:16376" ht="18" customHeight="1">
      <c r="A42" s="654"/>
      <c r="B42" s="49">
        <v>34</v>
      </c>
      <c r="C42" s="616" t="s">
        <v>437</v>
      </c>
      <c r="D42" s="617"/>
      <c r="E42" s="117">
        <v>9329</v>
      </c>
      <c r="F42" s="248"/>
      <c r="G42" s="76"/>
      <c r="H42" s="83"/>
      <c r="I42" s="315"/>
      <c r="J42" s="406">
        <v>1000</v>
      </c>
      <c r="K42" s="402"/>
      <c r="L42" s="402"/>
      <c r="M42" s="402"/>
      <c r="N42" s="82"/>
      <c r="O42" s="82"/>
      <c r="P42" s="82"/>
      <c r="Q42" s="82"/>
      <c r="XEQ42" s="31"/>
      <c r="XER42" s="31"/>
      <c r="XES42" s="31"/>
      <c r="XET42" s="31"/>
      <c r="XEU42" s="31"/>
      <c r="XEV42" s="31"/>
    </row>
    <row r="43" spans="1:17 16371:16376" ht="26.25" customHeight="1">
      <c r="A43" s="654"/>
      <c r="B43" s="49">
        <v>35</v>
      </c>
      <c r="C43" s="670" t="s">
        <v>614</v>
      </c>
      <c r="D43" s="671"/>
      <c r="E43" s="117">
        <v>923162</v>
      </c>
      <c r="F43" s="248"/>
      <c r="G43" s="142"/>
      <c r="H43" s="142">
        <f>SUM('Annex-E'!$I$6)-SUM('Annex-E'!H6)</f>
        <v>0</v>
      </c>
      <c r="L43" s="74"/>
      <c r="M43" s="82"/>
      <c r="N43" s="82"/>
      <c r="O43" s="82"/>
      <c r="P43" s="82"/>
      <c r="Q43" s="82"/>
    </row>
    <row r="44" spans="1:17 16371:16376" ht="27" customHeight="1">
      <c r="A44" s="654"/>
      <c r="B44" s="49">
        <v>36</v>
      </c>
      <c r="C44" s="616" t="s">
        <v>533</v>
      </c>
      <c r="D44" s="617"/>
      <c r="E44" s="117">
        <v>94983</v>
      </c>
      <c r="F44" s="248"/>
      <c r="G44" s="120"/>
      <c r="H44" s="37"/>
      <c r="L44" s="74"/>
      <c r="M44" s="82"/>
      <c r="N44" s="82"/>
      <c r="O44" s="82"/>
      <c r="P44" s="82"/>
      <c r="Q44" s="82"/>
    </row>
    <row r="45" spans="1:17 16371:16376" ht="18" customHeight="1">
      <c r="A45" s="654"/>
      <c r="B45" s="49">
        <v>37</v>
      </c>
      <c r="C45" s="616" t="s">
        <v>534</v>
      </c>
      <c r="D45" s="617"/>
      <c r="E45" s="117"/>
      <c r="F45" s="248"/>
      <c r="G45" s="142"/>
      <c r="H45" s="142">
        <f>SUM(H39)-SUM(H40)-SUM(H41)-SUM(H42)+SUM(H43)-SUM(H44)</f>
        <v>0</v>
      </c>
      <c r="L45" s="74"/>
      <c r="M45" s="82"/>
      <c r="N45" s="82"/>
      <c r="O45" s="82"/>
      <c r="P45" s="82"/>
      <c r="Q45" s="82"/>
    </row>
    <row r="46" spans="1:17 16371:16376" ht="18" customHeight="1">
      <c r="A46" s="654"/>
      <c r="B46" s="49">
        <v>38</v>
      </c>
      <c r="C46" s="616" t="s">
        <v>323</v>
      </c>
      <c r="D46" s="617"/>
      <c r="E46" s="117">
        <v>921401</v>
      </c>
      <c r="F46" s="248"/>
      <c r="G46" s="142"/>
      <c r="H46" s="37"/>
      <c r="L46" s="74"/>
      <c r="M46" s="75"/>
      <c r="N46" s="75"/>
      <c r="O46" s="75"/>
      <c r="P46" s="75"/>
      <c r="Q46" s="75"/>
    </row>
    <row r="47" spans="1:17 16371:16376" ht="18" customHeight="1">
      <c r="A47" s="654"/>
      <c r="B47" s="49">
        <v>39</v>
      </c>
      <c r="C47" s="616" t="s">
        <v>536</v>
      </c>
      <c r="D47" s="617"/>
      <c r="E47" s="117">
        <v>923152</v>
      </c>
      <c r="F47" s="37"/>
      <c r="G47" s="142"/>
      <c r="H47" s="142">
        <f>ROUND(SUM(F47)*0.2%,0)</f>
        <v>0</v>
      </c>
      <c r="L47" s="74"/>
      <c r="M47" s="75"/>
      <c r="N47" s="75"/>
      <c r="O47" s="75"/>
      <c r="P47" s="75"/>
      <c r="Q47" s="75"/>
    </row>
    <row r="48" spans="1:17 16371:16376" ht="18" customHeight="1">
      <c r="A48" s="654"/>
      <c r="B48" s="49">
        <v>40</v>
      </c>
      <c r="C48" s="616" t="s">
        <v>608</v>
      </c>
      <c r="D48" s="617"/>
      <c r="E48" s="117">
        <v>923163</v>
      </c>
      <c r="F48" s="37"/>
      <c r="G48" s="142"/>
      <c r="H48" s="142">
        <f>ROUND(SUM(F48)*0.25%,0)</f>
        <v>0</v>
      </c>
      <c r="L48" s="74"/>
      <c r="M48" s="75"/>
      <c r="N48" s="75"/>
      <c r="O48" s="75"/>
      <c r="P48" s="75"/>
      <c r="Q48" s="75"/>
    </row>
    <row r="49" spans="1:234 16371:16376" ht="18" customHeight="1">
      <c r="A49" s="654"/>
      <c r="B49" s="49">
        <v>41</v>
      </c>
      <c r="C49" s="616" t="s">
        <v>537</v>
      </c>
      <c r="D49" s="617"/>
      <c r="E49" s="117">
        <v>923155</v>
      </c>
      <c r="F49" s="37"/>
      <c r="G49" s="120"/>
      <c r="H49" s="142">
        <f>ROUND(SUM(F49)*0.5%,0)</f>
        <v>0</v>
      </c>
      <c r="L49" s="74"/>
      <c r="M49" s="75"/>
      <c r="N49" s="75"/>
      <c r="O49" s="75"/>
      <c r="P49" s="75"/>
      <c r="Q49" s="75"/>
    </row>
    <row r="50" spans="1:234 16371:16376" ht="18" customHeight="1">
      <c r="A50" s="654"/>
      <c r="B50" s="49">
        <v>42</v>
      </c>
      <c r="C50" s="616" t="s">
        <v>538</v>
      </c>
      <c r="D50" s="617"/>
      <c r="E50" s="117">
        <v>923160</v>
      </c>
      <c r="F50" s="37"/>
      <c r="G50" s="142"/>
      <c r="H50" s="142">
        <f>ROUND(SUM(F50)*1%,0)</f>
        <v>0</v>
      </c>
      <c r="L50" s="74"/>
      <c r="M50" s="75"/>
      <c r="N50" s="75"/>
      <c r="O50" s="75"/>
      <c r="P50" s="75"/>
      <c r="Q50" s="75"/>
    </row>
    <row r="51" spans="1:234 16371:16376" ht="18" customHeight="1">
      <c r="A51" s="654"/>
      <c r="B51" s="49">
        <v>43</v>
      </c>
      <c r="C51" s="618" t="s">
        <v>542</v>
      </c>
      <c r="D51" s="619"/>
      <c r="E51" s="3" t="s">
        <v>235</v>
      </c>
      <c r="F51" s="135"/>
      <c r="G51" s="135"/>
      <c r="H51" s="248">
        <f>SUM('Annex-A'!$I$7)+SUM(G64)</f>
        <v>0</v>
      </c>
      <c r="L51" s="74"/>
      <c r="M51" s="82"/>
      <c r="N51" s="82"/>
      <c r="O51" s="82"/>
      <c r="P51" s="82"/>
      <c r="Q51" s="82"/>
    </row>
    <row r="52" spans="1:234 16371:16376" ht="18" customHeight="1">
      <c r="A52" s="654"/>
      <c r="B52" s="49">
        <v>44</v>
      </c>
      <c r="C52" s="620" t="s">
        <v>539</v>
      </c>
      <c r="D52" s="621"/>
      <c r="E52" s="219">
        <v>99991</v>
      </c>
      <c r="F52" s="135"/>
      <c r="G52" s="135"/>
      <c r="H52" s="248">
        <f>IF(SUM(H38)-SUM(H51)&lt;0,SUM(H38)-SUM(H51),0)</f>
        <v>0</v>
      </c>
      <c r="I52" s="313"/>
      <c r="L52" s="74"/>
      <c r="M52" s="82"/>
      <c r="N52" s="82"/>
      <c r="O52" s="82"/>
      <c r="P52" s="82"/>
      <c r="Q52" s="82"/>
    </row>
    <row r="53" spans="1:234 16371:16376" s="2" customFormat="1" ht="18" customHeight="1">
      <c r="A53" s="654"/>
      <c r="B53" s="49">
        <v>45</v>
      </c>
      <c r="C53" s="620" t="s">
        <v>540</v>
      </c>
      <c r="D53" s="621"/>
      <c r="E53" s="219">
        <v>99992</v>
      </c>
      <c r="F53" s="135"/>
      <c r="G53" s="135"/>
      <c r="H53" s="248">
        <f>IF(SUM(H38)-SUM(H51)&gt;0,SUM(H38)-SUM(H51),0)</f>
        <v>0</v>
      </c>
      <c r="I53" s="313"/>
      <c r="J53" s="313"/>
      <c r="L53" s="74"/>
      <c r="M53" s="82"/>
      <c r="N53" s="82"/>
      <c r="O53" s="82"/>
      <c r="P53" s="82"/>
      <c r="Q53" s="82"/>
      <c r="HV53" s="1"/>
      <c r="HW53" s="1"/>
      <c r="HX53" s="1"/>
      <c r="HY53" s="1"/>
      <c r="HZ53" s="1"/>
      <c r="XEQ53" s="1"/>
      <c r="XER53" s="1"/>
      <c r="XES53" s="1"/>
      <c r="XET53" s="1"/>
      <c r="XEU53" s="1"/>
      <c r="XEV53" s="1"/>
    </row>
    <row r="54" spans="1:234 16371:16376" s="2" customFormat="1" ht="18" customHeight="1">
      <c r="A54" s="643"/>
      <c r="B54" s="49">
        <v>46</v>
      </c>
      <c r="C54" s="670" t="s">
        <v>541</v>
      </c>
      <c r="D54" s="671"/>
      <c r="E54" s="219">
        <v>94981</v>
      </c>
      <c r="F54" s="142"/>
      <c r="G54" s="142"/>
      <c r="H54" s="37"/>
      <c r="I54" s="313"/>
      <c r="J54" s="313"/>
      <c r="L54" s="74"/>
      <c r="M54" s="82"/>
      <c r="N54" s="82"/>
      <c r="O54" s="82"/>
      <c r="P54" s="82"/>
      <c r="Q54" s="82"/>
      <c r="HV54" s="1"/>
      <c r="HW54" s="1"/>
      <c r="HX54" s="1"/>
      <c r="HY54" s="1"/>
      <c r="HZ54" s="1"/>
      <c r="XEQ54" s="1"/>
      <c r="XER54" s="1"/>
      <c r="XES54" s="1"/>
      <c r="XET54" s="1"/>
      <c r="XEU54" s="1"/>
      <c r="XEV54" s="1"/>
    </row>
    <row r="55" spans="1:234 16371:16376" s="2" customFormat="1" ht="18.75" customHeight="1">
      <c r="A55" s="642" t="s">
        <v>17</v>
      </c>
      <c r="B55" s="122" t="s">
        <v>199</v>
      </c>
      <c r="C55" s="622">
        <f>+C3</f>
        <v>0</v>
      </c>
      <c r="D55" s="622"/>
      <c r="E55" s="217" t="s">
        <v>200</v>
      </c>
      <c r="F55" s="644">
        <f>+C4</f>
        <v>0</v>
      </c>
      <c r="G55" s="644"/>
      <c r="H55" s="123" t="s">
        <v>201</v>
      </c>
      <c r="I55" s="313"/>
      <c r="J55" s="308"/>
      <c r="L55" s="74"/>
      <c r="M55" s="75"/>
      <c r="N55" s="75"/>
      <c r="O55" s="75"/>
      <c r="P55" s="75"/>
      <c r="Q55" s="75"/>
      <c r="XEQ55" s="1"/>
      <c r="XER55" s="1"/>
      <c r="XES55" s="1"/>
      <c r="XET55" s="1"/>
      <c r="XEU55" s="1"/>
      <c r="XEV55" s="1"/>
    </row>
    <row r="56" spans="1:234 16371:16376" s="2" customFormat="1" ht="44.25" customHeight="1">
      <c r="A56" s="643"/>
      <c r="B56" s="645" t="s">
        <v>480</v>
      </c>
      <c r="C56" s="646"/>
      <c r="D56" s="646"/>
      <c r="E56" s="646"/>
      <c r="F56" s="646"/>
      <c r="G56" s="646"/>
      <c r="H56" s="647"/>
      <c r="I56" s="313"/>
      <c r="J56" s="313"/>
      <c r="L56" s="74"/>
      <c r="M56" s="75"/>
      <c r="N56" s="75"/>
      <c r="O56" s="75"/>
      <c r="P56" s="75"/>
      <c r="Q56" s="75"/>
      <c r="XEQ56" s="1"/>
      <c r="XER56" s="1"/>
      <c r="XES56" s="1"/>
      <c r="XET56" s="1"/>
      <c r="XEU56" s="1"/>
      <c r="XEV56" s="1"/>
    </row>
    <row r="57" spans="1:234 16371:16376" ht="18.75" customHeight="1">
      <c r="A57" s="124" t="s">
        <v>18</v>
      </c>
      <c r="B57" s="125"/>
      <c r="C57" s="126"/>
      <c r="D57" s="126"/>
      <c r="E57" s="146"/>
      <c r="F57" s="124"/>
      <c r="G57" s="124" t="s">
        <v>116</v>
      </c>
      <c r="H57" s="181" t="s">
        <v>725</v>
      </c>
    </row>
    <row r="58" spans="1:234 16371:16376" s="31" customFormat="1" ht="20.100000000000001" customHeight="1">
      <c r="A58" s="639" t="s">
        <v>161</v>
      </c>
      <c r="B58" s="640"/>
      <c r="C58" s="640"/>
      <c r="D58" s="640"/>
      <c r="E58" s="640"/>
      <c r="F58" s="640"/>
      <c r="G58" s="640"/>
      <c r="H58" s="105" t="s">
        <v>149</v>
      </c>
      <c r="I58" s="308"/>
      <c r="J58" s="308"/>
      <c r="XEQ58" s="1"/>
      <c r="XER58" s="1"/>
      <c r="XES58" s="1"/>
      <c r="XET58" s="1"/>
      <c r="XEU58" s="1"/>
      <c r="XEV58" s="1"/>
    </row>
    <row r="59" spans="1:234 16371:16376" ht="18" customHeight="1">
      <c r="A59" s="639" t="s">
        <v>182</v>
      </c>
      <c r="B59" s="640"/>
      <c r="C59" s="640"/>
      <c r="D59" s="640"/>
      <c r="E59" s="640"/>
      <c r="F59" s="640"/>
      <c r="G59" s="640"/>
      <c r="H59" s="664"/>
    </row>
    <row r="60" spans="1:234 16371:16376" ht="18" customHeight="1">
      <c r="A60" s="665" t="s">
        <v>157</v>
      </c>
      <c r="B60" s="666"/>
      <c r="C60" s="614">
        <f>IF('IND-AOP (BUS PLUS)'!C3="","",'IND-AOP (BUS PLUS)'!C3)</f>
        <v>0</v>
      </c>
      <c r="D60" s="615"/>
      <c r="E60" s="216"/>
      <c r="F60" s="216"/>
      <c r="G60" s="216" t="s">
        <v>1</v>
      </c>
      <c r="H60" s="216">
        <v>2014</v>
      </c>
    </row>
    <row r="61" spans="1:234 16371:16376" ht="18" customHeight="1">
      <c r="A61" s="665" t="s">
        <v>158</v>
      </c>
      <c r="B61" s="666"/>
      <c r="C61" s="672" t="str">
        <f>IF('IND-AOP (BUS PLUS)'!C4="","",'IND-AOP (BUS PLUS)'!C4)</f>
        <v/>
      </c>
      <c r="D61" s="673"/>
      <c r="E61" s="216"/>
      <c r="F61" s="216"/>
      <c r="G61" s="216" t="s">
        <v>156</v>
      </c>
      <c r="H61" s="179" t="str">
        <f>IF('IND-AOP (BUS PLUS)'!F4="","",'IND-AOP (BUS PLUS)'!F4)</f>
        <v/>
      </c>
    </row>
    <row r="62" spans="1:234 16371:16376" ht="25.5" customHeight="1">
      <c r="A62" s="175"/>
      <c r="B62" s="176" t="s">
        <v>2</v>
      </c>
      <c r="C62" s="614" t="s">
        <v>3</v>
      </c>
      <c r="D62" s="615"/>
      <c r="E62" s="216" t="s">
        <v>4</v>
      </c>
      <c r="F62" s="334" t="s">
        <v>366</v>
      </c>
      <c r="G62" s="85" t="s">
        <v>238</v>
      </c>
      <c r="H62" s="85" t="s">
        <v>10</v>
      </c>
    </row>
    <row r="63" spans="1:234 16371:16376" ht="18" customHeight="1">
      <c r="A63" s="175"/>
      <c r="B63" s="176"/>
      <c r="C63" s="614"/>
      <c r="D63" s="615"/>
      <c r="E63" s="216"/>
      <c r="F63" s="177" t="s">
        <v>128</v>
      </c>
      <c r="G63" s="178" t="s">
        <v>129</v>
      </c>
      <c r="H63" s="178" t="s">
        <v>130</v>
      </c>
    </row>
    <row r="64" spans="1:234 16371:16376" ht="18" customHeight="1">
      <c r="A64" s="642" t="s">
        <v>594</v>
      </c>
      <c r="B64" s="49">
        <v>47</v>
      </c>
      <c r="C64" s="620" t="s">
        <v>543</v>
      </c>
      <c r="D64" s="621"/>
      <c r="E64" s="400">
        <v>920100</v>
      </c>
      <c r="F64" s="248"/>
      <c r="G64" s="248">
        <f>SUM(G65:G104)</f>
        <v>0</v>
      </c>
      <c r="H64" s="248">
        <f>SUM(H65:H104)</f>
        <v>0</v>
      </c>
      <c r="J64" s="308"/>
    </row>
    <row r="65" spans="1:11" ht="18" customHeight="1">
      <c r="A65" s="654"/>
      <c r="B65" s="49">
        <v>48</v>
      </c>
      <c r="C65" s="612" t="s">
        <v>460</v>
      </c>
      <c r="D65" s="613"/>
      <c r="E65" s="400">
        <v>640152</v>
      </c>
      <c r="F65" s="380"/>
      <c r="G65" s="380"/>
      <c r="H65" s="183">
        <f>F65*1%</f>
        <v>0</v>
      </c>
      <c r="J65" s="308"/>
      <c r="K65" s="245"/>
    </row>
    <row r="66" spans="1:11" ht="18" customHeight="1">
      <c r="A66" s="654"/>
      <c r="B66" s="49">
        <v>49</v>
      </c>
      <c r="C66" s="612" t="s">
        <v>461</v>
      </c>
      <c r="D66" s="613"/>
      <c r="E66" s="400">
        <v>640154</v>
      </c>
      <c r="F66" s="380"/>
      <c r="G66" s="380"/>
      <c r="H66" s="183">
        <f>F66*2%</f>
        <v>0</v>
      </c>
      <c r="K66" s="245"/>
    </row>
    <row r="67" spans="1:11" ht="18" customHeight="1">
      <c r="A67" s="654"/>
      <c r="B67" s="49">
        <v>50</v>
      </c>
      <c r="C67" s="612" t="s">
        <v>462</v>
      </c>
      <c r="D67" s="613"/>
      <c r="E67" s="400">
        <v>640156</v>
      </c>
      <c r="F67" s="384"/>
      <c r="G67" s="380"/>
      <c r="H67" s="183">
        <f>F67*3%</f>
        <v>0</v>
      </c>
      <c r="K67" s="245"/>
    </row>
    <row r="68" spans="1:11" ht="18" customHeight="1">
      <c r="A68" s="654"/>
      <c r="B68" s="49">
        <v>51</v>
      </c>
      <c r="C68" s="612" t="s">
        <v>463</v>
      </c>
      <c r="D68" s="613"/>
      <c r="E68" s="219">
        <v>640161</v>
      </c>
      <c r="F68" s="380"/>
      <c r="G68" s="380"/>
      <c r="H68" s="183">
        <f>F68*5.5%</f>
        <v>0</v>
      </c>
      <c r="K68" s="245"/>
    </row>
    <row r="69" spans="1:11" ht="18" customHeight="1">
      <c r="A69" s="654"/>
      <c r="B69" s="49">
        <v>52</v>
      </c>
      <c r="C69" s="608" t="s">
        <v>464</v>
      </c>
      <c r="D69" s="609"/>
      <c r="E69" s="219">
        <v>640352</v>
      </c>
      <c r="F69" s="380"/>
      <c r="G69" s="380"/>
      <c r="H69" s="183">
        <f>F69*10%</f>
        <v>0</v>
      </c>
      <c r="K69" s="245"/>
    </row>
    <row r="70" spans="1:11" ht="27" customHeight="1">
      <c r="A70" s="654"/>
      <c r="B70" s="49">
        <v>53</v>
      </c>
      <c r="C70" s="608" t="s">
        <v>422</v>
      </c>
      <c r="D70" s="609"/>
      <c r="E70" s="219">
        <v>640361</v>
      </c>
      <c r="F70" s="380"/>
      <c r="G70" s="380"/>
      <c r="H70" s="183">
        <f>F70*7.5%</f>
        <v>0</v>
      </c>
      <c r="K70" s="245"/>
    </row>
    <row r="71" spans="1:11" ht="18" customHeight="1">
      <c r="A71" s="654"/>
      <c r="B71" s="49">
        <v>54</v>
      </c>
      <c r="C71" s="608" t="s">
        <v>417</v>
      </c>
      <c r="D71" s="609"/>
      <c r="E71" s="219">
        <v>640452</v>
      </c>
      <c r="F71" s="380"/>
      <c r="G71" s="380"/>
      <c r="H71" s="183">
        <f>F71*10%</f>
        <v>0</v>
      </c>
      <c r="K71" s="245"/>
    </row>
    <row r="72" spans="1:11" ht="25.5" customHeight="1">
      <c r="A72" s="654"/>
      <c r="B72" s="49">
        <v>55</v>
      </c>
      <c r="C72" s="608" t="s">
        <v>222</v>
      </c>
      <c r="D72" s="609"/>
      <c r="E72" s="219">
        <v>640551</v>
      </c>
      <c r="F72" s="380"/>
      <c r="G72" s="380"/>
      <c r="H72" s="183">
        <f>F72*15%</f>
        <v>0</v>
      </c>
      <c r="K72" s="245"/>
    </row>
    <row r="73" spans="1:11" ht="24" customHeight="1">
      <c r="A73" s="654"/>
      <c r="B73" s="49">
        <v>56</v>
      </c>
      <c r="C73" s="608" t="s">
        <v>253</v>
      </c>
      <c r="D73" s="609"/>
      <c r="E73" s="219">
        <v>640552</v>
      </c>
      <c r="F73" s="380"/>
      <c r="G73" s="380"/>
      <c r="H73" s="183">
        <f>F73*6%</f>
        <v>0</v>
      </c>
      <c r="K73" s="245"/>
    </row>
    <row r="74" spans="1:11" ht="24" customHeight="1">
      <c r="A74" s="654"/>
      <c r="B74" s="49">
        <v>57</v>
      </c>
      <c r="C74" s="608" t="s">
        <v>223</v>
      </c>
      <c r="D74" s="609"/>
      <c r="E74" s="219">
        <v>640553</v>
      </c>
      <c r="F74" s="380"/>
      <c r="G74" s="380"/>
      <c r="H74" s="183">
        <f>F74*5%</f>
        <v>0</v>
      </c>
      <c r="K74" s="245"/>
    </row>
    <row r="75" spans="1:11" ht="24" customHeight="1">
      <c r="A75" s="654"/>
      <c r="B75" s="49">
        <v>58</v>
      </c>
      <c r="C75" s="608" t="s">
        <v>419</v>
      </c>
      <c r="D75" s="609"/>
      <c r="E75" s="219">
        <v>640554</v>
      </c>
      <c r="F75" s="380"/>
      <c r="G75" s="380"/>
      <c r="H75" s="183">
        <f>F75*10%</f>
        <v>0</v>
      </c>
      <c r="K75" s="245"/>
    </row>
    <row r="76" spans="1:11" ht="18" customHeight="1">
      <c r="A76" s="654"/>
      <c r="B76" s="49">
        <v>59</v>
      </c>
      <c r="C76" s="612" t="s">
        <v>418</v>
      </c>
      <c r="D76" s="613"/>
      <c r="E76" s="219">
        <v>640555</v>
      </c>
      <c r="F76" s="380"/>
      <c r="G76" s="380"/>
      <c r="H76" s="183">
        <f>F76*10%</f>
        <v>0</v>
      </c>
      <c r="K76" s="245"/>
    </row>
    <row r="77" spans="1:11" ht="18" customHeight="1">
      <c r="A77" s="654"/>
      <c r="B77" s="49">
        <v>60</v>
      </c>
      <c r="C77" s="612" t="s">
        <v>258</v>
      </c>
      <c r="D77" s="613"/>
      <c r="E77" s="219">
        <v>640652</v>
      </c>
      <c r="F77" s="380"/>
      <c r="G77" s="380"/>
      <c r="H77" s="183">
        <f>F77*1%</f>
        <v>0</v>
      </c>
      <c r="K77" s="245"/>
    </row>
    <row r="78" spans="1:11" ht="18" customHeight="1">
      <c r="A78" s="654"/>
      <c r="B78" s="49">
        <v>61</v>
      </c>
      <c r="C78" s="612" t="s">
        <v>256</v>
      </c>
      <c r="D78" s="613"/>
      <c r="E78" s="219">
        <v>640653</v>
      </c>
      <c r="F78" s="380"/>
      <c r="G78" s="380"/>
      <c r="H78" s="183">
        <f>F78*1.5%</f>
        <v>0</v>
      </c>
      <c r="K78" s="245"/>
    </row>
    <row r="79" spans="1:11" ht="18" customHeight="1">
      <c r="A79" s="654"/>
      <c r="B79" s="49">
        <v>62</v>
      </c>
      <c r="C79" s="612" t="s">
        <v>257</v>
      </c>
      <c r="D79" s="613"/>
      <c r="E79" s="219">
        <v>640658</v>
      </c>
      <c r="F79" s="380"/>
      <c r="G79" s="380"/>
      <c r="H79" s="183">
        <f>F79*4%</f>
        <v>0</v>
      </c>
      <c r="K79" s="245"/>
    </row>
    <row r="80" spans="1:11" ht="18" customHeight="1">
      <c r="A80" s="654"/>
      <c r="B80" s="49">
        <v>63</v>
      </c>
      <c r="C80" s="612" t="s">
        <v>123</v>
      </c>
      <c r="D80" s="613"/>
      <c r="E80" s="219">
        <v>640676</v>
      </c>
      <c r="F80" s="380"/>
      <c r="G80" s="380"/>
      <c r="H80" s="183">
        <f>F80*6.5%</f>
        <v>0</v>
      </c>
      <c r="K80" s="245"/>
    </row>
    <row r="81" spans="1:11" ht="18" customHeight="1">
      <c r="A81" s="654"/>
      <c r="B81" s="49">
        <v>64</v>
      </c>
      <c r="C81" s="612" t="s">
        <v>259</v>
      </c>
      <c r="D81" s="613"/>
      <c r="E81" s="219">
        <v>640681</v>
      </c>
      <c r="F81" s="380"/>
      <c r="G81" s="380"/>
      <c r="H81" s="183">
        <f>F81*0.5%</f>
        <v>0</v>
      </c>
      <c r="K81" s="245"/>
    </row>
    <row r="82" spans="1:11" ht="18" customHeight="1">
      <c r="A82" s="654"/>
      <c r="B82" s="49">
        <v>65</v>
      </c>
      <c r="C82" s="612" t="s">
        <v>118</v>
      </c>
      <c r="D82" s="613"/>
      <c r="E82" s="219">
        <v>640754</v>
      </c>
      <c r="F82" s="380"/>
      <c r="G82" s="380"/>
      <c r="H82" s="183">
        <f>F82*1%</f>
        <v>0</v>
      </c>
      <c r="K82" s="245"/>
    </row>
    <row r="83" spans="1:11" ht="18" customHeight="1">
      <c r="A83" s="654"/>
      <c r="B83" s="49">
        <v>66</v>
      </c>
      <c r="C83" s="612" t="s">
        <v>119</v>
      </c>
      <c r="D83" s="613"/>
      <c r="E83" s="219">
        <v>640761</v>
      </c>
      <c r="F83" s="380"/>
      <c r="G83" s="380"/>
      <c r="H83" s="183">
        <f>F83*5%</f>
        <v>0</v>
      </c>
      <c r="K83" s="245"/>
    </row>
    <row r="84" spans="1:11" ht="18" customHeight="1">
      <c r="A84" s="654"/>
      <c r="B84" s="49">
        <v>67</v>
      </c>
      <c r="C84" s="608" t="s">
        <v>653</v>
      </c>
      <c r="D84" s="609"/>
      <c r="E84" s="219">
        <v>640951</v>
      </c>
      <c r="F84" s="380"/>
      <c r="G84" s="380"/>
      <c r="H84" s="183">
        <f>F84*15%</f>
        <v>0</v>
      </c>
      <c r="K84" s="245"/>
    </row>
    <row r="85" spans="1:11" ht="18" customHeight="1">
      <c r="A85" s="654"/>
      <c r="B85" s="49">
        <v>68</v>
      </c>
      <c r="C85" s="608" t="s">
        <v>654</v>
      </c>
      <c r="D85" s="609"/>
      <c r="E85" s="219">
        <v>640952</v>
      </c>
      <c r="F85" s="380"/>
      <c r="G85" s="380"/>
      <c r="H85" s="183">
        <f>F85*20%</f>
        <v>0</v>
      </c>
    </row>
    <row r="86" spans="1:11" ht="18" customHeight="1">
      <c r="A86" s="654"/>
      <c r="B86" s="49">
        <v>69</v>
      </c>
      <c r="C86" s="608" t="s">
        <v>263</v>
      </c>
      <c r="D86" s="609"/>
      <c r="E86" s="219">
        <v>640961</v>
      </c>
      <c r="F86" s="380"/>
      <c r="G86" s="380"/>
      <c r="H86" s="183">
        <f>F86*10%</f>
        <v>0</v>
      </c>
    </row>
    <row r="87" spans="1:11" ht="18" customHeight="1">
      <c r="A87" s="654"/>
      <c r="B87" s="49">
        <v>70</v>
      </c>
      <c r="C87" s="610" t="s">
        <v>301</v>
      </c>
      <c r="D87" s="611"/>
      <c r="E87" s="127">
        <v>641252</v>
      </c>
      <c r="F87" s="380"/>
      <c r="G87" s="380"/>
      <c r="H87" s="183">
        <f>F87*5%</f>
        <v>0</v>
      </c>
    </row>
    <row r="88" spans="1:11" ht="18" customHeight="1">
      <c r="A88" s="654"/>
      <c r="B88" s="49">
        <v>71</v>
      </c>
      <c r="C88" s="608" t="s">
        <v>120</v>
      </c>
      <c r="D88" s="609"/>
      <c r="E88" s="127">
        <v>641253</v>
      </c>
      <c r="F88" s="380"/>
      <c r="G88" s="380"/>
      <c r="H88" s="183">
        <f>F88*10%</f>
        <v>0</v>
      </c>
    </row>
    <row r="89" spans="1:11" ht="18" customHeight="1">
      <c r="A89" s="654"/>
      <c r="B89" s="49">
        <v>72</v>
      </c>
      <c r="C89" s="608" t="s">
        <v>316</v>
      </c>
      <c r="D89" s="609"/>
      <c r="E89" s="127">
        <v>641351</v>
      </c>
      <c r="F89" s="380"/>
      <c r="G89" s="380"/>
      <c r="H89" s="387">
        <f>F89*4%</f>
        <v>0</v>
      </c>
    </row>
    <row r="90" spans="1:11" ht="18" customHeight="1">
      <c r="A90" s="654"/>
      <c r="B90" s="49">
        <v>73</v>
      </c>
      <c r="C90" s="610" t="s">
        <v>317</v>
      </c>
      <c r="D90" s="611"/>
      <c r="E90" s="3" t="s">
        <v>302</v>
      </c>
      <c r="F90" s="380"/>
      <c r="G90" s="380"/>
      <c r="H90" s="183">
        <f>F90*10%</f>
        <v>0</v>
      </c>
    </row>
    <row r="91" spans="1:11" ht="24" customHeight="1">
      <c r="A91" s="654"/>
      <c r="B91" s="49">
        <v>74</v>
      </c>
      <c r="C91" s="608" t="s">
        <v>318</v>
      </c>
      <c r="D91" s="609"/>
      <c r="E91" s="3" t="s">
        <v>303</v>
      </c>
      <c r="F91" s="380"/>
      <c r="G91" s="380"/>
      <c r="H91" s="183">
        <f>F91*5%</f>
        <v>0</v>
      </c>
    </row>
    <row r="92" spans="1:11" ht="18" customHeight="1">
      <c r="A92" s="654"/>
      <c r="B92" s="49">
        <v>75</v>
      </c>
      <c r="C92" s="610" t="s">
        <v>319</v>
      </c>
      <c r="D92" s="611"/>
      <c r="E92" s="3" t="s">
        <v>304</v>
      </c>
      <c r="F92" s="380"/>
      <c r="G92" s="380"/>
      <c r="H92" s="183">
        <f>F92*0%</f>
        <v>0</v>
      </c>
    </row>
    <row r="93" spans="1:11" ht="18" customHeight="1">
      <c r="A93" s="654"/>
      <c r="B93" s="49">
        <v>76</v>
      </c>
      <c r="C93" s="608" t="s">
        <v>155</v>
      </c>
      <c r="D93" s="609"/>
      <c r="E93" s="3" t="s">
        <v>305</v>
      </c>
      <c r="F93" s="380"/>
      <c r="G93" s="380"/>
      <c r="H93" s="183">
        <f>F93*10%</f>
        <v>0</v>
      </c>
    </row>
    <row r="94" spans="1:11" ht="18" customHeight="1">
      <c r="A94" s="654"/>
      <c r="B94" s="49">
        <v>77</v>
      </c>
      <c r="C94" s="608" t="s">
        <v>153</v>
      </c>
      <c r="D94" s="609"/>
      <c r="E94" s="3" t="s">
        <v>306</v>
      </c>
      <c r="F94" s="380"/>
      <c r="G94" s="380"/>
      <c r="H94" s="183">
        <f>F94*8%</f>
        <v>0</v>
      </c>
    </row>
    <row r="95" spans="1:11" ht="18" customHeight="1">
      <c r="A95" s="654"/>
      <c r="B95" s="49">
        <v>78</v>
      </c>
      <c r="C95" s="608" t="s">
        <v>154</v>
      </c>
      <c r="D95" s="609"/>
      <c r="E95" s="3" t="s">
        <v>307</v>
      </c>
      <c r="F95" s="380"/>
      <c r="G95" s="380"/>
      <c r="H95" s="183">
        <f>F95*0%</f>
        <v>0</v>
      </c>
    </row>
    <row r="96" spans="1:11" ht="25.5" customHeight="1">
      <c r="A96" s="654"/>
      <c r="B96" s="49">
        <v>79</v>
      </c>
      <c r="C96" s="608" t="s">
        <v>320</v>
      </c>
      <c r="D96" s="609"/>
      <c r="E96" s="127">
        <v>643161</v>
      </c>
      <c r="F96" s="380"/>
      <c r="G96" s="380"/>
      <c r="H96" s="183">
        <f>F96*2%</f>
        <v>0</v>
      </c>
    </row>
    <row r="97" spans="1:8" ht="18" customHeight="1">
      <c r="A97" s="654"/>
      <c r="B97" s="49">
        <v>80</v>
      </c>
      <c r="C97" s="608" t="s">
        <v>446</v>
      </c>
      <c r="D97" s="609"/>
      <c r="E97" s="127">
        <v>646153</v>
      </c>
      <c r="F97" s="380"/>
      <c r="G97" s="380"/>
      <c r="H97" s="183">
        <f>F97*1%</f>
        <v>0</v>
      </c>
    </row>
    <row r="98" spans="1:8" ht="26.1" customHeight="1">
      <c r="A98" s="654"/>
      <c r="B98" s="49">
        <v>81</v>
      </c>
      <c r="C98" s="608" t="s">
        <v>447</v>
      </c>
      <c r="D98" s="609"/>
      <c r="E98" s="127">
        <v>646154</v>
      </c>
      <c r="F98" s="380"/>
      <c r="G98" s="380"/>
      <c r="H98" s="183">
        <f>F98*1%</f>
        <v>0</v>
      </c>
    </row>
    <row r="99" spans="1:8" ht="26.1" customHeight="1">
      <c r="A99" s="654"/>
      <c r="B99" s="49">
        <v>82</v>
      </c>
      <c r="C99" s="608" t="s">
        <v>324</v>
      </c>
      <c r="D99" s="609"/>
      <c r="E99" s="127">
        <v>646155</v>
      </c>
      <c r="F99" s="380"/>
      <c r="G99" s="380"/>
      <c r="H99" s="183">
        <f>F99*2.5%</f>
        <v>0</v>
      </c>
    </row>
    <row r="100" spans="1:8" ht="18" customHeight="1">
      <c r="A100" s="654"/>
      <c r="B100" s="49">
        <v>83</v>
      </c>
      <c r="C100" s="608" t="s">
        <v>325</v>
      </c>
      <c r="D100" s="609"/>
      <c r="E100" s="127">
        <v>646156</v>
      </c>
      <c r="F100" s="380"/>
      <c r="G100" s="380"/>
      <c r="H100" s="183">
        <f>F100*5000</f>
        <v>0</v>
      </c>
    </row>
    <row r="101" spans="1:8" ht="24" customHeight="1">
      <c r="A101" s="654"/>
      <c r="B101" s="49">
        <v>84</v>
      </c>
      <c r="C101" s="608" t="s">
        <v>152</v>
      </c>
      <c r="D101" s="609"/>
      <c r="E101" s="84">
        <v>642151</v>
      </c>
      <c r="F101" s="380"/>
      <c r="G101" s="183"/>
      <c r="H101" s="183">
        <f>F101*2.5%</f>
        <v>0</v>
      </c>
    </row>
    <row r="102" spans="1:8" ht="26.1" customHeight="1">
      <c r="A102" s="654"/>
      <c r="B102" s="49">
        <v>85</v>
      </c>
      <c r="C102" s="608" t="s">
        <v>241</v>
      </c>
      <c r="D102" s="609"/>
      <c r="E102" s="84">
        <v>642152</v>
      </c>
      <c r="F102" s="380"/>
      <c r="G102" s="183"/>
      <c r="H102" s="183">
        <f>F102*5%</f>
        <v>0</v>
      </c>
    </row>
    <row r="103" spans="1:8" ht="24" customHeight="1">
      <c r="A103" s="654"/>
      <c r="B103" s="49">
        <v>86</v>
      </c>
      <c r="C103" s="608" t="s">
        <v>421</v>
      </c>
      <c r="D103" s="609"/>
      <c r="E103" s="84">
        <v>644151</v>
      </c>
      <c r="F103" s="380"/>
      <c r="G103" s="380"/>
      <c r="H103" s="380"/>
    </row>
    <row r="104" spans="1:8" ht="18" customHeight="1">
      <c r="A104" s="643"/>
      <c r="B104" s="49">
        <v>87</v>
      </c>
      <c r="C104" s="608" t="s">
        <v>420</v>
      </c>
      <c r="D104" s="609"/>
      <c r="E104" s="84">
        <v>645151</v>
      </c>
      <c r="F104" s="380"/>
      <c r="G104" s="380"/>
      <c r="H104" s="380"/>
    </row>
    <row r="105" spans="1:8" ht="18" customHeight="1">
      <c r="A105" s="31" t="s">
        <v>18</v>
      </c>
      <c r="B105" s="7"/>
      <c r="C105" s="128"/>
      <c r="D105" s="128"/>
      <c r="E105" s="8"/>
      <c r="F105" s="7"/>
      <c r="G105" s="124" t="s">
        <v>116</v>
      </c>
      <c r="H105" s="284" t="str">
        <f>IF('IND-AOP (BUS PLUS)'!H57="","",'IND-AOP (BUS PLUS)'!H57)</f>
        <v>30/09/2014</v>
      </c>
    </row>
  </sheetData>
  <sheetProtection sheet="1" objects="1" scenarios="1"/>
  <mergeCells count="128">
    <mergeCell ref="A64:A104"/>
    <mergeCell ref="A59:H59"/>
    <mergeCell ref="A60:B60"/>
    <mergeCell ref="A61:B61"/>
    <mergeCell ref="A2:H2"/>
    <mergeCell ref="A3:B3"/>
    <mergeCell ref="A4:B4"/>
    <mergeCell ref="A15:A24"/>
    <mergeCell ref="A33:A36"/>
    <mergeCell ref="A58:G58"/>
    <mergeCell ref="C9:D9"/>
    <mergeCell ref="C15:D15"/>
    <mergeCell ref="C16:D16"/>
    <mergeCell ref="C17:D17"/>
    <mergeCell ref="C18:D18"/>
    <mergeCell ref="C19:D19"/>
    <mergeCell ref="C42:D42"/>
    <mergeCell ref="C43:D43"/>
    <mergeCell ref="C44:D44"/>
    <mergeCell ref="C45:D45"/>
    <mergeCell ref="C54:D54"/>
    <mergeCell ref="C60:D60"/>
    <mergeCell ref="C61:D61"/>
    <mergeCell ref="C49:D49"/>
    <mergeCell ref="XEQ2:XEQ3"/>
    <mergeCell ref="XER2:XES2"/>
    <mergeCell ref="XET2:XET3"/>
    <mergeCell ref="XEU2:XEU3"/>
    <mergeCell ref="XEV2:XEV3"/>
    <mergeCell ref="A1:G1"/>
    <mergeCell ref="J3:M3"/>
    <mergeCell ref="A55:A56"/>
    <mergeCell ref="F55:G55"/>
    <mergeCell ref="B56:H56"/>
    <mergeCell ref="K41:M41"/>
    <mergeCell ref="C5:H5"/>
    <mergeCell ref="A5:B5"/>
    <mergeCell ref="A37:A54"/>
    <mergeCell ref="C3:D3"/>
    <mergeCell ref="C4:D4"/>
    <mergeCell ref="C6:D6"/>
    <mergeCell ref="C7:D7"/>
    <mergeCell ref="C31:D31"/>
    <mergeCell ref="C20:D20"/>
    <mergeCell ref="C21:D21"/>
    <mergeCell ref="C22:D22"/>
    <mergeCell ref="C23:D23"/>
    <mergeCell ref="A9:A14"/>
    <mergeCell ref="C8:D8"/>
    <mergeCell ref="C25:D25"/>
    <mergeCell ref="C26:D26"/>
    <mergeCell ref="C27:D27"/>
    <mergeCell ref="C30:D30"/>
    <mergeCell ref="C36:D36"/>
    <mergeCell ref="C33:D33"/>
    <mergeCell ref="C37:D37"/>
    <mergeCell ref="C10:D10"/>
    <mergeCell ref="C11:D11"/>
    <mergeCell ref="C12:D12"/>
    <mergeCell ref="C13:D13"/>
    <mergeCell ref="C14:D14"/>
    <mergeCell ref="C38:D38"/>
    <mergeCell ref="XEV19:XEV20"/>
    <mergeCell ref="J40:M40"/>
    <mergeCell ref="XEQ18:XER18"/>
    <mergeCell ref="XEQ19:XEQ20"/>
    <mergeCell ref="XER19:XES19"/>
    <mergeCell ref="XET19:XET20"/>
    <mergeCell ref="XEU19:XEU20"/>
    <mergeCell ref="C28:D28"/>
    <mergeCell ref="C29:D29"/>
    <mergeCell ref="C34:D34"/>
    <mergeCell ref="C35:D35"/>
    <mergeCell ref="C39:D39"/>
    <mergeCell ref="C24:D24"/>
    <mergeCell ref="C32:D32"/>
    <mergeCell ref="C40:D40"/>
    <mergeCell ref="C63:D63"/>
    <mergeCell ref="C46:D46"/>
    <mergeCell ref="C50:D50"/>
    <mergeCell ref="C51:D51"/>
    <mergeCell ref="C52:D52"/>
    <mergeCell ref="C53:D53"/>
    <mergeCell ref="C69:D69"/>
    <mergeCell ref="C70:D70"/>
    <mergeCell ref="C71:D71"/>
    <mergeCell ref="C55:D55"/>
    <mergeCell ref="C62:D62"/>
    <mergeCell ref="C47:D47"/>
    <mergeCell ref="C48:D48"/>
    <mergeCell ref="C66:D66"/>
    <mergeCell ref="C67:D67"/>
    <mergeCell ref="C68:D68"/>
    <mergeCell ref="C64:D64"/>
    <mergeCell ref="C65:D65"/>
    <mergeCell ref="C104:D104"/>
    <mergeCell ref="C99:D99"/>
    <mergeCell ref="C100:D100"/>
    <mergeCell ref="C101:D101"/>
    <mergeCell ref="C102:D102"/>
    <mergeCell ref="C103:D103"/>
    <mergeCell ref="C94:D94"/>
    <mergeCell ref="C95:D95"/>
    <mergeCell ref="C96:D96"/>
    <mergeCell ref="C97:D97"/>
    <mergeCell ref="C98:D98"/>
    <mergeCell ref="C91:D91"/>
    <mergeCell ref="C87:D87"/>
    <mergeCell ref="C92:D92"/>
    <mergeCell ref="C93:D93"/>
    <mergeCell ref="C84:D84"/>
    <mergeCell ref="C85:D85"/>
    <mergeCell ref="C90:D90"/>
    <mergeCell ref="C72:D72"/>
    <mergeCell ref="C73:D73"/>
    <mergeCell ref="C79:D79"/>
    <mergeCell ref="C80:D80"/>
    <mergeCell ref="C86:D86"/>
    <mergeCell ref="C88:D88"/>
    <mergeCell ref="C89:D89"/>
    <mergeCell ref="C81:D81"/>
    <mergeCell ref="C82:D82"/>
    <mergeCell ref="C83:D83"/>
    <mergeCell ref="C74:D74"/>
    <mergeCell ref="C75:D75"/>
    <mergeCell ref="C76:D76"/>
    <mergeCell ref="C77:D77"/>
    <mergeCell ref="C78:D78"/>
  </mergeCells>
  <conditionalFormatting sqref="G9">
    <cfRule type="cellIs" dxfId="188" priority="58" operator="between">
      <formula>0</formula>
      <formula>0</formula>
    </cfRule>
  </conditionalFormatting>
  <conditionalFormatting sqref="G8">
    <cfRule type="cellIs" dxfId="187" priority="55" operator="between">
      <formula>0</formula>
      <formula>0</formula>
    </cfRule>
  </conditionalFormatting>
  <conditionalFormatting sqref="F9">
    <cfRule type="cellIs" dxfId="186" priority="54" operator="between">
      <formula>0</formula>
      <formula>0</formula>
    </cfRule>
  </conditionalFormatting>
  <conditionalFormatting sqref="F8">
    <cfRule type="cellIs" dxfId="185" priority="53" operator="between">
      <formula>0</formula>
      <formula>0</formula>
    </cfRule>
  </conditionalFormatting>
  <conditionalFormatting sqref="H8:H9 H25:H33 H37:H39">
    <cfRule type="cellIs" dxfId="184" priority="52" operator="between">
      <formula>0</formula>
      <formula>0</formula>
    </cfRule>
  </conditionalFormatting>
  <conditionalFormatting sqref="F8:H9">
    <cfRule type="cellIs" dxfId="183" priority="51" operator="between">
      <formula>0</formula>
      <formula>0</formula>
    </cfRule>
  </conditionalFormatting>
  <conditionalFormatting sqref="H25:H33 H37:H39">
    <cfRule type="cellIs" dxfId="182" priority="50" operator="between">
      <formula>0</formula>
      <formula>0</formula>
    </cfRule>
  </conditionalFormatting>
  <conditionalFormatting sqref="G36">
    <cfRule type="cellIs" dxfId="181" priority="47" operator="between">
      <formula>0</formula>
      <formula>0</formula>
    </cfRule>
  </conditionalFormatting>
  <conditionalFormatting sqref="G36">
    <cfRule type="cellIs" dxfId="180" priority="46" operator="between">
      <formula>0</formula>
      <formula>0</formula>
    </cfRule>
  </conditionalFormatting>
  <conditionalFormatting sqref="G37:G54">
    <cfRule type="cellIs" dxfId="179" priority="45" operator="between">
      <formula>0</formula>
      <formula>0</formula>
    </cfRule>
  </conditionalFormatting>
  <conditionalFormatting sqref="F37:F46">
    <cfRule type="cellIs" dxfId="178" priority="44" operator="between">
      <formula>0</formula>
      <formula>0</formula>
    </cfRule>
  </conditionalFormatting>
  <conditionalFormatting sqref="F51:F54">
    <cfRule type="cellIs" dxfId="177" priority="43" operator="between">
      <formula>0</formula>
      <formula>0</formula>
    </cfRule>
  </conditionalFormatting>
  <conditionalFormatting sqref="F33:H33">
    <cfRule type="cellIs" dxfId="176" priority="42" operator="between">
      <formula>0</formula>
      <formula>0</formula>
    </cfRule>
  </conditionalFormatting>
  <conditionalFormatting sqref="F33:H33">
    <cfRule type="cellIs" dxfId="175" priority="41" operator="between">
      <formula>0</formula>
      <formula>0</formula>
    </cfRule>
  </conditionalFormatting>
  <conditionalFormatting sqref="F64:H64">
    <cfRule type="cellIs" priority="40" operator="between">
      <formula>0</formula>
      <formula>0</formula>
    </cfRule>
    <cfRule type="cellIs" dxfId="174" priority="39" operator="between">
      <formula>0</formula>
      <formula>0</formula>
    </cfRule>
  </conditionalFormatting>
  <conditionalFormatting sqref="H65:H102">
    <cfRule type="cellIs" dxfId="173" priority="38" operator="between">
      <formula>0</formula>
      <formula>0</formula>
    </cfRule>
  </conditionalFormatting>
  <conditionalFormatting sqref="G101:G102">
    <cfRule type="cellIs" dxfId="172" priority="37" operator="between">
      <formula>0</formula>
      <formula>0</formula>
    </cfRule>
  </conditionalFormatting>
  <conditionalFormatting sqref="G47:H51 G53:H53 G52">
    <cfRule type="cellIs" dxfId="171" priority="33" operator="between">
      <formula>0</formula>
      <formula>0</formula>
    </cfRule>
  </conditionalFormatting>
  <conditionalFormatting sqref="H45">
    <cfRule type="cellIs" dxfId="170" priority="32" operator="between">
      <formula>0</formula>
      <formula>0</formula>
    </cfRule>
  </conditionalFormatting>
  <conditionalFormatting sqref="H43">
    <cfRule type="cellIs" dxfId="169" priority="31" operator="between">
      <formula>0</formula>
      <formula>0</formula>
    </cfRule>
  </conditionalFormatting>
  <conditionalFormatting sqref="F37:H39">
    <cfRule type="cellIs" dxfId="168" priority="30" operator="between">
      <formula>0</formula>
      <formula>0</formula>
    </cfRule>
  </conditionalFormatting>
  <conditionalFormatting sqref="G36:G54">
    <cfRule type="cellIs" dxfId="167" priority="29" operator="between">
      <formula>0</formula>
      <formula>0</formula>
    </cfRule>
  </conditionalFormatting>
  <conditionalFormatting sqref="F31:H33">
    <cfRule type="cellIs" dxfId="166" priority="28" operator="between">
      <formula>0</formula>
      <formula>0</formula>
    </cfRule>
  </conditionalFormatting>
  <conditionalFormatting sqref="H37:H39">
    <cfRule type="cellIs" dxfId="165" priority="27" operator="between">
      <formula>0</formula>
      <formula>0</formula>
    </cfRule>
  </conditionalFormatting>
  <conditionalFormatting sqref="H8:H9 H25:H31">
    <cfRule type="cellIs" dxfId="164" priority="26" operator="between">
      <formula>0</formula>
      <formula>0</formula>
    </cfRule>
  </conditionalFormatting>
  <conditionalFormatting sqref="F8:G9">
    <cfRule type="cellIs" dxfId="163" priority="25" operator="between">
      <formula>0</formula>
      <formula>0</formula>
    </cfRule>
  </conditionalFormatting>
  <conditionalFormatting sqref="F8:G9">
    <cfRule type="cellIs" dxfId="162" priority="24" operator="between">
      <formula>0</formula>
      <formula>0</formula>
    </cfRule>
  </conditionalFormatting>
  <conditionalFormatting sqref="F15">
    <cfRule type="cellIs" dxfId="161" priority="23" operator="between">
      <formula>0</formula>
      <formula>0</formula>
    </cfRule>
  </conditionalFormatting>
  <conditionalFormatting sqref="F15">
    <cfRule type="cellIs" dxfId="160" priority="22" operator="between">
      <formula>0</formula>
      <formula>0</formula>
    </cfRule>
  </conditionalFormatting>
  <conditionalFormatting sqref="F15">
    <cfRule type="cellIs" dxfId="159" priority="21" operator="between">
      <formula>0</formula>
      <formula>0</formula>
    </cfRule>
  </conditionalFormatting>
  <conditionalFormatting sqref="G15:H15">
    <cfRule type="cellIs" dxfId="158" priority="20" operator="between">
      <formula>0</formula>
      <formula>0</formula>
    </cfRule>
  </conditionalFormatting>
  <conditionalFormatting sqref="G15:H15">
    <cfRule type="cellIs" dxfId="157" priority="19" operator="between">
      <formula>0</formula>
      <formula>0</formula>
    </cfRule>
  </conditionalFormatting>
  <conditionalFormatting sqref="G15:H15">
    <cfRule type="cellIs" dxfId="156" priority="18" operator="between">
      <formula>0</formula>
      <formula>0</formula>
    </cfRule>
  </conditionalFormatting>
  <conditionalFormatting sqref="G37">
    <cfRule type="cellIs" dxfId="155" priority="16" operator="between">
      <formula>0</formula>
      <formula>0</formula>
    </cfRule>
  </conditionalFormatting>
  <conditionalFormatting sqref="G37">
    <cfRule type="cellIs" dxfId="154" priority="15" operator="between">
      <formula>0</formula>
      <formula>0</formula>
    </cfRule>
  </conditionalFormatting>
  <conditionalFormatting sqref="G37">
    <cfRule type="cellIs" dxfId="153" priority="14" operator="between">
      <formula>0</formula>
      <formula>0</formula>
    </cfRule>
  </conditionalFormatting>
  <conditionalFormatting sqref="F37">
    <cfRule type="cellIs" dxfId="152" priority="13" operator="between">
      <formula>0</formula>
      <formula>0</formula>
    </cfRule>
  </conditionalFormatting>
  <conditionalFormatting sqref="F37">
    <cfRule type="cellIs" dxfId="151" priority="12" operator="between">
      <formula>0</formula>
      <formula>0</formula>
    </cfRule>
  </conditionalFormatting>
  <conditionalFormatting sqref="F37">
    <cfRule type="cellIs" dxfId="150" priority="11" operator="between">
      <formula>0</formula>
      <formula>0</formula>
    </cfRule>
  </conditionalFormatting>
  <conditionalFormatting sqref="H10">
    <cfRule type="cellIs" dxfId="149" priority="10" operator="between">
      <formula>0</formula>
      <formula>0</formula>
    </cfRule>
  </conditionalFormatting>
  <conditionalFormatting sqref="H11:H14">
    <cfRule type="cellIs" dxfId="148" priority="9" operator="between">
      <formula>0</formula>
      <formula>0</formula>
    </cfRule>
  </conditionalFormatting>
  <conditionalFormatting sqref="H16:H24">
    <cfRule type="cellIs" dxfId="147" priority="8" operator="between">
      <formula>0</formula>
      <formula>0</formula>
    </cfRule>
  </conditionalFormatting>
  <conditionalFormatting sqref="H34:H36">
    <cfRule type="cellIs" dxfId="146" priority="7" operator="between">
      <formula>0</formula>
      <formula>0</formula>
    </cfRule>
  </conditionalFormatting>
  <conditionalFormatting sqref="F21:G21">
    <cfRule type="cellIs" dxfId="145" priority="6" operator="between">
      <formula>0</formula>
      <formula>0</formula>
    </cfRule>
  </conditionalFormatting>
  <conditionalFormatting sqref="H9">
    <cfRule type="cellIs" dxfId="144" priority="5" operator="between">
      <formula>0</formula>
      <formula>0</formula>
    </cfRule>
  </conditionalFormatting>
  <conditionalFormatting sqref="H9">
    <cfRule type="cellIs" dxfId="143" priority="4" operator="between">
      <formula>0</formula>
      <formula>0</formula>
    </cfRule>
  </conditionalFormatting>
  <conditionalFormatting sqref="H9">
    <cfRule type="cellIs" dxfId="142" priority="3" operator="between">
      <formula>0</formula>
      <formula>0</formula>
    </cfRule>
  </conditionalFormatting>
  <conditionalFormatting sqref="H52">
    <cfRule type="cellIs" dxfId="141" priority="1" operator="between">
      <formula>0</formula>
      <formula>0</formula>
    </cfRule>
  </conditionalFormatting>
  <dataValidations count="6">
    <dataValidation type="whole" allowBlank="1" showInputMessage="1" showErrorMessage="1" sqref="F55:G55 C4">
      <formula1>1000000000000</formula1>
      <formula2>9999999999999</formula2>
    </dataValidation>
    <dataValidation type="whole" operator="greaterThanOrEqual" allowBlank="1" showInputMessage="1" showErrorMessage="1" sqref="F47:F50 H46 F10:G14 H103:H104 F42 F27:F30 F34:F36 H54 G34:G35 F16:G20 F65:G104 F22:G24">
      <formula1>0</formula1>
    </dataValidation>
    <dataValidation type="whole" allowBlank="1" showInputMessage="1" showErrorMessage="1" sqref="F4">
      <formula1>1</formula1>
      <formula2>99999999</formula2>
    </dataValidation>
    <dataValidation type="whole" operator="lessThanOrEqual" allowBlank="1" showInputMessage="1" showErrorMessage="1" sqref="H40">
      <formula1>ROUND(SUM(G40),0)</formula1>
    </dataValidation>
    <dataValidation type="whole" operator="lessThanOrEqual" allowBlank="1" showInputMessage="1" showErrorMessage="1" sqref="H42">
      <formula1>SUM(H39)-SUM(H40)-SUM(H41)</formula1>
    </dataValidation>
    <dataValidation type="whole" operator="lessThanOrEqual" allowBlank="1" showInputMessage="1" showErrorMessage="1" sqref="H44">
      <formula1>SUM(H39)-SUM(H40)-SUM(H41)-SUM(H42)+SUM(H43)</formula1>
    </dataValidation>
  </dataValidations>
  <printOptions horizontalCentered="1"/>
  <pageMargins left="0.25" right="0.25" top="0.25" bottom="0.25" header="0" footer="0"/>
  <pageSetup paperSize="5" scale="82" fitToHeight="0" orientation="portrait" r:id="rId1"/>
  <headerFooter alignWithMargins="0"/>
  <rowBreaks count="1" manualBreakCount="1">
    <brk id="57" max="6" man="1"/>
  </rowBreaks>
  <legacyDrawing r:id="rId2"/>
</worksheet>
</file>

<file path=xl/worksheets/sheet7.xml><?xml version="1.0" encoding="utf-8"?>
<worksheet xmlns="http://schemas.openxmlformats.org/spreadsheetml/2006/main" xmlns:r="http://schemas.openxmlformats.org/officeDocument/2006/relationships">
  <sheetPr codeName="Sheet4">
    <tabColor rgb="FFFFFF00"/>
    <pageSetUpPr fitToPage="1"/>
  </sheetPr>
  <dimension ref="A1:U107"/>
  <sheetViews>
    <sheetView showWhiteSpace="0" view="pageBreakPreview" zoomScaleSheetLayoutView="100" workbookViewId="0">
      <selection activeCell="C10" sqref="C10:F10"/>
    </sheetView>
  </sheetViews>
  <sheetFormatPr defaultColWidth="2.28515625" defaultRowHeight="18" customHeight="1"/>
  <cols>
    <col min="1" max="1" width="3.7109375" style="103" customWidth="1"/>
    <col min="2" max="2" width="3.7109375" style="154" customWidth="1"/>
    <col min="3" max="6" width="16.7109375" style="103" customWidth="1"/>
    <col min="7" max="7" width="8.7109375" style="148" customWidth="1"/>
    <col min="8" max="8" width="16.7109375" style="307" customWidth="1"/>
    <col min="9" max="9" width="16.7109375" style="103" customWidth="1"/>
    <col min="10" max="10" width="12.7109375" style="103" customWidth="1"/>
    <col min="11" max="11" width="3" style="156" bestFit="1" customWidth="1"/>
    <col min="12" max="12" width="21.42578125" style="156" customWidth="1"/>
    <col min="13" max="13" width="13.85546875" style="156" customWidth="1"/>
    <col min="14" max="14" width="11.7109375" style="156" customWidth="1"/>
    <col min="15" max="15" width="18.28515625" style="156" bestFit="1" customWidth="1"/>
    <col min="16" max="17" width="18.28515625" style="156" customWidth="1"/>
    <col min="18" max="19" width="11.28515625" style="156" customWidth="1"/>
    <col min="20" max="20" width="6.140625" style="156" bestFit="1" customWidth="1"/>
    <col min="21" max="16384" width="2.28515625" style="156"/>
  </cols>
  <sheetData>
    <row r="1" spans="1:17" s="103" customFormat="1" ht="18" customHeight="1">
      <c r="A1" s="694" t="s">
        <v>530</v>
      </c>
      <c r="B1" s="695"/>
      <c r="C1" s="695"/>
      <c r="D1" s="695"/>
      <c r="E1" s="695"/>
      <c r="F1" s="695"/>
      <c r="G1" s="695"/>
      <c r="H1" s="695"/>
      <c r="I1" s="696"/>
    </row>
    <row r="2" spans="1:17" s="103" customFormat="1" ht="18" customHeight="1">
      <c r="A2" s="697" t="s">
        <v>248</v>
      </c>
      <c r="B2" s="697"/>
      <c r="C2" s="697"/>
      <c r="D2" s="697"/>
      <c r="E2" s="697"/>
      <c r="F2" s="697"/>
      <c r="G2" s="697"/>
      <c r="H2" s="697"/>
      <c r="I2" s="697"/>
    </row>
    <row r="3" spans="1:17" s="32" customFormat="1" ht="18" customHeight="1">
      <c r="A3" s="676" t="s">
        <v>157</v>
      </c>
      <c r="B3" s="676"/>
      <c r="C3" s="677">
        <f>+'IND-AOP (BUS PLUS)'!C3:D3</f>
        <v>0</v>
      </c>
      <c r="D3" s="678"/>
      <c r="E3" s="678"/>
      <c r="F3" s="678"/>
      <c r="G3" s="679"/>
      <c r="H3" s="305" t="s">
        <v>1</v>
      </c>
      <c r="I3" s="408">
        <v>2014</v>
      </c>
    </row>
    <row r="4" spans="1:17" s="32" customFormat="1" ht="18" customHeight="1">
      <c r="A4" s="676" t="s">
        <v>158</v>
      </c>
      <c r="B4" s="676"/>
      <c r="C4" s="680">
        <f>+'IND-AOP (BUS PLUS)'!C4:D4</f>
        <v>0</v>
      </c>
      <c r="D4" s="644"/>
      <c r="E4" s="644"/>
      <c r="F4" s="644"/>
      <c r="G4" s="681"/>
      <c r="H4" s="305" t="s">
        <v>156</v>
      </c>
      <c r="I4" s="174">
        <f>+'IND-AOP (BUS PLUS)'!F4</f>
        <v>0</v>
      </c>
    </row>
    <row r="5" spans="1:17" s="154" customFormat="1" ht="25.5">
      <c r="A5" s="54"/>
      <c r="B5" s="409" t="s">
        <v>2</v>
      </c>
      <c r="C5" s="693" t="s">
        <v>3</v>
      </c>
      <c r="D5" s="693"/>
      <c r="E5" s="693"/>
      <c r="F5" s="693"/>
      <c r="G5" s="9" t="s">
        <v>4</v>
      </c>
      <c r="H5" s="306" t="s">
        <v>9</v>
      </c>
      <c r="I5" s="85" t="s">
        <v>237</v>
      </c>
    </row>
    <row r="6" spans="1:17" s="154" customFormat="1" ht="18" customHeight="1">
      <c r="A6" s="54"/>
      <c r="B6" s="409"/>
      <c r="C6" s="685"/>
      <c r="D6" s="685"/>
      <c r="E6" s="685"/>
      <c r="F6" s="685"/>
      <c r="G6" s="9"/>
      <c r="H6" s="306" t="s">
        <v>128</v>
      </c>
      <c r="I6" s="85" t="s">
        <v>129</v>
      </c>
    </row>
    <row r="7" spans="1:17" ht="18" customHeight="1">
      <c r="A7" s="242"/>
      <c r="B7" s="158">
        <v>1</v>
      </c>
      <c r="C7" s="674" t="s">
        <v>611</v>
      </c>
      <c r="D7" s="674"/>
      <c r="E7" s="674"/>
      <c r="F7" s="674"/>
      <c r="G7" s="3" t="s">
        <v>235</v>
      </c>
      <c r="H7" s="294"/>
      <c r="I7" s="248">
        <f>MAX(SUM(I8:I37)+SUM(I41)+SUM(I45)+SUM(I49)+SUM(I53)+SUM(I57)+SUM(I62),0)</f>
        <v>0</v>
      </c>
      <c r="J7" s="156"/>
    </row>
    <row r="8" spans="1:17" ht="18" customHeight="1">
      <c r="A8" s="686" t="s">
        <v>248</v>
      </c>
      <c r="B8" s="155">
        <v>2</v>
      </c>
      <c r="C8" s="675" t="s">
        <v>609</v>
      </c>
      <c r="D8" s="675"/>
      <c r="E8" s="675"/>
      <c r="F8" s="675"/>
      <c r="G8" s="219">
        <v>640120</v>
      </c>
      <c r="H8" s="276"/>
      <c r="I8" s="285"/>
      <c r="J8" s="156"/>
    </row>
    <row r="9" spans="1:17" ht="18" customHeight="1">
      <c r="A9" s="687"/>
      <c r="B9" s="155">
        <v>3</v>
      </c>
      <c r="C9" s="675" t="s">
        <v>440</v>
      </c>
      <c r="D9" s="675"/>
      <c r="E9" s="675"/>
      <c r="F9" s="675"/>
      <c r="G9" s="219">
        <v>640201</v>
      </c>
      <c r="H9" s="337"/>
      <c r="I9" s="285"/>
      <c r="J9" s="156"/>
    </row>
    <row r="10" spans="1:17" s="104" customFormat="1" ht="24" customHeight="1">
      <c r="A10" s="687"/>
      <c r="B10" s="155">
        <v>4</v>
      </c>
      <c r="C10" s="675" t="s">
        <v>254</v>
      </c>
      <c r="D10" s="675"/>
      <c r="E10" s="675"/>
      <c r="F10" s="675"/>
      <c r="G10" s="219">
        <v>640501</v>
      </c>
      <c r="H10" s="150"/>
      <c r="I10" s="157"/>
      <c r="J10" s="57"/>
      <c r="K10" s="57"/>
      <c r="L10" s="57"/>
      <c r="M10" s="57"/>
      <c r="N10" s="57"/>
      <c r="O10" s="57"/>
      <c r="P10" s="57"/>
      <c r="Q10" s="57"/>
    </row>
    <row r="11" spans="1:17" s="104" customFormat="1" ht="24" customHeight="1">
      <c r="A11" s="687"/>
      <c r="B11" s="155">
        <v>5</v>
      </c>
      <c r="C11" s="675" t="s">
        <v>298</v>
      </c>
      <c r="D11" s="675"/>
      <c r="E11" s="675"/>
      <c r="F11" s="675"/>
      <c r="G11" s="219">
        <v>640502</v>
      </c>
      <c r="H11" s="150"/>
      <c r="I11" s="157"/>
      <c r="J11" s="57"/>
      <c r="K11" s="57"/>
      <c r="L11" s="57"/>
      <c r="M11" s="57"/>
      <c r="N11" s="57"/>
      <c r="O11" s="57"/>
      <c r="P11" s="57"/>
      <c r="Q11" s="57"/>
    </row>
    <row r="12" spans="1:17" s="43" customFormat="1" ht="18" customHeight="1">
      <c r="A12" s="687"/>
      <c r="B12" s="155">
        <v>6</v>
      </c>
      <c r="C12" s="682" t="s">
        <v>252</v>
      </c>
      <c r="D12" s="683"/>
      <c r="E12" s="683"/>
      <c r="F12" s="684"/>
      <c r="G12" s="219">
        <v>640503</v>
      </c>
      <c r="H12" s="338"/>
      <c r="I12" s="285"/>
    </row>
    <row r="13" spans="1:17" ht="18" customHeight="1">
      <c r="A13" s="687"/>
      <c r="B13" s="155">
        <v>7</v>
      </c>
      <c r="C13" s="700" t="s">
        <v>267</v>
      </c>
      <c r="D13" s="701"/>
      <c r="E13" s="701"/>
      <c r="F13" s="702"/>
      <c r="G13" s="219">
        <v>640504</v>
      </c>
      <c r="H13" s="337"/>
      <c r="I13" s="157"/>
      <c r="J13" s="156"/>
    </row>
    <row r="14" spans="1:17" ht="24" customHeight="1">
      <c r="A14" s="687"/>
      <c r="B14" s="155">
        <v>8</v>
      </c>
      <c r="C14" s="675" t="s">
        <v>269</v>
      </c>
      <c r="D14" s="675"/>
      <c r="E14" s="675"/>
      <c r="F14" s="675"/>
      <c r="G14" s="219">
        <v>640505</v>
      </c>
      <c r="H14" s="337"/>
      <c r="I14" s="157"/>
      <c r="J14" s="156"/>
    </row>
    <row r="15" spans="1:17" ht="24" customHeight="1">
      <c r="A15" s="687"/>
      <c r="B15" s="155">
        <v>9</v>
      </c>
      <c r="C15" s="675" t="s">
        <v>270</v>
      </c>
      <c r="D15" s="675"/>
      <c r="E15" s="675"/>
      <c r="F15" s="675"/>
      <c r="G15" s="219">
        <v>640506</v>
      </c>
      <c r="H15" s="337"/>
      <c r="I15" s="157"/>
      <c r="J15" s="156"/>
    </row>
    <row r="16" spans="1:17" ht="24" customHeight="1">
      <c r="A16" s="687"/>
      <c r="B16" s="155">
        <v>10</v>
      </c>
      <c r="C16" s="675" t="s">
        <v>271</v>
      </c>
      <c r="D16" s="675"/>
      <c r="E16" s="675"/>
      <c r="F16" s="675"/>
      <c r="G16" s="219">
        <v>640507</v>
      </c>
      <c r="H16" s="337"/>
      <c r="I16" s="157"/>
      <c r="J16" s="156"/>
    </row>
    <row r="17" spans="1:10" ht="24" customHeight="1">
      <c r="A17" s="687"/>
      <c r="B17" s="155">
        <v>11</v>
      </c>
      <c r="C17" s="675" t="s">
        <v>272</v>
      </c>
      <c r="D17" s="675"/>
      <c r="E17" s="675"/>
      <c r="F17" s="675"/>
      <c r="G17" s="219">
        <v>640508</v>
      </c>
      <c r="H17" s="337"/>
      <c r="I17" s="157"/>
      <c r="J17" s="156"/>
    </row>
    <row r="18" spans="1:10" ht="18" customHeight="1">
      <c r="A18" s="687"/>
      <c r="B18" s="155">
        <v>12</v>
      </c>
      <c r="C18" s="675" t="s">
        <v>435</v>
      </c>
      <c r="D18" s="675"/>
      <c r="E18" s="675"/>
      <c r="F18" s="675"/>
      <c r="G18" s="219">
        <v>640691</v>
      </c>
      <c r="H18" s="339"/>
      <c r="I18" s="157"/>
      <c r="J18" s="156"/>
    </row>
    <row r="19" spans="1:10" ht="18" customHeight="1">
      <c r="A19" s="687"/>
      <c r="B19" s="155">
        <v>13</v>
      </c>
      <c r="C19" s="675" t="s">
        <v>224</v>
      </c>
      <c r="D19" s="675"/>
      <c r="E19" s="675"/>
      <c r="F19" s="675"/>
      <c r="G19" s="219">
        <v>640692</v>
      </c>
      <c r="H19" s="340"/>
      <c r="I19" s="157"/>
      <c r="J19" s="156"/>
    </row>
    <row r="20" spans="1:10" ht="18" customHeight="1">
      <c r="A20" s="687"/>
      <c r="B20" s="155">
        <v>14</v>
      </c>
      <c r="C20" s="675" t="s">
        <v>225</v>
      </c>
      <c r="D20" s="675"/>
      <c r="E20" s="675"/>
      <c r="F20" s="675"/>
      <c r="G20" s="219">
        <v>640704</v>
      </c>
      <c r="H20" s="341"/>
      <c r="I20" s="285"/>
      <c r="J20" s="156"/>
    </row>
    <row r="21" spans="1:10" ht="18" customHeight="1">
      <c r="A21" s="687"/>
      <c r="B21" s="155">
        <v>15</v>
      </c>
      <c r="C21" s="675" t="s">
        <v>264</v>
      </c>
      <c r="D21" s="675"/>
      <c r="E21" s="675"/>
      <c r="F21" s="675"/>
      <c r="G21" s="219">
        <v>640711</v>
      </c>
      <c r="H21" s="341"/>
      <c r="I21" s="285"/>
      <c r="J21" s="156"/>
    </row>
    <row r="22" spans="1:10" ht="18" customHeight="1">
      <c r="A22" s="687"/>
      <c r="B22" s="155">
        <v>16</v>
      </c>
      <c r="C22" s="675" t="s">
        <v>226</v>
      </c>
      <c r="D22" s="675"/>
      <c r="E22" s="675"/>
      <c r="F22" s="675"/>
      <c r="G22" s="219">
        <v>640801</v>
      </c>
      <c r="H22" s="340"/>
      <c r="I22" s="157"/>
      <c r="J22" s="156"/>
    </row>
    <row r="23" spans="1:10" ht="18" customHeight="1">
      <c r="A23" s="687"/>
      <c r="B23" s="155">
        <v>17</v>
      </c>
      <c r="C23" s="675" t="s">
        <v>227</v>
      </c>
      <c r="D23" s="675"/>
      <c r="E23" s="675"/>
      <c r="F23" s="675"/>
      <c r="G23" s="219">
        <v>640911</v>
      </c>
      <c r="H23" s="92"/>
      <c r="I23" s="157"/>
      <c r="J23" s="156"/>
    </row>
    <row r="24" spans="1:10" ht="18" customHeight="1">
      <c r="A24" s="687"/>
      <c r="B24" s="155">
        <v>18</v>
      </c>
      <c r="C24" s="675" t="s">
        <v>228</v>
      </c>
      <c r="D24" s="675"/>
      <c r="E24" s="675"/>
      <c r="F24" s="675"/>
      <c r="G24" s="219">
        <v>641011</v>
      </c>
      <c r="H24" s="342"/>
      <c r="I24" s="157"/>
      <c r="J24" s="156" t="s">
        <v>11</v>
      </c>
    </row>
    <row r="25" spans="1:10" ht="18" customHeight="1">
      <c r="A25" s="687"/>
      <c r="B25" s="155">
        <v>19</v>
      </c>
      <c r="C25" s="675" t="s">
        <v>268</v>
      </c>
      <c r="D25" s="675"/>
      <c r="E25" s="675"/>
      <c r="F25" s="675"/>
      <c r="G25" s="219">
        <v>641201</v>
      </c>
      <c r="H25" s="340"/>
      <c r="I25" s="157"/>
      <c r="J25" s="156"/>
    </row>
    <row r="26" spans="1:10" ht="18" customHeight="1">
      <c r="A26" s="687"/>
      <c r="B26" s="155">
        <v>20</v>
      </c>
      <c r="C26" s="675" t="s">
        <v>229</v>
      </c>
      <c r="D26" s="675"/>
      <c r="E26" s="675"/>
      <c r="F26" s="675"/>
      <c r="G26" s="219">
        <v>641211</v>
      </c>
      <c r="H26" s="337"/>
      <c r="I26" s="157"/>
      <c r="J26" s="156"/>
    </row>
    <row r="27" spans="1:10" ht="18" customHeight="1">
      <c r="A27" s="687"/>
      <c r="B27" s="155">
        <v>21</v>
      </c>
      <c r="C27" s="675" t="s">
        <v>423</v>
      </c>
      <c r="D27" s="675"/>
      <c r="E27" s="675"/>
      <c r="F27" s="675"/>
      <c r="G27" s="219">
        <v>641511</v>
      </c>
      <c r="H27" s="338"/>
      <c r="I27" s="157"/>
      <c r="J27" s="156"/>
    </row>
    <row r="28" spans="1:10" ht="18" customHeight="1">
      <c r="A28" s="687"/>
      <c r="B28" s="155">
        <v>22</v>
      </c>
      <c r="C28" s="675" t="s">
        <v>250</v>
      </c>
      <c r="D28" s="675"/>
      <c r="E28" s="675"/>
      <c r="F28" s="675"/>
      <c r="G28" s="219">
        <v>641512</v>
      </c>
      <c r="H28" s="338"/>
      <c r="I28" s="285"/>
      <c r="J28" s="156"/>
    </row>
    <row r="29" spans="1:10" ht="18" customHeight="1">
      <c r="A29" s="687"/>
      <c r="B29" s="155">
        <v>23</v>
      </c>
      <c r="C29" s="675" t="s">
        <v>230</v>
      </c>
      <c r="D29" s="675"/>
      <c r="E29" s="675"/>
      <c r="F29" s="675"/>
      <c r="G29" s="219">
        <v>641513</v>
      </c>
      <c r="H29" s="338"/>
      <c r="I29" s="157"/>
      <c r="J29" s="156"/>
    </row>
    <row r="30" spans="1:10" ht="18" customHeight="1">
      <c r="A30" s="687"/>
      <c r="B30" s="155">
        <v>24</v>
      </c>
      <c r="C30" s="675" t="s">
        <v>251</v>
      </c>
      <c r="D30" s="675"/>
      <c r="E30" s="675"/>
      <c r="F30" s="675"/>
      <c r="G30" s="219">
        <v>641514</v>
      </c>
      <c r="H30" s="338"/>
      <c r="I30" s="157"/>
      <c r="J30" s="156"/>
    </row>
    <row r="31" spans="1:10" ht="18" customHeight="1">
      <c r="A31" s="687"/>
      <c r="B31" s="155">
        <v>25</v>
      </c>
      <c r="C31" s="675" t="s">
        <v>231</v>
      </c>
      <c r="D31" s="675"/>
      <c r="E31" s="675"/>
      <c r="F31" s="675"/>
      <c r="G31" s="219">
        <v>641515</v>
      </c>
      <c r="H31" s="342"/>
      <c r="I31" s="157"/>
      <c r="J31" s="156"/>
    </row>
    <row r="32" spans="1:10" ht="18" customHeight="1">
      <c r="A32" s="687"/>
      <c r="B32" s="155">
        <v>26</v>
      </c>
      <c r="C32" s="675" t="s">
        <v>439</v>
      </c>
      <c r="D32" s="675"/>
      <c r="E32" s="675"/>
      <c r="F32" s="675"/>
      <c r="G32" s="219">
        <v>641516</v>
      </c>
      <c r="H32" s="342"/>
      <c r="I32" s="157"/>
      <c r="J32" s="156"/>
    </row>
    <row r="33" spans="1:10" ht="18" customHeight="1">
      <c r="A33" s="687"/>
      <c r="B33" s="155">
        <v>27</v>
      </c>
      <c r="C33" s="675" t="s">
        <v>389</v>
      </c>
      <c r="D33" s="675"/>
      <c r="E33" s="675"/>
      <c r="F33" s="675"/>
      <c r="G33" s="219">
        <v>641517</v>
      </c>
      <c r="H33" s="337"/>
      <c r="I33" s="157"/>
      <c r="J33" s="156"/>
    </row>
    <row r="34" spans="1:10" ht="18" customHeight="1">
      <c r="A34" s="687"/>
      <c r="B34" s="155">
        <v>28</v>
      </c>
      <c r="C34" s="675" t="s">
        <v>249</v>
      </c>
      <c r="D34" s="675"/>
      <c r="E34" s="675"/>
      <c r="F34" s="675"/>
      <c r="G34" s="219">
        <v>641518</v>
      </c>
      <c r="H34" s="337"/>
      <c r="I34" s="157"/>
      <c r="J34" s="156"/>
    </row>
    <row r="35" spans="1:10" ht="18" customHeight="1">
      <c r="A35" s="687"/>
      <c r="B35" s="155">
        <v>29</v>
      </c>
      <c r="C35" s="675" t="s">
        <v>255</v>
      </c>
      <c r="D35" s="675"/>
      <c r="E35" s="675"/>
      <c r="F35" s="675"/>
      <c r="G35" s="219">
        <v>641519</v>
      </c>
      <c r="H35" s="338"/>
      <c r="I35" s="157"/>
      <c r="J35" s="156"/>
    </row>
    <row r="36" spans="1:10" ht="18" customHeight="1">
      <c r="A36" s="687"/>
      <c r="B36" s="155">
        <v>30</v>
      </c>
      <c r="C36" s="704" t="s">
        <v>438</v>
      </c>
      <c r="D36" s="704"/>
      <c r="E36" s="704"/>
      <c r="F36" s="704"/>
      <c r="G36" s="219">
        <v>641520</v>
      </c>
      <c r="H36" s="342"/>
      <c r="I36" s="157"/>
      <c r="J36" s="156"/>
    </row>
    <row r="37" spans="1:10" ht="18" customHeight="1">
      <c r="A37" s="687"/>
      <c r="B37" s="155">
        <v>31</v>
      </c>
      <c r="C37" s="703" t="s">
        <v>232</v>
      </c>
      <c r="D37" s="703"/>
      <c r="E37" s="703"/>
      <c r="F37" s="703"/>
      <c r="G37" s="219">
        <v>641001</v>
      </c>
      <c r="H37" s="342"/>
      <c r="I37" s="286">
        <f>SUM(I39:I40)</f>
        <v>0</v>
      </c>
      <c r="J37" s="156"/>
    </row>
    <row r="38" spans="1:10" s="5" customFormat="1" ht="18" customHeight="1">
      <c r="A38" s="687"/>
      <c r="B38" s="34"/>
      <c r="C38" s="28" t="s">
        <v>23</v>
      </c>
      <c r="D38" s="28" t="s">
        <v>12</v>
      </c>
      <c r="E38" s="270"/>
      <c r="F38" s="28" t="s">
        <v>13</v>
      </c>
      <c r="G38" s="10"/>
      <c r="H38" s="337"/>
      <c r="I38" s="316"/>
    </row>
    <row r="39" spans="1:10" ht="18" customHeight="1">
      <c r="A39" s="687"/>
      <c r="B39" s="158"/>
      <c r="C39" s="29"/>
      <c r="D39" s="29"/>
      <c r="E39" s="29"/>
      <c r="F39" s="29"/>
      <c r="G39" s="219"/>
      <c r="H39" s="342"/>
      <c r="I39" s="343"/>
      <c r="J39" s="156"/>
    </row>
    <row r="40" spans="1:10" ht="18" customHeight="1">
      <c r="A40" s="687"/>
      <c r="B40" s="158"/>
      <c r="C40" s="29"/>
      <c r="D40" s="29"/>
      <c r="E40" s="29"/>
      <c r="F40" s="29"/>
      <c r="G40" s="219"/>
      <c r="H40" s="342"/>
      <c r="I40" s="343"/>
      <c r="J40" s="156"/>
    </row>
    <row r="41" spans="1:10" ht="18" customHeight="1">
      <c r="A41" s="687"/>
      <c r="B41" s="158">
        <v>32</v>
      </c>
      <c r="C41" s="703" t="s">
        <v>233</v>
      </c>
      <c r="D41" s="703"/>
      <c r="E41" s="703"/>
      <c r="F41" s="703"/>
      <c r="G41" s="219">
        <v>641021</v>
      </c>
      <c r="H41" s="342"/>
      <c r="I41" s="286">
        <f>SUM(I43:I44)</f>
        <v>0</v>
      </c>
      <c r="J41" s="156"/>
    </row>
    <row r="42" spans="1:10" s="5" customFormat="1" ht="18" customHeight="1">
      <c r="A42" s="687"/>
      <c r="B42" s="34"/>
      <c r="C42" s="28" t="s">
        <v>151</v>
      </c>
      <c r="D42" s="270" t="s">
        <v>14</v>
      </c>
      <c r="E42" s="270" t="s">
        <v>202</v>
      </c>
      <c r="F42" s="28" t="s">
        <v>15</v>
      </c>
      <c r="G42" s="10"/>
      <c r="H42" s="337"/>
      <c r="I42" s="316"/>
    </row>
    <row r="43" spans="1:10" ht="18" customHeight="1">
      <c r="A43" s="687"/>
      <c r="B43" s="158"/>
      <c r="C43" s="56"/>
      <c r="D43" s="56"/>
      <c r="E43" s="56"/>
      <c r="F43" s="56"/>
      <c r="G43" s="219"/>
      <c r="H43" s="338"/>
      <c r="I43" s="343"/>
      <c r="J43" s="156"/>
    </row>
    <row r="44" spans="1:10" ht="18" customHeight="1">
      <c r="A44" s="687"/>
      <c r="B44" s="158"/>
      <c r="C44" s="56"/>
      <c r="D44" s="56"/>
      <c r="E44" s="56"/>
      <c r="F44" s="56"/>
      <c r="G44" s="219"/>
      <c r="H44" s="338"/>
      <c r="I44" s="343"/>
      <c r="J44" s="156"/>
    </row>
    <row r="45" spans="1:10" ht="18" customHeight="1">
      <c r="A45" s="687"/>
      <c r="B45" s="158">
        <v>33</v>
      </c>
      <c r="C45" s="703" t="s">
        <v>236</v>
      </c>
      <c r="D45" s="703"/>
      <c r="E45" s="703"/>
      <c r="F45" s="703"/>
      <c r="G45" s="219">
        <v>641301</v>
      </c>
      <c r="H45" s="342"/>
      <c r="I45" s="286">
        <f>SUM(I47:I48)</f>
        <v>0</v>
      </c>
      <c r="J45" s="156"/>
    </row>
    <row r="46" spans="1:10" s="5" customFormat="1" ht="18" customHeight="1">
      <c r="A46" s="687"/>
      <c r="B46" s="34"/>
      <c r="C46" s="28" t="s">
        <v>151</v>
      </c>
      <c r="D46" s="270" t="s">
        <v>14</v>
      </c>
      <c r="E46" s="270" t="s">
        <v>202</v>
      </c>
      <c r="F46" s="28" t="s">
        <v>15</v>
      </c>
      <c r="G46" s="10"/>
      <c r="H46" s="337"/>
      <c r="I46" s="316"/>
    </row>
    <row r="47" spans="1:10" ht="18" customHeight="1">
      <c r="A47" s="687"/>
      <c r="B47" s="158"/>
      <c r="C47" s="29"/>
      <c r="D47" s="29"/>
      <c r="E47" s="29"/>
      <c r="F47" s="29"/>
      <c r="G47" s="219"/>
      <c r="H47" s="338"/>
      <c r="I47" s="343"/>
      <c r="J47" s="156"/>
    </row>
    <row r="48" spans="1:10" ht="18" customHeight="1">
      <c r="A48" s="687"/>
      <c r="B48" s="158"/>
      <c r="C48" s="29"/>
      <c r="D48" s="29"/>
      <c r="E48" s="29"/>
      <c r="F48" s="29"/>
      <c r="G48" s="219"/>
      <c r="H48" s="338"/>
      <c r="I48" s="343"/>
      <c r="J48" s="156"/>
    </row>
    <row r="49" spans="1:10" ht="18" customHeight="1">
      <c r="A49" s="687"/>
      <c r="B49" s="158">
        <v>34</v>
      </c>
      <c r="C49" s="703" t="s">
        <v>234</v>
      </c>
      <c r="D49" s="703"/>
      <c r="E49" s="703"/>
      <c r="F49" s="703"/>
      <c r="G49" s="219">
        <v>641401</v>
      </c>
      <c r="H49" s="337"/>
      <c r="I49" s="286">
        <f>SUM(I51:I52)</f>
        <v>0</v>
      </c>
      <c r="J49" s="156"/>
    </row>
    <row r="50" spans="1:10" s="5" customFormat="1" ht="18" customHeight="1">
      <c r="A50" s="687"/>
      <c r="B50" s="34"/>
      <c r="C50" s="28" t="s">
        <v>266</v>
      </c>
      <c r="D50" s="28" t="s">
        <v>203</v>
      </c>
      <c r="E50" s="28"/>
      <c r="F50" s="28" t="s">
        <v>16</v>
      </c>
      <c r="G50" s="10"/>
      <c r="H50" s="337"/>
      <c r="I50" s="316"/>
    </row>
    <row r="51" spans="1:10" ht="18" customHeight="1">
      <c r="A51" s="687"/>
      <c r="B51" s="158"/>
      <c r="C51" s="29"/>
      <c r="D51" s="29"/>
      <c r="E51" s="404"/>
      <c r="F51" s="404"/>
      <c r="G51" s="219"/>
      <c r="H51" s="338"/>
      <c r="I51" s="343"/>
      <c r="J51" s="156"/>
    </row>
    <row r="52" spans="1:10" ht="18" customHeight="1">
      <c r="A52" s="687"/>
      <c r="B52" s="158"/>
      <c r="C52" s="29"/>
      <c r="D52" s="29"/>
      <c r="E52" s="29"/>
      <c r="F52" s="29"/>
      <c r="G52" s="219"/>
      <c r="H52" s="338"/>
      <c r="I52" s="343"/>
      <c r="J52" s="156"/>
    </row>
    <row r="53" spans="1:10" ht="18" customHeight="1">
      <c r="A53" s="687"/>
      <c r="B53" s="158">
        <v>35</v>
      </c>
      <c r="C53" s="703" t="s">
        <v>416</v>
      </c>
      <c r="D53" s="703"/>
      <c r="E53" s="703"/>
      <c r="F53" s="703"/>
      <c r="G53" s="219">
        <v>641501</v>
      </c>
      <c r="H53" s="342"/>
      <c r="I53" s="286">
        <f>SUM(I55:I56)</f>
        <v>0</v>
      </c>
      <c r="J53" s="156"/>
    </row>
    <row r="54" spans="1:10" s="5" customFormat="1" ht="18" customHeight="1">
      <c r="A54" s="687"/>
      <c r="B54" s="34"/>
      <c r="C54" s="28" t="s">
        <v>150</v>
      </c>
      <c r="D54" s="28" t="s">
        <v>203</v>
      </c>
      <c r="E54" s="270"/>
      <c r="F54" s="88" t="s">
        <v>16</v>
      </c>
      <c r="G54" s="10"/>
      <c r="H54" s="337"/>
      <c r="I54" s="316"/>
    </row>
    <row r="55" spans="1:10" ht="18" customHeight="1">
      <c r="A55" s="687"/>
      <c r="B55" s="158"/>
      <c r="C55" s="29"/>
      <c r="D55" s="29"/>
      <c r="E55" s="29"/>
      <c r="F55" s="29"/>
      <c r="G55" s="219"/>
      <c r="H55" s="338"/>
      <c r="I55" s="343"/>
      <c r="J55" s="156"/>
    </row>
    <row r="56" spans="1:10" ht="18" customHeight="1">
      <c r="A56" s="687"/>
      <c r="B56" s="158"/>
      <c r="C56" s="29"/>
      <c r="D56" s="29"/>
      <c r="E56" s="29"/>
      <c r="F56" s="29"/>
      <c r="G56" s="219"/>
      <c r="H56" s="338"/>
      <c r="I56" s="343"/>
      <c r="J56" s="156"/>
    </row>
    <row r="57" spans="1:10" ht="18" customHeight="1">
      <c r="A57" s="687"/>
      <c r="B57" s="158">
        <v>36</v>
      </c>
      <c r="C57" s="692" t="s">
        <v>610</v>
      </c>
      <c r="D57" s="692"/>
      <c r="E57" s="692"/>
      <c r="F57" s="692"/>
      <c r="G57" s="11" t="s">
        <v>261</v>
      </c>
      <c r="H57" s="344"/>
      <c r="I57" s="287">
        <f>SUM(I58:I61)</f>
        <v>0</v>
      </c>
      <c r="J57" s="156"/>
    </row>
    <row r="58" spans="1:10" ht="18" customHeight="1">
      <c r="A58" s="687"/>
      <c r="B58" s="158">
        <v>37</v>
      </c>
      <c r="C58" s="635" t="s">
        <v>194</v>
      </c>
      <c r="D58" s="691"/>
      <c r="E58" s="55" t="s">
        <v>195</v>
      </c>
      <c r="F58" s="56"/>
      <c r="G58" s="11"/>
      <c r="H58" s="340"/>
      <c r="I58" s="157"/>
      <c r="J58" s="156"/>
    </row>
    <row r="59" spans="1:10" ht="18" customHeight="1">
      <c r="A59" s="687"/>
      <c r="B59" s="158">
        <v>38</v>
      </c>
      <c r="C59" s="635" t="s">
        <v>196</v>
      </c>
      <c r="D59" s="691"/>
      <c r="E59" s="55" t="s">
        <v>195</v>
      </c>
      <c r="F59" s="56"/>
      <c r="G59" s="11"/>
      <c r="H59" s="340"/>
      <c r="I59" s="157"/>
      <c r="J59" s="156"/>
    </row>
    <row r="60" spans="1:10" ht="18" customHeight="1">
      <c r="A60" s="687"/>
      <c r="B60" s="158">
        <v>39</v>
      </c>
      <c r="C60" s="635" t="s">
        <v>197</v>
      </c>
      <c r="D60" s="691"/>
      <c r="E60" s="55" t="s">
        <v>195</v>
      </c>
      <c r="F60" s="56"/>
      <c r="G60" s="11"/>
      <c r="H60" s="340"/>
      <c r="I60" s="157"/>
      <c r="J60" s="156"/>
    </row>
    <row r="61" spans="1:10" ht="18" customHeight="1">
      <c r="A61" s="687"/>
      <c r="B61" s="158">
        <v>40</v>
      </c>
      <c r="C61" s="635" t="s">
        <v>198</v>
      </c>
      <c r="D61" s="691"/>
      <c r="E61" s="55" t="s">
        <v>195</v>
      </c>
      <c r="F61" s="56"/>
      <c r="G61" s="11"/>
      <c r="H61" s="340"/>
      <c r="I61" s="157"/>
      <c r="J61" s="156"/>
    </row>
    <row r="62" spans="1:10" ht="18" customHeight="1">
      <c r="A62" s="687"/>
      <c r="B62" s="158">
        <v>41</v>
      </c>
      <c r="C62" s="698" t="s">
        <v>415</v>
      </c>
      <c r="D62" s="699"/>
      <c r="E62" s="55" t="s">
        <v>195</v>
      </c>
      <c r="F62" s="56"/>
      <c r="G62" s="11" t="s">
        <v>262</v>
      </c>
      <c r="H62" s="344"/>
      <c r="I62" s="157"/>
      <c r="J62" s="156"/>
    </row>
    <row r="63" spans="1:10" s="159" customFormat="1" ht="18" customHeight="1">
      <c r="A63" s="688"/>
      <c r="B63" s="158">
        <v>42</v>
      </c>
      <c r="C63" s="689" t="s">
        <v>326</v>
      </c>
      <c r="D63" s="690"/>
      <c r="E63" s="55" t="s">
        <v>195</v>
      </c>
      <c r="F63" s="56"/>
      <c r="G63" s="3">
        <v>9495</v>
      </c>
      <c r="H63" s="340"/>
      <c r="I63" s="157"/>
    </row>
    <row r="64" spans="1:10" s="160" customFormat="1" ht="18" customHeight="1">
      <c r="A64" s="31" t="s">
        <v>18</v>
      </c>
      <c r="B64" s="7"/>
      <c r="C64" s="128"/>
      <c r="D64" s="128"/>
      <c r="E64" s="8"/>
      <c r="F64" s="7"/>
      <c r="G64" s="7"/>
      <c r="H64" s="160" t="s">
        <v>116</v>
      </c>
      <c r="I64" s="181" t="str">
        <f>+'IND-AOP (BUS PLUS)'!H57</f>
        <v>30/09/2014</v>
      </c>
    </row>
    <row r="65" spans="10:10" ht="18" customHeight="1">
      <c r="J65" s="156"/>
    </row>
    <row r="66" spans="10:10" ht="18" customHeight="1">
      <c r="J66" s="156"/>
    </row>
    <row r="67" spans="10:10" ht="18" customHeight="1">
      <c r="J67" s="156"/>
    </row>
    <row r="68" spans="10:10" ht="18" customHeight="1">
      <c r="J68" s="156"/>
    </row>
    <row r="69" spans="10:10" ht="18" customHeight="1">
      <c r="J69" s="156"/>
    </row>
    <row r="70" spans="10:10" ht="18" customHeight="1">
      <c r="J70" s="156"/>
    </row>
    <row r="71" spans="10:10" ht="18" customHeight="1">
      <c r="J71" s="156"/>
    </row>
    <row r="72" spans="10:10" ht="18" customHeight="1">
      <c r="J72" s="156"/>
    </row>
    <row r="73" spans="10:10" ht="18" customHeight="1">
      <c r="J73" s="156"/>
    </row>
    <row r="74" spans="10:10" ht="18" customHeight="1">
      <c r="J74" s="156"/>
    </row>
    <row r="75" spans="10:10" ht="18" customHeight="1">
      <c r="J75" s="156"/>
    </row>
    <row r="76" spans="10:10" ht="18" customHeight="1">
      <c r="J76" s="156"/>
    </row>
    <row r="77" spans="10:10" ht="18" customHeight="1">
      <c r="J77" s="156"/>
    </row>
    <row r="78" spans="10:10" ht="18" customHeight="1">
      <c r="J78" s="156"/>
    </row>
    <row r="107" spans="11:21" ht="18" customHeight="1">
      <c r="K107" s="159"/>
      <c r="L107" s="159"/>
      <c r="M107" s="159"/>
      <c r="N107" s="159"/>
      <c r="O107" s="159"/>
      <c r="P107" s="159"/>
      <c r="Q107" s="159"/>
      <c r="R107" s="159"/>
      <c r="S107" s="159"/>
      <c r="T107" s="159"/>
      <c r="U107" s="159"/>
    </row>
  </sheetData>
  <sheetProtection sheet="1" objects="1" scenarios="1"/>
  <mergeCells count="51">
    <mergeCell ref="C53:F53"/>
    <mergeCell ref="C31:F31"/>
    <mergeCell ref="C37:F37"/>
    <mergeCell ref="C35:F35"/>
    <mergeCell ref="C45:F45"/>
    <mergeCell ref="C36:F36"/>
    <mergeCell ref="C34:F34"/>
    <mergeCell ref="A1:I1"/>
    <mergeCell ref="A2:I2"/>
    <mergeCell ref="C59:D59"/>
    <mergeCell ref="C30:F30"/>
    <mergeCell ref="C62:D62"/>
    <mergeCell ref="C61:D61"/>
    <mergeCell ref="C13:F13"/>
    <mergeCell ref="C33:F33"/>
    <mergeCell ref="C41:F41"/>
    <mergeCell ref="C17:F17"/>
    <mergeCell ref="C49:F49"/>
    <mergeCell ref="C32:F32"/>
    <mergeCell ref="C29:F29"/>
    <mergeCell ref="C28:F28"/>
    <mergeCell ref="C19:F19"/>
    <mergeCell ref="C20:F20"/>
    <mergeCell ref="A3:B3"/>
    <mergeCell ref="A4:B4"/>
    <mergeCell ref="C3:G3"/>
    <mergeCell ref="C4:G4"/>
    <mergeCell ref="C12:F12"/>
    <mergeCell ref="C6:F6"/>
    <mergeCell ref="C10:F10"/>
    <mergeCell ref="C11:F11"/>
    <mergeCell ref="A8:A63"/>
    <mergeCell ref="C15:F15"/>
    <mergeCell ref="C16:F16"/>
    <mergeCell ref="C63:D63"/>
    <mergeCell ref="C60:D60"/>
    <mergeCell ref="C57:F57"/>
    <mergeCell ref="C58:D58"/>
    <mergeCell ref="C5:F5"/>
    <mergeCell ref="C7:F7"/>
    <mergeCell ref="C23:F23"/>
    <mergeCell ref="C26:F26"/>
    <mergeCell ref="C27:F27"/>
    <mergeCell ref="C24:F24"/>
    <mergeCell ref="C8:F8"/>
    <mergeCell ref="C9:F9"/>
    <mergeCell ref="C14:F14"/>
    <mergeCell ref="C25:F25"/>
    <mergeCell ref="C21:F21"/>
    <mergeCell ref="C22:F22"/>
    <mergeCell ref="C18:F18"/>
  </mergeCells>
  <conditionalFormatting sqref="I7">
    <cfRule type="cellIs" dxfId="140" priority="4" operator="between">
      <formula>0</formula>
      <formula>0</formula>
    </cfRule>
  </conditionalFormatting>
  <conditionalFormatting sqref="I7">
    <cfRule type="cellIs" dxfId="139" priority="3" operator="between">
      <formula>0</formula>
      <formula>0</formula>
    </cfRule>
  </conditionalFormatting>
  <conditionalFormatting sqref="I7">
    <cfRule type="cellIs" dxfId="138" priority="2" operator="between">
      <formula>0</formula>
      <formula>0</formula>
    </cfRule>
  </conditionalFormatting>
  <conditionalFormatting sqref="I37:I38 I41:I42 H45:I46 H49:I50 H53:I54 I57 H57:H63 H36:H42 H31:H34 H24:H26 H13:H22 H7:H11">
    <cfRule type="cellIs" dxfId="137" priority="1" operator="between">
      <formula>0</formula>
      <formula>0</formula>
    </cfRule>
  </conditionalFormatting>
  <dataValidations count="2">
    <dataValidation type="custom" allowBlank="1" showInputMessage="1" showErrorMessage="1" sqref="H31">
      <formula1>"&gt;=0"</formula1>
    </dataValidation>
    <dataValidation type="whole" operator="greaterThanOrEqual" allowBlank="1" showInputMessage="1" showErrorMessage="1" sqref="H12 H23 H27:H30 H35 I8:I36 I39:I40 H43:I44 H47:I48 H51:I52 H55:I56 I58:I63">
      <formula1>0</formula1>
    </dataValidation>
  </dataValidations>
  <printOptions horizontalCentered="1"/>
  <pageMargins left="0.25" right="0.25" top="0.25" bottom="0.25" header="0.3" footer="0.3"/>
  <pageSetup paperSize="123" scale="65"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12">
    <tabColor rgb="FFFFFF00"/>
  </sheetPr>
  <dimension ref="A1:AHW50"/>
  <sheetViews>
    <sheetView view="pageBreakPreview" zoomScaleSheetLayoutView="100" workbookViewId="0">
      <selection activeCell="A6" sqref="A6:A27"/>
    </sheetView>
  </sheetViews>
  <sheetFormatPr defaultRowHeight="18" customHeight="1"/>
  <cols>
    <col min="1" max="2" width="3.7109375" style="187" customWidth="1"/>
    <col min="3" max="3" width="22.7109375" style="187" customWidth="1"/>
    <col min="4" max="4" width="44.7109375" style="187" customWidth="1"/>
    <col min="5" max="5" width="8.7109375" style="187" customWidth="1"/>
    <col min="6" max="6" width="16.7109375" style="187" customWidth="1"/>
    <col min="7" max="9" width="5.28515625" style="188" customWidth="1"/>
    <col min="10" max="11" width="4.28515625" style="188" customWidth="1"/>
    <col min="12" max="12" width="6.85546875" style="188" customWidth="1"/>
    <col min="13" max="13" width="4" style="188" customWidth="1"/>
    <col min="14" max="15" width="4.140625" style="188" customWidth="1"/>
    <col min="16" max="16" width="5.5703125" style="188" customWidth="1"/>
    <col min="17" max="907" width="9.140625" style="186"/>
    <col min="908" max="16384" width="9.140625" style="187"/>
  </cols>
  <sheetData>
    <row r="1" spans="1:907" ht="21.95" customHeight="1">
      <c r="A1" s="708" t="s">
        <v>485</v>
      </c>
      <c r="B1" s="708"/>
      <c r="C1" s="708"/>
      <c r="D1" s="708"/>
      <c r="E1" s="708"/>
      <c r="F1" s="708"/>
      <c r="G1" s="185"/>
      <c r="H1" s="185"/>
      <c r="I1" s="185"/>
      <c r="J1" s="185"/>
      <c r="K1" s="185"/>
      <c r="L1" s="186"/>
      <c r="M1" s="185"/>
      <c r="N1" s="185"/>
      <c r="O1" s="185"/>
      <c r="P1" s="185"/>
    </row>
    <row r="2" spans="1:907" ht="21.95" customHeight="1">
      <c r="A2" s="708" t="s">
        <v>427</v>
      </c>
      <c r="B2" s="708"/>
      <c r="C2" s="708"/>
      <c r="D2" s="708"/>
      <c r="E2" s="708"/>
      <c r="F2" s="708"/>
      <c r="G2" s="185"/>
      <c r="H2" s="185"/>
      <c r="I2" s="185"/>
      <c r="J2" s="186"/>
      <c r="L2" s="189"/>
      <c r="M2" s="189"/>
      <c r="N2" s="189"/>
      <c r="O2" s="189"/>
      <c r="P2" s="189"/>
    </row>
    <row r="3" spans="1:907" s="191" customFormat="1" ht="21.95" customHeight="1">
      <c r="A3" s="708" t="s">
        <v>157</v>
      </c>
      <c r="B3" s="708"/>
      <c r="C3" s="710">
        <f>+'IND-AOP (BUS PLUS)'!C3</f>
        <v>0</v>
      </c>
      <c r="D3" s="711"/>
      <c r="E3" s="411" t="s">
        <v>1</v>
      </c>
      <c r="F3" s="411">
        <v>2014</v>
      </c>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0"/>
      <c r="CN3" s="190"/>
      <c r="CO3" s="190"/>
      <c r="CP3" s="190"/>
      <c r="CQ3" s="190"/>
      <c r="CR3" s="190"/>
      <c r="CS3" s="190"/>
      <c r="CT3" s="190"/>
      <c r="CU3" s="190"/>
      <c r="CV3" s="190"/>
      <c r="CW3" s="190"/>
      <c r="CX3" s="190"/>
      <c r="CY3" s="190"/>
      <c r="CZ3" s="190"/>
      <c r="DA3" s="190"/>
      <c r="DB3" s="190"/>
      <c r="DC3" s="190"/>
      <c r="DD3" s="190"/>
      <c r="DE3" s="190"/>
      <c r="DF3" s="190"/>
      <c r="DG3" s="190"/>
      <c r="DH3" s="190"/>
      <c r="DI3" s="190"/>
      <c r="DJ3" s="190"/>
      <c r="DK3" s="190"/>
      <c r="DL3" s="190"/>
      <c r="DM3" s="190"/>
      <c r="DN3" s="190"/>
      <c r="DO3" s="190"/>
      <c r="DP3" s="190"/>
      <c r="DQ3" s="190"/>
      <c r="DR3" s="190"/>
      <c r="DS3" s="190"/>
      <c r="DT3" s="190"/>
      <c r="DU3" s="190"/>
      <c r="DV3" s="190"/>
      <c r="DW3" s="190"/>
      <c r="DX3" s="190"/>
      <c r="DY3" s="190"/>
      <c r="DZ3" s="190"/>
      <c r="EA3" s="190"/>
      <c r="EB3" s="190"/>
      <c r="EC3" s="190"/>
      <c r="ED3" s="190"/>
      <c r="EE3" s="190"/>
      <c r="EF3" s="190"/>
      <c r="EG3" s="190"/>
      <c r="EH3" s="190"/>
      <c r="EI3" s="190"/>
      <c r="EJ3" s="190"/>
      <c r="EK3" s="190"/>
      <c r="EL3" s="190"/>
      <c r="EM3" s="190"/>
      <c r="EN3" s="190"/>
      <c r="EO3" s="190"/>
      <c r="EP3" s="190"/>
      <c r="EQ3" s="190"/>
      <c r="ER3" s="190"/>
      <c r="ES3" s="190"/>
      <c r="ET3" s="190"/>
      <c r="EU3" s="190"/>
      <c r="EV3" s="190"/>
      <c r="EW3" s="190"/>
      <c r="EX3" s="190"/>
      <c r="EY3" s="190"/>
      <c r="EZ3" s="190"/>
      <c r="FA3" s="190"/>
      <c r="FB3" s="190"/>
      <c r="FC3" s="190"/>
      <c r="FD3" s="190"/>
      <c r="FE3" s="190"/>
      <c r="FF3" s="190"/>
      <c r="FG3" s="190"/>
      <c r="FH3" s="190"/>
      <c r="FI3" s="190"/>
      <c r="FJ3" s="190"/>
      <c r="FK3" s="190"/>
      <c r="FL3" s="190"/>
      <c r="FM3" s="190"/>
      <c r="FN3" s="190"/>
      <c r="FO3" s="190"/>
      <c r="FP3" s="190"/>
      <c r="FQ3" s="190"/>
      <c r="FR3" s="190"/>
      <c r="FS3" s="190"/>
      <c r="FT3" s="190"/>
      <c r="FU3" s="190"/>
      <c r="FV3" s="190"/>
      <c r="FW3" s="190"/>
      <c r="FX3" s="190"/>
      <c r="FY3" s="190"/>
      <c r="FZ3" s="190"/>
      <c r="GA3" s="190"/>
      <c r="GB3" s="190"/>
      <c r="GC3" s="190"/>
      <c r="GD3" s="190"/>
      <c r="GE3" s="190"/>
      <c r="GF3" s="190"/>
      <c r="GG3" s="190"/>
      <c r="GH3" s="190"/>
      <c r="GI3" s="190"/>
      <c r="GJ3" s="190"/>
      <c r="GK3" s="190"/>
      <c r="GL3" s="190"/>
      <c r="GM3" s="190"/>
      <c r="GN3" s="190"/>
      <c r="GO3" s="190"/>
      <c r="GP3" s="190"/>
      <c r="GQ3" s="190"/>
      <c r="GR3" s="190"/>
      <c r="GS3" s="190"/>
      <c r="GT3" s="190"/>
      <c r="GU3" s="190"/>
      <c r="GV3" s="190"/>
      <c r="GW3" s="190"/>
      <c r="GX3" s="190"/>
      <c r="GY3" s="190"/>
      <c r="GZ3" s="190"/>
      <c r="HA3" s="190"/>
      <c r="HB3" s="190"/>
      <c r="HC3" s="190"/>
      <c r="HD3" s="190"/>
      <c r="HE3" s="190"/>
      <c r="HF3" s="190"/>
      <c r="HG3" s="190"/>
      <c r="HH3" s="190"/>
      <c r="HI3" s="190"/>
      <c r="HJ3" s="190"/>
      <c r="HK3" s="190"/>
      <c r="HL3" s="190"/>
      <c r="HM3" s="190"/>
      <c r="HN3" s="190"/>
      <c r="HO3" s="190"/>
      <c r="HP3" s="190"/>
      <c r="HQ3" s="190"/>
      <c r="HR3" s="190"/>
      <c r="HS3" s="190"/>
      <c r="HT3" s="190"/>
      <c r="HU3" s="190"/>
      <c r="HV3" s="190"/>
      <c r="HW3" s="190"/>
      <c r="HX3" s="190"/>
      <c r="HY3" s="190"/>
      <c r="HZ3" s="190"/>
      <c r="IA3" s="190"/>
      <c r="IB3" s="190"/>
      <c r="IC3" s="190"/>
      <c r="ID3" s="190"/>
      <c r="IE3" s="190"/>
      <c r="IF3" s="190"/>
      <c r="IG3" s="190"/>
      <c r="IH3" s="190"/>
      <c r="II3" s="190"/>
      <c r="IJ3" s="190"/>
      <c r="IK3" s="190"/>
      <c r="IL3" s="190"/>
      <c r="IM3" s="190"/>
      <c r="IN3" s="190"/>
      <c r="IO3" s="190"/>
      <c r="IP3" s="190"/>
      <c r="IQ3" s="190"/>
      <c r="IR3" s="190"/>
      <c r="IS3" s="190"/>
      <c r="IT3" s="190"/>
      <c r="IU3" s="190"/>
      <c r="IV3" s="190"/>
      <c r="IW3" s="190"/>
      <c r="IX3" s="190"/>
      <c r="IY3" s="190"/>
      <c r="IZ3" s="190"/>
      <c r="JA3" s="190"/>
      <c r="JB3" s="190"/>
      <c r="JC3" s="190"/>
      <c r="JD3" s="190"/>
      <c r="JE3" s="190"/>
      <c r="JF3" s="190"/>
      <c r="JG3" s="190"/>
      <c r="JH3" s="190"/>
      <c r="JI3" s="190"/>
      <c r="JJ3" s="190"/>
      <c r="JK3" s="190"/>
      <c r="JL3" s="190"/>
      <c r="JM3" s="190"/>
      <c r="JN3" s="190"/>
      <c r="JO3" s="190"/>
      <c r="JP3" s="190"/>
      <c r="JQ3" s="190"/>
      <c r="JR3" s="190"/>
      <c r="JS3" s="190"/>
      <c r="JT3" s="190"/>
      <c r="JU3" s="190"/>
      <c r="JV3" s="190"/>
      <c r="JW3" s="190"/>
      <c r="JX3" s="190"/>
      <c r="JY3" s="190"/>
      <c r="JZ3" s="190"/>
      <c r="KA3" s="190"/>
      <c r="KB3" s="190"/>
      <c r="KC3" s="190"/>
      <c r="KD3" s="190"/>
      <c r="KE3" s="190"/>
      <c r="KF3" s="190"/>
      <c r="KG3" s="190"/>
      <c r="KH3" s="190"/>
      <c r="KI3" s="190"/>
      <c r="KJ3" s="190"/>
      <c r="KK3" s="190"/>
      <c r="KL3" s="190"/>
      <c r="KM3" s="190"/>
      <c r="KN3" s="190"/>
      <c r="KO3" s="190"/>
      <c r="KP3" s="190"/>
      <c r="KQ3" s="190"/>
      <c r="KR3" s="190"/>
      <c r="KS3" s="190"/>
      <c r="KT3" s="190"/>
      <c r="KU3" s="190"/>
      <c r="KV3" s="190"/>
      <c r="KW3" s="190"/>
      <c r="KX3" s="190"/>
      <c r="KY3" s="190"/>
      <c r="KZ3" s="190"/>
      <c r="LA3" s="190"/>
      <c r="LB3" s="190"/>
      <c r="LC3" s="190"/>
      <c r="LD3" s="190"/>
      <c r="LE3" s="190"/>
      <c r="LF3" s="190"/>
      <c r="LG3" s="190"/>
      <c r="LH3" s="190"/>
      <c r="LI3" s="190"/>
      <c r="LJ3" s="190"/>
      <c r="LK3" s="190"/>
      <c r="LL3" s="190"/>
      <c r="LM3" s="190"/>
      <c r="LN3" s="190"/>
      <c r="LO3" s="190"/>
      <c r="LP3" s="190"/>
      <c r="LQ3" s="190"/>
      <c r="LR3" s="190"/>
      <c r="LS3" s="190"/>
      <c r="LT3" s="190"/>
      <c r="LU3" s="190"/>
      <c r="LV3" s="190"/>
      <c r="LW3" s="190"/>
      <c r="LX3" s="190"/>
      <c r="LY3" s="190"/>
      <c r="LZ3" s="190"/>
      <c r="MA3" s="190"/>
      <c r="MB3" s="190"/>
      <c r="MC3" s="190"/>
      <c r="MD3" s="190"/>
      <c r="ME3" s="190"/>
      <c r="MF3" s="190"/>
      <c r="MG3" s="190"/>
      <c r="MH3" s="190"/>
      <c r="MI3" s="190"/>
      <c r="MJ3" s="190"/>
      <c r="MK3" s="190"/>
      <c r="ML3" s="190"/>
      <c r="MM3" s="190"/>
      <c r="MN3" s="190"/>
      <c r="MO3" s="190"/>
      <c r="MP3" s="190"/>
      <c r="MQ3" s="190"/>
      <c r="MR3" s="190"/>
      <c r="MS3" s="190"/>
      <c r="MT3" s="190"/>
      <c r="MU3" s="190"/>
      <c r="MV3" s="190"/>
      <c r="MW3" s="190"/>
      <c r="MX3" s="190"/>
      <c r="MY3" s="190"/>
      <c r="MZ3" s="190"/>
      <c r="NA3" s="190"/>
      <c r="NB3" s="190"/>
      <c r="NC3" s="190"/>
      <c r="ND3" s="190"/>
      <c r="NE3" s="190"/>
      <c r="NF3" s="190"/>
      <c r="NG3" s="190"/>
      <c r="NH3" s="190"/>
      <c r="NI3" s="190"/>
      <c r="NJ3" s="190"/>
      <c r="NK3" s="190"/>
      <c r="NL3" s="190"/>
      <c r="NM3" s="190"/>
      <c r="NN3" s="190"/>
      <c r="NO3" s="190"/>
      <c r="NP3" s="190"/>
      <c r="NQ3" s="190"/>
      <c r="NR3" s="190"/>
      <c r="NS3" s="190"/>
      <c r="NT3" s="190"/>
      <c r="NU3" s="190"/>
      <c r="NV3" s="190"/>
      <c r="NW3" s="190"/>
      <c r="NX3" s="190"/>
      <c r="NY3" s="190"/>
      <c r="NZ3" s="190"/>
      <c r="OA3" s="190"/>
      <c r="OB3" s="190"/>
      <c r="OC3" s="190"/>
      <c r="OD3" s="190"/>
      <c r="OE3" s="190"/>
      <c r="OF3" s="190"/>
      <c r="OG3" s="190"/>
      <c r="OH3" s="190"/>
      <c r="OI3" s="190"/>
      <c r="OJ3" s="190"/>
      <c r="OK3" s="190"/>
      <c r="OL3" s="190"/>
      <c r="OM3" s="190"/>
      <c r="ON3" s="190"/>
      <c r="OO3" s="190"/>
      <c r="OP3" s="190"/>
      <c r="OQ3" s="190"/>
      <c r="OR3" s="190"/>
      <c r="OS3" s="190"/>
      <c r="OT3" s="190"/>
      <c r="OU3" s="190"/>
      <c r="OV3" s="190"/>
      <c r="OW3" s="190"/>
      <c r="OX3" s="190"/>
      <c r="OY3" s="190"/>
      <c r="OZ3" s="190"/>
      <c r="PA3" s="190"/>
      <c r="PB3" s="190"/>
      <c r="PC3" s="190"/>
      <c r="PD3" s="190"/>
      <c r="PE3" s="190"/>
      <c r="PF3" s="190"/>
      <c r="PG3" s="190"/>
      <c r="PH3" s="190"/>
      <c r="PI3" s="190"/>
      <c r="PJ3" s="190"/>
      <c r="PK3" s="190"/>
      <c r="PL3" s="190"/>
      <c r="PM3" s="190"/>
      <c r="PN3" s="190"/>
      <c r="PO3" s="190"/>
      <c r="PP3" s="190"/>
      <c r="PQ3" s="190"/>
      <c r="PR3" s="190"/>
      <c r="PS3" s="190"/>
      <c r="PT3" s="190"/>
      <c r="PU3" s="190"/>
      <c r="PV3" s="190"/>
      <c r="PW3" s="190"/>
      <c r="PX3" s="190"/>
      <c r="PY3" s="190"/>
      <c r="PZ3" s="190"/>
      <c r="QA3" s="190"/>
      <c r="QB3" s="190"/>
      <c r="QC3" s="190"/>
      <c r="QD3" s="190"/>
      <c r="QE3" s="190"/>
      <c r="QF3" s="190"/>
      <c r="QG3" s="190"/>
      <c r="QH3" s="190"/>
      <c r="QI3" s="190"/>
      <c r="QJ3" s="190"/>
      <c r="QK3" s="190"/>
      <c r="QL3" s="190"/>
      <c r="QM3" s="190"/>
      <c r="QN3" s="190"/>
      <c r="QO3" s="190"/>
      <c r="QP3" s="190"/>
      <c r="QQ3" s="190"/>
      <c r="QR3" s="190"/>
      <c r="QS3" s="190"/>
      <c r="QT3" s="190"/>
      <c r="QU3" s="190"/>
      <c r="QV3" s="190"/>
      <c r="QW3" s="190"/>
      <c r="QX3" s="190"/>
      <c r="QY3" s="190"/>
      <c r="QZ3" s="190"/>
      <c r="RA3" s="190"/>
      <c r="RB3" s="190"/>
      <c r="RC3" s="190"/>
      <c r="RD3" s="190"/>
      <c r="RE3" s="190"/>
      <c r="RF3" s="190"/>
      <c r="RG3" s="190"/>
      <c r="RH3" s="190"/>
      <c r="RI3" s="190"/>
      <c r="RJ3" s="190"/>
      <c r="RK3" s="190"/>
      <c r="RL3" s="190"/>
      <c r="RM3" s="190"/>
      <c r="RN3" s="190"/>
      <c r="RO3" s="190"/>
      <c r="RP3" s="190"/>
      <c r="RQ3" s="190"/>
      <c r="RR3" s="190"/>
      <c r="RS3" s="190"/>
      <c r="RT3" s="190"/>
      <c r="RU3" s="190"/>
      <c r="RV3" s="190"/>
      <c r="RW3" s="190"/>
      <c r="RX3" s="190"/>
      <c r="RY3" s="190"/>
      <c r="RZ3" s="190"/>
      <c r="SA3" s="190"/>
      <c r="SB3" s="190"/>
      <c r="SC3" s="190"/>
      <c r="SD3" s="190"/>
      <c r="SE3" s="190"/>
      <c r="SF3" s="190"/>
      <c r="SG3" s="190"/>
      <c r="SH3" s="190"/>
      <c r="SI3" s="190"/>
      <c r="SJ3" s="190"/>
      <c r="SK3" s="190"/>
      <c r="SL3" s="190"/>
      <c r="SM3" s="190"/>
      <c r="SN3" s="190"/>
      <c r="SO3" s="190"/>
      <c r="SP3" s="190"/>
      <c r="SQ3" s="190"/>
      <c r="SR3" s="190"/>
      <c r="SS3" s="190"/>
      <c r="ST3" s="190"/>
      <c r="SU3" s="190"/>
      <c r="SV3" s="190"/>
      <c r="SW3" s="190"/>
      <c r="SX3" s="190"/>
      <c r="SY3" s="190"/>
      <c r="SZ3" s="190"/>
      <c r="TA3" s="190"/>
      <c r="TB3" s="190"/>
      <c r="TC3" s="190"/>
      <c r="TD3" s="190"/>
      <c r="TE3" s="190"/>
      <c r="TF3" s="190"/>
      <c r="TG3" s="190"/>
      <c r="TH3" s="190"/>
      <c r="TI3" s="190"/>
      <c r="TJ3" s="190"/>
      <c r="TK3" s="190"/>
      <c r="TL3" s="190"/>
      <c r="TM3" s="190"/>
      <c r="TN3" s="190"/>
      <c r="TO3" s="190"/>
      <c r="TP3" s="190"/>
      <c r="TQ3" s="190"/>
      <c r="TR3" s="190"/>
      <c r="TS3" s="190"/>
      <c r="TT3" s="190"/>
      <c r="TU3" s="190"/>
      <c r="TV3" s="190"/>
      <c r="TW3" s="190"/>
      <c r="TX3" s="190"/>
      <c r="TY3" s="190"/>
      <c r="TZ3" s="190"/>
      <c r="UA3" s="190"/>
      <c r="UB3" s="190"/>
      <c r="UC3" s="190"/>
      <c r="UD3" s="190"/>
      <c r="UE3" s="190"/>
      <c r="UF3" s="190"/>
      <c r="UG3" s="190"/>
      <c r="UH3" s="190"/>
      <c r="UI3" s="190"/>
      <c r="UJ3" s="190"/>
      <c r="UK3" s="190"/>
      <c r="UL3" s="190"/>
      <c r="UM3" s="190"/>
      <c r="UN3" s="190"/>
      <c r="UO3" s="190"/>
      <c r="UP3" s="190"/>
      <c r="UQ3" s="190"/>
      <c r="UR3" s="190"/>
      <c r="US3" s="190"/>
      <c r="UT3" s="190"/>
      <c r="UU3" s="190"/>
      <c r="UV3" s="190"/>
      <c r="UW3" s="190"/>
      <c r="UX3" s="190"/>
      <c r="UY3" s="190"/>
      <c r="UZ3" s="190"/>
      <c r="VA3" s="190"/>
      <c r="VB3" s="190"/>
      <c r="VC3" s="190"/>
      <c r="VD3" s="190"/>
      <c r="VE3" s="190"/>
      <c r="VF3" s="190"/>
      <c r="VG3" s="190"/>
      <c r="VH3" s="190"/>
      <c r="VI3" s="190"/>
      <c r="VJ3" s="190"/>
      <c r="VK3" s="190"/>
      <c r="VL3" s="190"/>
      <c r="VM3" s="190"/>
      <c r="VN3" s="190"/>
      <c r="VO3" s="190"/>
      <c r="VP3" s="190"/>
      <c r="VQ3" s="190"/>
      <c r="VR3" s="190"/>
      <c r="VS3" s="190"/>
      <c r="VT3" s="190"/>
      <c r="VU3" s="190"/>
      <c r="VV3" s="190"/>
      <c r="VW3" s="190"/>
      <c r="VX3" s="190"/>
      <c r="VY3" s="190"/>
      <c r="VZ3" s="190"/>
      <c r="WA3" s="190"/>
      <c r="WB3" s="190"/>
      <c r="WC3" s="190"/>
      <c r="WD3" s="190"/>
      <c r="WE3" s="190"/>
      <c r="WF3" s="190"/>
      <c r="WG3" s="190"/>
      <c r="WH3" s="190"/>
      <c r="WI3" s="190"/>
      <c r="WJ3" s="190"/>
      <c r="WK3" s="190"/>
      <c r="WL3" s="190"/>
      <c r="WM3" s="190"/>
      <c r="WN3" s="190"/>
      <c r="WO3" s="190"/>
      <c r="WP3" s="190"/>
      <c r="WQ3" s="190"/>
      <c r="WR3" s="190"/>
      <c r="WS3" s="190"/>
      <c r="WT3" s="190"/>
      <c r="WU3" s="190"/>
      <c r="WV3" s="190"/>
      <c r="WW3" s="190"/>
      <c r="WX3" s="190"/>
      <c r="WY3" s="190"/>
      <c r="WZ3" s="190"/>
      <c r="XA3" s="190"/>
      <c r="XB3" s="190"/>
      <c r="XC3" s="190"/>
      <c r="XD3" s="190"/>
      <c r="XE3" s="190"/>
      <c r="XF3" s="190"/>
      <c r="XG3" s="190"/>
      <c r="XH3" s="190"/>
      <c r="XI3" s="190"/>
      <c r="XJ3" s="190"/>
      <c r="XK3" s="190"/>
      <c r="XL3" s="190"/>
      <c r="XM3" s="190"/>
      <c r="XN3" s="190"/>
      <c r="XO3" s="190"/>
      <c r="XP3" s="190"/>
      <c r="XQ3" s="190"/>
      <c r="XR3" s="190"/>
      <c r="XS3" s="190"/>
      <c r="XT3" s="190"/>
      <c r="XU3" s="190"/>
      <c r="XV3" s="190"/>
      <c r="XW3" s="190"/>
      <c r="XX3" s="190"/>
      <c r="XY3" s="190"/>
      <c r="XZ3" s="190"/>
      <c r="YA3" s="190"/>
      <c r="YB3" s="190"/>
      <c r="YC3" s="190"/>
      <c r="YD3" s="190"/>
      <c r="YE3" s="190"/>
      <c r="YF3" s="190"/>
      <c r="YG3" s="190"/>
      <c r="YH3" s="190"/>
      <c r="YI3" s="190"/>
      <c r="YJ3" s="190"/>
      <c r="YK3" s="190"/>
      <c r="YL3" s="190"/>
      <c r="YM3" s="190"/>
      <c r="YN3" s="190"/>
      <c r="YO3" s="190"/>
      <c r="YP3" s="190"/>
      <c r="YQ3" s="190"/>
      <c r="YR3" s="190"/>
      <c r="YS3" s="190"/>
      <c r="YT3" s="190"/>
      <c r="YU3" s="190"/>
      <c r="YV3" s="190"/>
      <c r="YW3" s="190"/>
      <c r="YX3" s="190"/>
      <c r="YY3" s="190"/>
      <c r="YZ3" s="190"/>
      <c r="ZA3" s="190"/>
      <c r="ZB3" s="190"/>
      <c r="ZC3" s="190"/>
      <c r="ZD3" s="190"/>
      <c r="ZE3" s="190"/>
      <c r="ZF3" s="190"/>
      <c r="ZG3" s="190"/>
      <c r="ZH3" s="190"/>
      <c r="ZI3" s="190"/>
      <c r="ZJ3" s="190"/>
      <c r="ZK3" s="190"/>
      <c r="ZL3" s="190"/>
      <c r="ZM3" s="190"/>
      <c r="ZN3" s="190"/>
      <c r="ZO3" s="190"/>
      <c r="ZP3" s="190"/>
      <c r="ZQ3" s="190"/>
      <c r="ZR3" s="190"/>
      <c r="ZS3" s="190"/>
      <c r="ZT3" s="190"/>
      <c r="ZU3" s="190"/>
      <c r="ZV3" s="190"/>
      <c r="ZW3" s="190"/>
      <c r="ZX3" s="190"/>
      <c r="ZY3" s="190"/>
      <c r="ZZ3" s="190"/>
      <c r="AAA3" s="190"/>
      <c r="AAB3" s="190"/>
      <c r="AAC3" s="190"/>
      <c r="AAD3" s="190"/>
      <c r="AAE3" s="190"/>
      <c r="AAF3" s="190"/>
      <c r="AAG3" s="190"/>
      <c r="AAH3" s="190"/>
      <c r="AAI3" s="190"/>
      <c r="AAJ3" s="190"/>
      <c r="AAK3" s="190"/>
      <c r="AAL3" s="190"/>
      <c r="AAM3" s="190"/>
      <c r="AAN3" s="190"/>
      <c r="AAO3" s="190"/>
      <c r="AAP3" s="190"/>
      <c r="AAQ3" s="190"/>
      <c r="AAR3" s="190"/>
      <c r="AAS3" s="190"/>
      <c r="AAT3" s="190"/>
      <c r="AAU3" s="190"/>
      <c r="AAV3" s="190"/>
      <c r="AAW3" s="190"/>
      <c r="AAX3" s="190"/>
      <c r="AAY3" s="190"/>
      <c r="AAZ3" s="190"/>
      <c r="ABA3" s="190"/>
      <c r="ABB3" s="190"/>
      <c r="ABC3" s="190"/>
      <c r="ABD3" s="190"/>
      <c r="ABE3" s="190"/>
      <c r="ABF3" s="190"/>
      <c r="ABG3" s="190"/>
      <c r="ABH3" s="190"/>
      <c r="ABI3" s="190"/>
      <c r="ABJ3" s="190"/>
      <c r="ABK3" s="190"/>
      <c r="ABL3" s="190"/>
      <c r="ABM3" s="190"/>
      <c r="ABN3" s="190"/>
      <c r="ABO3" s="190"/>
      <c r="ABP3" s="190"/>
      <c r="ABQ3" s="190"/>
      <c r="ABR3" s="190"/>
      <c r="ABS3" s="190"/>
      <c r="ABT3" s="190"/>
      <c r="ABU3" s="190"/>
      <c r="ABV3" s="190"/>
      <c r="ABW3" s="190"/>
      <c r="ABX3" s="190"/>
      <c r="ABY3" s="190"/>
      <c r="ABZ3" s="190"/>
      <c r="ACA3" s="190"/>
      <c r="ACB3" s="190"/>
      <c r="ACC3" s="190"/>
      <c r="ACD3" s="190"/>
      <c r="ACE3" s="190"/>
      <c r="ACF3" s="190"/>
      <c r="ACG3" s="190"/>
      <c r="ACH3" s="190"/>
      <c r="ACI3" s="190"/>
      <c r="ACJ3" s="190"/>
      <c r="ACK3" s="190"/>
      <c r="ACL3" s="190"/>
      <c r="ACM3" s="190"/>
      <c r="ACN3" s="190"/>
      <c r="ACO3" s="190"/>
      <c r="ACP3" s="190"/>
      <c r="ACQ3" s="190"/>
      <c r="ACR3" s="190"/>
      <c r="ACS3" s="190"/>
      <c r="ACT3" s="190"/>
      <c r="ACU3" s="190"/>
      <c r="ACV3" s="190"/>
      <c r="ACW3" s="190"/>
      <c r="ACX3" s="190"/>
      <c r="ACY3" s="190"/>
      <c r="ACZ3" s="190"/>
      <c r="ADA3" s="190"/>
      <c r="ADB3" s="190"/>
      <c r="ADC3" s="190"/>
      <c r="ADD3" s="190"/>
      <c r="ADE3" s="190"/>
      <c r="ADF3" s="190"/>
      <c r="ADG3" s="190"/>
      <c r="ADH3" s="190"/>
      <c r="ADI3" s="190"/>
      <c r="ADJ3" s="190"/>
      <c r="ADK3" s="190"/>
      <c r="ADL3" s="190"/>
      <c r="ADM3" s="190"/>
      <c r="ADN3" s="190"/>
      <c r="ADO3" s="190"/>
      <c r="ADP3" s="190"/>
      <c r="ADQ3" s="190"/>
      <c r="ADR3" s="190"/>
      <c r="ADS3" s="190"/>
      <c r="ADT3" s="190"/>
      <c r="ADU3" s="190"/>
      <c r="ADV3" s="190"/>
      <c r="ADW3" s="190"/>
      <c r="ADX3" s="190"/>
      <c r="ADY3" s="190"/>
      <c r="ADZ3" s="190"/>
      <c r="AEA3" s="190"/>
      <c r="AEB3" s="190"/>
      <c r="AEC3" s="190"/>
      <c r="AED3" s="190"/>
      <c r="AEE3" s="190"/>
      <c r="AEF3" s="190"/>
      <c r="AEG3" s="190"/>
      <c r="AEH3" s="190"/>
      <c r="AEI3" s="190"/>
      <c r="AEJ3" s="190"/>
      <c r="AEK3" s="190"/>
      <c r="AEL3" s="190"/>
      <c r="AEM3" s="190"/>
      <c r="AEN3" s="190"/>
      <c r="AEO3" s="190"/>
      <c r="AEP3" s="190"/>
      <c r="AEQ3" s="190"/>
      <c r="AER3" s="190"/>
      <c r="AES3" s="190"/>
      <c r="AET3" s="190"/>
      <c r="AEU3" s="190"/>
      <c r="AEV3" s="190"/>
      <c r="AEW3" s="190"/>
      <c r="AEX3" s="190"/>
      <c r="AEY3" s="190"/>
      <c r="AEZ3" s="190"/>
      <c r="AFA3" s="190"/>
      <c r="AFB3" s="190"/>
      <c r="AFC3" s="190"/>
      <c r="AFD3" s="190"/>
      <c r="AFE3" s="190"/>
      <c r="AFF3" s="190"/>
      <c r="AFG3" s="190"/>
      <c r="AFH3" s="190"/>
      <c r="AFI3" s="190"/>
      <c r="AFJ3" s="190"/>
      <c r="AFK3" s="190"/>
      <c r="AFL3" s="190"/>
      <c r="AFM3" s="190"/>
      <c r="AFN3" s="190"/>
      <c r="AFO3" s="190"/>
      <c r="AFP3" s="190"/>
      <c r="AFQ3" s="190"/>
      <c r="AFR3" s="190"/>
      <c r="AFS3" s="190"/>
      <c r="AFT3" s="190"/>
      <c r="AFU3" s="190"/>
      <c r="AFV3" s="190"/>
      <c r="AFW3" s="190"/>
      <c r="AFX3" s="190"/>
      <c r="AFY3" s="190"/>
      <c r="AFZ3" s="190"/>
      <c r="AGA3" s="190"/>
      <c r="AGB3" s="190"/>
      <c r="AGC3" s="190"/>
      <c r="AGD3" s="190"/>
      <c r="AGE3" s="190"/>
      <c r="AGF3" s="190"/>
      <c r="AGG3" s="190"/>
      <c r="AGH3" s="190"/>
      <c r="AGI3" s="190"/>
      <c r="AGJ3" s="190"/>
      <c r="AGK3" s="190"/>
      <c r="AGL3" s="190"/>
      <c r="AGM3" s="190"/>
      <c r="AGN3" s="190"/>
      <c r="AGO3" s="190"/>
      <c r="AGP3" s="190"/>
      <c r="AGQ3" s="190"/>
      <c r="AGR3" s="190"/>
      <c r="AGS3" s="190"/>
      <c r="AGT3" s="190"/>
      <c r="AGU3" s="190"/>
      <c r="AGV3" s="190"/>
      <c r="AGW3" s="190"/>
      <c r="AGX3" s="190"/>
      <c r="AGY3" s="190"/>
      <c r="AGZ3" s="190"/>
      <c r="AHA3" s="190"/>
      <c r="AHB3" s="190"/>
      <c r="AHC3" s="190"/>
      <c r="AHD3" s="190"/>
      <c r="AHE3" s="190"/>
      <c r="AHF3" s="190"/>
      <c r="AHG3" s="190"/>
      <c r="AHH3" s="190"/>
      <c r="AHI3" s="190"/>
      <c r="AHJ3" s="190"/>
      <c r="AHK3" s="190"/>
      <c r="AHL3" s="190"/>
      <c r="AHM3" s="190"/>
      <c r="AHN3" s="190"/>
      <c r="AHO3" s="190"/>
      <c r="AHP3" s="190"/>
      <c r="AHQ3" s="190"/>
      <c r="AHR3" s="190"/>
      <c r="AHS3" s="190"/>
      <c r="AHT3" s="190"/>
      <c r="AHU3" s="190"/>
      <c r="AHV3" s="190"/>
      <c r="AHW3" s="190"/>
    </row>
    <row r="4" spans="1:907" s="191" customFormat="1" ht="21.95" customHeight="1">
      <c r="A4" s="708" t="s">
        <v>158</v>
      </c>
      <c r="B4" s="708"/>
      <c r="C4" s="712">
        <f>+'IND-AOP (BUS PLUS)'!C4</f>
        <v>0</v>
      </c>
      <c r="D4" s="713"/>
      <c r="E4" s="411" t="s">
        <v>156</v>
      </c>
      <c r="F4" s="350">
        <f>+'IND-AOP (BUS PLUS)'!F4</f>
        <v>0</v>
      </c>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c r="DJ4" s="190"/>
      <c r="DK4" s="190"/>
      <c r="DL4" s="190"/>
      <c r="DM4" s="190"/>
      <c r="DN4" s="190"/>
      <c r="DO4" s="190"/>
      <c r="DP4" s="190"/>
      <c r="DQ4" s="190"/>
      <c r="DR4" s="190"/>
      <c r="DS4" s="190"/>
      <c r="DT4" s="190"/>
      <c r="DU4" s="190"/>
      <c r="DV4" s="190"/>
      <c r="DW4" s="190"/>
      <c r="DX4" s="190"/>
      <c r="DY4" s="190"/>
      <c r="DZ4" s="190"/>
      <c r="EA4" s="190"/>
      <c r="EB4" s="190"/>
      <c r="EC4" s="190"/>
      <c r="ED4" s="190"/>
      <c r="EE4" s="190"/>
      <c r="EF4" s="190"/>
      <c r="EG4" s="190"/>
      <c r="EH4" s="190"/>
      <c r="EI4" s="190"/>
      <c r="EJ4" s="190"/>
      <c r="EK4" s="190"/>
      <c r="EL4" s="190"/>
      <c r="EM4" s="190"/>
      <c r="EN4" s="190"/>
      <c r="EO4" s="190"/>
      <c r="EP4" s="190"/>
      <c r="EQ4" s="190"/>
      <c r="ER4" s="190"/>
      <c r="ES4" s="190"/>
      <c r="ET4" s="190"/>
      <c r="EU4" s="190"/>
      <c r="EV4" s="190"/>
      <c r="EW4" s="190"/>
      <c r="EX4" s="190"/>
      <c r="EY4" s="190"/>
      <c r="EZ4" s="190"/>
      <c r="FA4" s="190"/>
      <c r="FB4" s="190"/>
      <c r="FC4" s="190"/>
      <c r="FD4" s="190"/>
      <c r="FE4" s="190"/>
      <c r="FF4" s="190"/>
      <c r="FG4" s="190"/>
      <c r="FH4" s="190"/>
      <c r="FI4" s="190"/>
      <c r="FJ4" s="190"/>
      <c r="FK4" s="190"/>
      <c r="FL4" s="190"/>
      <c r="FM4" s="190"/>
      <c r="FN4" s="190"/>
      <c r="FO4" s="190"/>
      <c r="FP4" s="190"/>
      <c r="FQ4" s="190"/>
      <c r="FR4" s="190"/>
      <c r="FS4" s="190"/>
      <c r="FT4" s="190"/>
      <c r="FU4" s="190"/>
      <c r="FV4" s="190"/>
      <c r="FW4" s="190"/>
      <c r="FX4" s="190"/>
      <c r="FY4" s="190"/>
      <c r="FZ4" s="190"/>
      <c r="GA4" s="190"/>
      <c r="GB4" s="190"/>
      <c r="GC4" s="190"/>
      <c r="GD4" s="190"/>
      <c r="GE4" s="190"/>
      <c r="GF4" s="190"/>
      <c r="GG4" s="190"/>
      <c r="GH4" s="190"/>
      <c r="GI4" s="190"/>
      <c r="GJ4" s="190"/>
      <c r="GK4" s="190"/>
      <c r="GL4" s="190"/>
      <c r="GM4" s="190"/>
      <c r="GN4" s="190"/>
      <c r="GO4" s="190"/>
      <c r="GP4" s="190"/>
      <c r="GQ4" s="190"/>
      <c r="GR4" s="190"/>
      <c r="GS4" s="190"/>
      <c r="GT4" s="190"/>
      <c r="GU4" s="190"/>
      <c r="GV4" s="190"/>
      <c r="GW4" s="190"/>
      <c r="GX4" s="190"/>
      <c r="GY4" s="190"/>
      <c r="GZ4" s="190"/>
      <c r="HA4" s="190"/>
      <c r="HB4" s="190"/>
      <c r="HC4" s="190"/>
      <c r="HD4" s="190"/>
      <c r="HE4" s="190"/>
      <c r="HF4" s="190"/>
      <c r="HG4" s="190"/>
      <c r="HH4" s="190"/>
      <c r="HI4" s="190"/>
      <c r="HJ4" s="190"/>
      <c r="HK4" s="190"/>
      <c r="HL4" s="190"/>
      <c r="HM4" s="190"/>
      <c r="HN4" s="190"/>
      <c r="HO4" s="190"/>
      <c r="HP4" s="190"/>
      <c r="HQ4" s="190"/>
      <c r="HR4" s="190"/>
      <c r="HS4" s="190"/>
      <c r="HT4" s="190"/>
      <c r="HU4" s="190"/>
      <c r="HV4" s="190"/>
      <c r="HW4" s="190"/>
      <c r="HX4" s="190"/>
      <c r="HY4" s="190"/>
      <c r="HZ4" s="190"/>
      <c r="IA4" s="190"/>
      <c r="IB4" s="190"/>
      <c r="IC4" s="190"/>
      <c r="ID4" s="190"/>
      <c r="IE4" s="190"/>
      <c r="IF4" s="190"/>
      <c r="IG4" s="190"/>
      <c r="IH4" s="190"/>
      <c r="II4" s="190"/>
      <c r="IJ4" s="190"/>
      <c r="IK4" s="190"/>
      <c r="IL4" s="190"/>
      <c r="IM4" s="190"/>
      <c r="IN4" s="190"/>
      <c r="IO4" s="190"/>
      <c r="IP4" s="190"/>
      <c r="IQ4" s="190"/>
      <c r="IR4" s="190"/>
      <c r="IS4" s="190"/>
      <c r="IT4" s="190"/>
      <c r="IU4" s="190"/>
      <c r="IV4" s="190"/>
      <c r="IW4" s="190"/>
      <c r="IX4" s="190"/>
      <c r="IY4" s="190"/>
      <c r="IZ4" s="190"/>
      <c r="JA4" s="190"/>
      <c r="JB4" s="190"/>
      <c r="JC4" s="190"/>
      <c r="JD4" s="190"/>
      <c r="JE4" s="190"/>
      <c r="JF4" s="190"/>
      <c r="JG4" s="190"/>
      <c r="JH4" s="190"/>
      <c r="JI4" s="190"/>
      <c r="JJ4" s="190"/>
      <c r="JK4" s="190"/>
      <c r="JL4" s="190"/>
      <c r="JM4" s="190"/>
      <c r="JN4" s="190"/>
      <c r="JO4" s="190"/>
      <c r="JP4" s="190"/>
      <c r="JQ4" s="190"/>
      <c r="JR4" s="190"/>
      <c r="JS4" s="190"/>
      <c r="JT4" s="190"/>
      <c r="JU4" s="190"/>
      <c r="JV4" s="190"/>
      <c r="JW4" s="190"/>
      <c r="JX4" s="190"/>
      <c r="JY4" s="190"/>
      <c r="JZ4" s="190"/>
      <c r="KA4" s="190"/>
      <c r="KB4" s="190"/>
      <c r="KC4" s="190"/>
      <c r="KD4" s="190"/>
      <c r="KE4" s="190"/>
      <c r="KF4" s="190"/>
      <c r="KG4" s="190"/>
      <c r="KH4" s="190"/>
      <c r="KI4" s="190"/>
      <c r="KJ4" s="190"/>
      <c r="KK4" s="190"/>
      <c r="KL4" s="190"/>
      <c r="KM4" s="190"/>
      <c r="KN4" s="190"/>
      <c r="KO4" s="190"/>
      <c r="KP4" s="190"/>
      <c r="KQ4" s="190"/>
      <c r="KR4" s="190"/>
      <c r="KS4" s="190"/>
      <c r="KT4" s="190"/>
      <c r="KU4" s="190"/>
      <c r="KV4" s="190"/>
      <c r="KW4" s="190"/>
      <c r="KX4" s="190"/>
      <c r="KY4" s="190"/>
      <c r="KZ4" s="190"/>
      <c r="LA4" s="190"/>
      <c r="LB4" s="190"/>
      <c r="LC4" s="190"/>
      <c r="LD4" s="190"/>
      <c r="LE4" s="190"/>
      <c r="LF4" s="190"/>
      <c r="LG4" s="190"/>
      <c r="LH4" s="190"/>
      <c r="LI4" s="190"/>
      <c r="LJ4" s="190"/>
      <c r="LK4" s="190"/>
      <c r="LL4" s="190"/>
      <c r="LM4" s="190"/>
      <c r="LN4" s="190"/>
      <c r="LO4" s="190"/>
      <c r="LP4" s="190"/>
      <c r="LQ4" s="190"/>
      <c r="LR4" s="190"/>
      <c r="LS4" s="190"/>
      <c r="LT4" s="190"/>
      <c r="LU4" s="190"/>
      <c r="LV4" s="190"/>
      <c r="LW4" s="190"/>
      <c r="LX4" s="190"/>
      <c r="LY4" s="190"/>
      <c r="LZ4" s="190"/>
      <c r="MA4" s="190"/>
      <c r="MB4" s="190"/>
      <c r="MC4" s="190"/>
      <c r="MD4" s="190"/>
      <c r="ME4" s="190"/>
      <c r="MF4" s="190"/>
      <c r="MG4" s="190"/>
      <c r="MH4" s="190"/>
      <c r="MI4" s="190"/>
      <c r="MJ4" s="190"/>
      <c r="MK4" s="190"/>
      <c r="ML4" s="190"/>
      <c r="MM4" s="190"/>
      <c r="MN4" s="190"/>
      <c r="MO4" s="190"/>
      <c r="MP4" s="190"/>
      <c r="MQ4" s="190"/>
      <c r="MR4" s="190"/>
      <c r="MS4" s="190"/>
      <c r="MT4" s="190"/>
      <c r="MU4" s="190"/>
      <c r="MV4" s="190"/>
      <c r="MW4" s="190"/>
      <c r="MX4" s="190"/>
      <c r="MY4" s="190"/>
      <c r="MZ4" s="190"/>
      <c r="NA4" s="190"/>
      <c r="NB4" s="190"/>
      <c r="NC4" s="190"/>
      <c r="ND4" s="190"/>
      <c r="NE4" s="190"/>
      <c r="NF4" s="190"/>
      <c r="NG4" s="190"/>
      <c r="NH4" s="190"/>
      <c r="NI4" s="190"/>
      <c r="NJ4" s="190"/>
      <c r="NK4" s="190"/>
      <c r="NL4" s="190"/>
      <c r="NM4" s="190"/>
      <c r="NN4" s="190"/>
      <c r="NO4" s="190"/>
      <c r="NP4" s="190"/>
      <c r="NQ4" s="190"/>
      <c r="NR4" s="190"/>
      <c r="NS4" s="190"/>
      <c r="NT4" s="190"/>
      <c r="NU4" s="190"/>
      <c r="NV4" s="190"/>
      <c r="NW4" s="190"/>
      <c r="NX4" s="190"/>
      <c r="NY4" s="190"/>
      <c r="NZ4" s="190"/>
      <c r="OA4" s="190"/>
      <c r="OB4" s="190"/>
      <c r="OC4" s="190"/>
      <c r="OD4" s="190"/>
      <c r="OE4" s="190"/>
      <c r="OF4" s="190"/>
      <c r="OG4" s="190"/>
      <c r="OH4" s="190"/>
      <c r="OI4" s="190"/>
      <c r="OJ4" s="190"/>
      <c r="OK4" s="190"/>
      <c r="OL4" s="190"/>
      <c r="OM4" s="190"/>
      <c r="ON4" s="190"/>
      <c r="OO4" s="190"/>
      <c r="OP4" s="190"/>
      <c r="OQ4" s="190"/>
      <c r="OR4" s="190"/>
      <c r="OS4" s="190"/>
      <c r="OT4" s="190"/>
      <c r="OU4" s="190"/>
      <c r="OV4" s="190"/>
      <c r="OW4" s="190"/>
      <c r="OX4" s="190"/>
      <c r="OY4" s="190"/>
      <c r="OZ4" s="190"/>
      <c r="PA4" s="190"/>
      <c r="PB4" s="190"/>
      <c r="PC4" s="190"/>
      <c r="PD4" s="190"/>
      <c r="PE4" s="190"/>
      <c r="PF4" s="190"/>
      <c r="PG4" s="190"/>
      <c r="PH4" s="190"/>
      <c r="PI4" s="190"/>
      <c r="PJ4" s="190"/>
      <c r="PK4" s="190"/>
      <c r="PL4" s="190"/>
      <c r="PM4" s="190"/>
      <c r="PN4" s="190"/>
      <c r="PO4" s="190"/>
      <c r="PP4" s="190"/>
      <c r="PQ4" s="190"/>
      <c r="PR4" s="190"/>
      <c r="PS4" s="190"/>
      <c r="PT4" s="190"/>
      <c r="PU4" s="190"/>
      <c r="PV4" s="190"/>
      <c r="PW4" s="190"/>
      <c r="PX4" s="190"/>
      <c r="PY4" s="190"/>
      <c r="PZ4" s="190"/>
      <c r="QA4" s="190"/>
      <c r="QB4" s="190"/>
      <c r="QC4" s="190"/>
      <c r="QD4" s="190"/>
      <c r="QE4" s="190"/>
      <c r="QF4" s="190"/>
      <c r="QG4" s="190"/>
      <c r="QH4" s="190"/>
      <c r="QI4" s="190"/>
      <c r="QJ4" s="190"/>
      <c r="QK4" s="190"/>
      <c r="QL4" s="190"/>
      <c r="QM4" s="190"/>
      <c r="QN4" s="190"/>
      <c r="QO4" s="190"/>
      <c r="QP4" s="190"/>
      <c r="QQ4" s="190"/>
      <c r="QR4" s="190"/>
      <c r="QS4" s="190"/>
      <c r="QT4" s="190"/>
      <c r="QU4" s="190"/>
      <c r="QV4" s="190"/>
      <c r="QW4" s="190"/>
      <c r="QX4" s="190"/>
      <c r="QY4" s="190"/>
      <c r="QZ4" s="190"/>
      <c r="RA4" s="190"/>
      <c r="RB4" s="190"/>
      <c r="RC4" s="190"/>
      <c r="RD4" s="190"/>
      <c r="RE4" s="190"/>
      <c r="RF4" s="190"/>
      <c r="RG4" s="190"/>
      <c r="RH4" s="190"/>
      <c r="RI4" s="190"/>
      <c r="RJ4" s="190"/>
      <c r="RK4" s="190"/>
      <c r="RL4" s="190"/>
      <c r="RM4" s="190"/>
      <c r="RN4" s="190"/>
      <c r="RO4" s="190"/>
      <c r="RP4" s="190"/>
      <c r="RQ4" s="190"/>
      <c r="RR4" s="190"/>
      <c r="RS4" s="190"/>
      <c r="RT4" s="190"/>
      <c r="RU4" s="190"/>
      <c r="RV4" s="190"/>
      <c r="RW4" s="190"/>
      <c r="RX4" s="190"/>
      <c r="RY4" s="190"/>
      <c r="RZ4" s="190"/>
      <c r="SA4" s="190"/>
      <c r="SB4" s="190"/>
      <c r="SC4" s="190"/>
      <c r="SD4" s="190"/>
      <c r="SE4" s="190"/>
      <c r="SF4" s="190"/>
      <c r="SG4" s="190"/>
      <c r="SH4" s="190"/>
      <c r="SI4" s="190"/>
      <c r="SJ4" s="190"/>
      <c r="SK4" s="190"/>
      <c r="SL4" s="190"/>
      <c r="SM4" s="190"/>
      <c r="SN4" s="190"/>
      <c r="SO4" s="190"/>
      <c r="SP4" s="190"/>
      <c r="SQ4" s="190"/>
      <c r="SR4" s="190"/>
      <c r="SS4" s="190"/>
      <c r="ST4" s="190"/>
      <c r="SU4" s="190"/>
      <c r="SV4" s="190"/>
      <c r="SW4" s="190"/>
      <c r="SX4" s="190"/>
      <c r="SY4" s="190"/>
      <c r="SZ4" s="190"/>
      <c r="TA4" s="190"/>
      <c r="TB4" s="190"/>
      <c r="TC4" s="190"/>
      <c r="TD4" s="190"/>
      <c r="TE4" s="190"/>
      <c r="TF4" s="190"/>
      <c r="TG4" s="190"/>
      <c r="TH4" s="190"/>
      <c r="TI4" s="190"/>
      <c r="TJ4" s="190"/>
      <c r="TK4" s="190"/>
      <c r="TL4" s="190"/>
      <c r="TM4" s="190"/>
      <c r="TN4" s="190"/>
      <c r="TO4" s="190"/>
      <c r="TP4" s="190"/>
      <c r="TQ4" s="190"/>
      <c r="TR4" s="190"/>
      <c r="TS4" s="190"/>
      <c r="TT4" s="190"/>
      <c r="TU4" s="190"/>
      <c r="TV4" s="190"/>
      <c r="TW4" s="190"/>
      <c r="TX4" s="190"/>
      <c r="TY4" s="190"/>
      <c r="TZ4" s="190"/>
      <c r="UA4" s="190"/>
      <c r="UB4" s="190"/>
      <c r="UC4" s="190"/>
      <c r="UD4" s="190"/>
      <c r="UE4" s="190"/>
      <c r="UF4" s="190"/>
      <c r="UG4" s="190"/>
      <c r="UH4" s="190"/>
      <c r="UI4" s="190"/>
      <c r="UJ4" s="190"/>
      <c r="UK4" s="190"/>
      <c r="UL4" s="190"/>
      <c r="UM4" s="190"/>
      <c r="UN4" s="190"/>
      <c r="UO4" s="190"/>
      <c r="UP4" s="190"/>
      <c r="UQ4" s="190"/>
      <c r="UR4" s="190"/>
      <c r="US4" s="190"/>
      <c r="UT4" s="190"/>
      <c r="UU4" s="190"/>
      <c r="UV4" s="190"/>
      <c r="UW4" s="190"/>
      <c r="UX4" s="190"/>
      <c r="UY4" s="190"/>
      <c r="UZ4" s="190"/>
      <c r="VA4" s="190"/>
      <c r="VB4" s="190"/>
      <c r="VC4" s="190"/>
      <c r="VD4" s="190"/>
      <c r="VE4" s="190"/>
      <c r="VF4" s="190"/>
      <c r="VG4" s="190"/>
      <c r="VH4" s="190"/>
      <c r="VI4" s="190"/>
      <c r="VJ4" s="190"/>
      <c r="VK4" s="190"/>
      <c r="VL4" s="190"/>
      <c r="VM4" s="190"/>
      <c r="VN4" s="190"/>
      <c r="VO4" s="190"/>
      <c r="VP4" s="190"/>
      <c r="VQ4" s="190"/>
      <c r="VR4" s="190"/>
      <c r="VS4" s="190"/>
      <c r="VT4" s="190"/>
      <c r="VU4" s="190"/>
      <c r="VV4" s="190"/>
      <c r="VW4" s="190"/>
      <c r="VX4" s="190"/>
      <c r="VY4" s="190"/>
      <c r="VZ4" s="190"/>
      <c r="WA4" s="190"/>
      <c r="WB4" s="190"/>
      <c r="WC4" s="190"/>
      <c r="WD4" s="190"/>
      <c r="WE4" s="190"/>
      <c r="WF4" s="190"/>
      <c r="WG4" s="190"/>
      <c r="WH4" s="190"/>
      <c r="WI4" s="190"/>
      <c r="WJ4" s="190"/>
      <c r="WK4" s="190"/>
      <c r="WL4" s="190"/>
      <c r="WM4" s="190"/>
      <c r="WN4" s="190"/>
      <c r="WO4" s="190"/>
      <c r="WP4" s="190"/>
      <c r="WQ4" s="190"/>
      <c r="WR4" s="190"/>
      <c r="WS4" s="190"/>
      <c r="WT4" s="190"/>
      <c r="WU4" s="190"/>
      <c r="WV4" s="190"/>
      <c r="WW4" s="190"/>
      <c r="WX4" s="190"/>
      <c r="WY4" s="190"/>
      <c r="WZ4" s="190"/>
      <c r="XA4" s="190"/>
      <c r="XB4" s="190"/>
      <c r="XC4" s="190"/>
      <c r="XD4" s="190"/>
      <c r="XE4" s="190"/>
      <c r="XF4" s="190"/>
      <c r="XG4" s="190"/>
      <c r="XH4" s="190"/>
      <c r="XI4" s="190"/>
      <c r="XJ4" s="190"/>
      <c r="XK4" s="190"/>
      <c r="XL4" s="190"/>
      <c r="XM4" s="190"/>
      <c r="XN4" s="190"/>
      <c r="XO4" s="190"/>
      <c r="XP4" s="190"/>
      <c r="XQ4" s="190"/>
      <c r="XR4" s="190"/>
      <c r="XS4" s="190"/>
      <c r="XT4" s="190"/>
      <c r="XU4" s="190"/>
      <c r="XV4" s="190"/>
      <c r="XW4" s="190"/>
      <c r="XX4" s="190"/>
      <c r="XY4" s="190"/>
      <c r="XZ4" s="190"/>
      <c r="YA4" s="190"/>
      <c r="YB4" s="190"/>
      <c r="YC4" s="190"/>
      <c r="YD4" s="190"/>
      <c r="YE4" s="190"/>
      <c r="YF4" s="190"/>
      <c r="YG4" s="190"/>
      <c r="YH4" s="190"/>
      <c r="YI4" s="190"/>
      <c r="YJ4" s="190"/>
      <c r="YK4" s="190"/>
      <c r="YL4" s="190"/>
      <c r="YM4" s="190"/>
      <c r="YN4" s="190"/>
      <c r="YO4" s="190"/>
      <c r="YP4" s="190"/>
      <c r="YQ4" s="190"/>
      <c r="YR4" s="190"/>
      <c r="YS4" s="190"/>
      <c r="YT4" s="190"/>
      <c r="YU4" s="190"/>
      <c r="YV4" s="190"/>
      <c r="YW4" s="190"/>
      <c r="YX4" s="190"/>
      <c r="YY4" s="190"/>
      <c r="YZ4" s="190"/>
      <c r="ZA4" s="190"/>
      <c r="ZB4" s="190"/>
      <c r="ZC4" s="190"/>
      <c r="ZD4" s="190"/>
      <c r="ZE4" s="190"/>
      <c r="ZF4" s="190"/>
      <c r="ZG4" s="190"/>
      <c r="ZH4" s="190"/>
      <c r="ZI4" s="190"/>
      <c r="ZJ4" s="190"/>
      <c r="ZK4" s="190"/>
      <c r="ZL4" s="190"/>
      <c r="ZM4" s="190"/>
      <c r="ZN4" s="190"/>
      <c r="ZO4" s="190"/>
      <c r="ZP4" s="190"/>
      <c r="ZQ4" s="190"/>
      <c r="ZR4" s="190"/>
      <c r="ZS4" s="190"/>
      <c r="ZT4" s="190"/>
      <c r="ZU4" s="190"/>
      <c r="ZV4" s="190"/>
      <c r="ZW4" s="190"/>
      <c r="ZX4" s="190"/>
      <c r="ZY4" s="190"/>
      <c r="ZZ4" s="190"/>
      <c r="AAA4" s="190"/>
      <c r="AAB4" s="190"/>
      <c r="AAC4" s="190"/>
      <c r="AAD4" s="190"/>
      <c r="AAE4" s="190"/>
      <c r="AAF4" s="190"/>
      <c r="AAG4" s="190"/>
      <c r="AAH4" s="190"/>
      <c r="AAI4" s="190"/>
      <c r="AAJ4" s="190"/>
      <c r="AAK4" s="190"/>
      <c r="AAL4" s="190"/>
      <c r="AAM4" s="190"/>
      <c r="AAN4" s="190"/>
      <c r="AAO4" s="190"/>
      <c r="AAP4" s="190"/>
      <c r="AAQ4" s="190"/>
      <c r="AAR4" s="190"/>
      <c r="AAS4" s="190"/>
      <c r="AAT4" s="190"/>
      <c r="AAU4" s="190"/>
      <c r="AAV4" s="190"/>
      <c r="AAW4" s="190"/>
      <c r="AAX4" s="190"/>
      <c r="AAY4" s="190"/>
      <c r="AAZ4" s="190"/>
      <c r="ABA4" s="190"/>
      <c r="ABB4" s="190"/>
      <c r="ABC4" s="190"/>
      <c r="ABD4" s="190"/>
      <c r="ABE4" s="190"/>
      <c r="ABF4" s="190"/>
      <c r="ABG4" s="190"/>
      <c r="ABH4" s="190"/>
      <c r="ABI4" s="190"/>
      <c r="ABJ4" s="190"/>
      <c r="ABK4" s="190"/>
      <c r="ABL4" s="190"/>
      <c r="ABM4" s="190"/>
      <c r="ABN4" s="190"/>
      <c r="ABO4" s="190"/>
      <c r="ABP4" s="190"/>
      <c r="ABQ4" s="190"/>
      <c r="ABR4" s="190"/>
      <c r="ABS4" s="190"/>
      <c r="ABT4" s="190"/>
      <c r="ABU4" s="190"/>
      <c r="ABV4" s="190"/>
      <c r="ABW4" s="190"/>
      <c r="ABX4" s="190"/>
      <c r="ABY4" s="190"/>
      <c r="ABZ4" s="190"/>
      <c r="ACA4" s="190"/>
      <c r="ACB4" s="190"/>
      <c r="ACC4" s="190"/>
      <c r="ACD4" s="190"/>
      <c r="ACE4" s="190"/>
      <c r="ACF4" s="190"/>
      <c r="ACG4" s="190"/>
      <c r="ACH4" s="190"/>
      <c r="ACI4" s="190"/>
      <c r="ACJ4" s="190"/>
      <c r="ACK4" s="190"/>
      <c r="ACL4" s="190"/>
      <c r="ACM4" s="190"/>
      <c r="ACN4" s="190"/>
      <c r="ACO4" s="190"/>
      <c r="ACP4" s="190"/>
      <c r="ACQ4" s="190"/>
      <c r="ACR4" s="190"/>
      <c r="ACS4" s="190"/>
      <c r="ACT4" s="190"/>
      <c r="ACU4" s="190"/>
      <c r="ACV4" s="190"/>
      <c r="ACW4" s="190"/>
      <c r="ACX4" s="190"/>
      <c r="ACY4" s="190"/>
      <c r="ACZ4" s="190"/>
      <c r="ADA4" s="190"/>
      <c r="ADB4" s="190"/>
      <c r="ADC4" s="190"/>
      <c r="ADD4" s="190"/>
      <c r="ADE4" s="190"/>
      <c r="ADF4" s="190"/>
      <c r="ADG4" s="190"/>
      <c r="ADH4" s="190"/>
      <c r="ADI4" s="190"/>
      <c r="ADJ4" s="190"/>
      <c r="ADK4" s="190"/>
      <c r="ADL4" s="190"/>
      <c r="ADM4" s="190"/>
      <c r="ADN4" s="190"/>
      <c r="ADO4" s="190"/>
      <c r="ADP4" s="190"/>
      <c r="ADQ4" s="190"/>
      <c r="ADR4" s="190"/>
      <c r="ADS4" s="190"/>
      <c r="ADT4" s="190"/>
      <c r="ADU4" s="190"/>
      <c r="ADV4" s="190"/>
      <c r="ADW4" s="190"/>
      <c r="ADX4" s="190"/>
      <c r="ADY4" s="190"/>
      <c r="ADZ4" s="190"/>
      <c r="AEA4" s="190"/>
      <c r="AEB4" s="190"/>
      <c r="AEC4" s="190"/>
      <c r="AED4" s="190"/>
      <c r="AEE4" s="190"/>
      <c r="AEF4" s="190"/>
      <c r="AEG4" s="190"/>
      <c r="AEH4" s="190"/>
      <c r="AEI4" s="190"/>
      <c r="AEJ4" s="190"/>
      <c r="AEK4" s="190"/>
      <c r="AEL4" s="190"/>
      <c r="AEM4" s="190"/>
      <c r="AEN4" s="190"/>
      <c r="AEO4" s="190"/>
      <c r="AEP4" s="190"/>
      <c r="AEQ4" s="190"/>
      <c r="AER4" s="190"/>
      <c r="AES4" s="190"/>
      <c r="AET4" s="190"/>
      <c r="AEU4" s="190"/>
      <c r="AEV4" s="190"/>
      <c r="AEW4" s="190"/>
      <c r="AEX4" s="190"/>
      <c r="AEY4" s="190"/>
      <c r="AEZ4" s="190"/>
      <c r="AFA4" s="190"/>
      <c r="AFB4" s="190"/>
      <c r="AFC4" s="190"/>
      <c r="AFD4" s="190"/>
      <c r="AFE4" s="190"/>
      <c r="AFF4" s="190"/>
      <c r="AFG4" s="190"/>
      <c r="AFH4" s="190"/>
      <c r="AFI4" s="190"/>
      <c r="AFJ4" s="190"/>
      <c r="AFK4" s="190"/>
      <c r="AFL4" s="190"/>
      <c r="AFM4" s="190"/>
      <c r="AFN4" s="190"/>
      <c r="AFO4" s="190"/>
      <c r="AFP4" s="190"/>
      <c r="AFQ4" s="190"/>
      <c r="AFR4" s="190"/>
      <c r="AFS4" s="190"/>
      <c r="AFT4" s="190"/>
      <c r="AFU4" s="190"/>
      <c r="AFV4" s="190"/>
      <c r="AFW4" s="190"/>
      <c r="AFX4" s="190"/>
      <c r="AFY4" s="190"/>
      <c r="AFZ4" s="190"/>
      <c r="AGA4" s="190"/>
      <c r="AGB4" s="190"/>
      <c r="AGC4" s="190"/>
      <c r="AGD4" s="190"/>
      <c r="AGE4" s="190"/>
      <c r="AGF4" s="190"/>
      <c r="AGG4" s="190"/>
      <c r="AGH4" s="190"/>
      <c r="AGI4" s="190"/>
      <c r="AGJ4" s="190"/>
      <c r="AGK4" s="190"/>
      <c r="AGL4" s="190"/>
      <c r="AGM4" s="190"/>
      <c r="AGN4" s="190"/>
      <c r="AGO4" s="190"/>
      <c r="AGP4" s="190"/>
      <c r="AGQ4" s="190"/>
      <c r="AGR4" s="190"/>
      <c r="AGS4" s="190"/>
      <c r="AGT4" s="190"/>
      <c r="AGU4" s="190"/>
      <c r="AGV4" s="190"/>
      <c r="AGW4" s="190"/>
      <c r="AGX4" s="190"/>
      <c r="AGY4" s="190"/>
      <c r="AGZ4" s="190"/>
      <c r="AHA4" s="190"/>
      <c r="AHB4" s="190"/>
      <c r="AHC4" s="190"/>
      <c r="AHD4" s="190"/>
      <c r="AHE4" s="190"/>
      <c r="AHF4" s="190"/>
      <c r="AHG4" s="190"/>
      <c r="AHH4" s="190"/>
      <c r="AHI4" s="190"/>
      <c r="AHJ4" s="190"/>
      <c r="AHK4" s="190"/>
      <c r="AHL4" s="190"/>
      <c r="AHM4" s="190"/>
      <c r="AHN4" s="190"/>
      <c r="AHO4" s="190"/>
      <c r="AHP4" s="190"/>
      <c r="AHQ4" s="190"/>
      <c r="AHR4" s="190"/>
      <c r="AHS4" s="190"/>
      <c r="AHT4" s="190"/>
      <c r="AHU4" s="190"/>
      <c r="AHV4" s="190"/>
      <c r="AHW4" s="190"/>
    </row>
    <row r="5" spans="1:907" s="196" customFormat="1" ht="21.95" customHeight="1">
      <c r="A5" s="192"/>
      <c r="B5" s="193" t="s">
        <v>2</v>
      </c>
      <c r="C5" s="714" t="s">
        <v>3</v>
      </c>
      <c r="D5" s="715"/>
      <c r="E5" s="194" t="s">
        <v>4</v>
      </c>
      <c r="F5" s="411" t="s">
        <v>22</v>
      </c>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5"/>
      <c r="CP5" s="195"/>
      <c r="CQ5" s="195"/>
      <c r="CR5" s="195"/>
      <c r="CS5" s="195"/>
      <c r="CT5" s="195"/>
      <c r="CU5" s="195"/>
      <c r="CV5" s="195"/>
      <c r="CW5" s="195"/>
      <c r="CX5" s="195"/>
      <c r="CY5" s="195"/>
      <c r="CZ5" s="195"/>
      <c r="DA5" s="195"/>
      <c r="DB5" s="195"/>
      <c r="DC5" s="195"/>
      <c r="DD5" s="195"/>
      <c r="DE5" s="195"/>
      <c r="DF5" s="195"/>
      <c r="DG5" s="195"/>
      <c r="DH5" s="195"/>
      <c r="DI5" s="195"/>
      <c r="DJ5" s="195"/>
      <c r="DK5" s="195"/>
      <c r="DL5" s="195"/>
      <c r="DM5" s="195"/>
      <c r="DN5" s="195"/>
      <c r="DO5" s="195"/>
      <c r="DP5" s="195"/>
      <c r="DQ5" s="195"/>
      <c r="DR5" s="195"/>
      <c r="DS5" s="195"/>
      <c r="DT5" s="195"/>
      <c r="DU5" s="195"/>
      <c r="DV5" s="195"/>
      <c r="DW5" s="195"/>
      <c r="DX5" s="195"/>
      <c r="DY5" s="195"/>
      <c r="DZ5" s="195"/>
      <c r="EA5" s="195"/>
      <c r="EB5" s="195"/>
      <c r="EC5" s="195"/>
      <c r="ED5" s="195"/>
      <c r="EE5" s="195"/>
      <c r="EF5" s="195"/>
      <c r="EG5" s="195"/>
      <c r="EH5" s="195"/>
      <c r="EI5" s="195"/>
      <c r="EJ5" s="195"/>
      <c r="EK5" s="195"/>
      <c r="EL5" s="195"/>
      <c r="EM5" s="195"/>
      <c r="EN5" s="195"/>
      <c r="EO5" s="195"/>
      <c r="EP5" s="195"/>
      <c r="EQ5" s="195"/>
      <c r="ER5" s="195"/>
      <c r="ES5" s="195"/>
      <c r="ET5" s="195"/>
      <c r="EU5" s="195"/>
      <c r="EV5" s="195"/>
      <c r="EW5" s="195"/>
      <c r="EX5" s="195"/>
      <c r="EY5" s="195"/>
      <c r="EZ5" s="195"/>
      <c r="FA5" s="195"/>
      <c r="FB5" s="195"/>
      <c r="FC5" s="195"/>
      <c r="FD5" s="195"/>
      <c r="FE5" s="195"/>
      <c r="FF5" s="195"/>
      <c r="FG5" s="195"/>
      <c r="FH5" s="195"/>
      <c r="FI5" s="195"/>
      <c r="FJ5" s="195"/>
      <c r="FK5" s="195"/>
      <c r="FL5" s="195"/>
      <c r="FM5" s="195"/>
      <c r="FN5" s="195"/>
      <c r="FO5" s="195"/>
      <c r="FP5" s="195"/>
      <c r="FQ5" s="195"/>
      <c r="FR5" s="195"/>
      <c r="FS5" s="195"/>
      <c r="FT5" s="195"/>
      <c r="FU5" s="195"/>
      <c r="FV5" s="195"/>
      <c r="FW5" s="195"/>
      <c r="FX5" s="195"/>
      <c r="FY5" s="195"/>
      <c r="FZ5" s="195"/>
      <c r="GA5" s="195"/>
      <c r="GB5" s="195"/>
      <c r="GC5" s="195"/>
      <c r="GD5" s="195"/>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5"/>
      <c r="HJ5" s="195"/>
      <c r="HK5" s="195"/>
      <c r="HL5" s="195"/>
      <c r="HM5" s="195"/>
      <c r="HN5" s="195"/>
      <c r="HO5" s="195"/>
      <c r="HP5" s="195"/>
      <c r="HQ5" s="195"/>
      <c r="HR5" s="195"/>
      <c r="HS5" s="195"/>
      <c r="HT5" s="195"/>
      <c r="HU5" s="195"/>
      <c r="HV5" s="195"/>
      <c r="HW5" s="195"/>
      <c r="HX5" s="195"/>
      <c r="HY5" s="195"/>
      <c r="HZ5" s="195"/>
      <c r="IA5" s="195"/>
      <c r="IB5" s="195"/>
      <c r="IC5" s="195"/>
      <c r="ID5" s="195"/>
      <c r="IE5" s="195"/>
      <c r="IF5" s="195"/>
      <c r="IG5" s="195"/>
      <c r="IH5" s="195"/>
      <c r="II5" s="195"/>
      <c r="IJ5" s="195"/>
      <c r="IK5" s="195"/>
      <c r="IL5" s="195"/>
      <c r="IM5" s="195"/>
      <c r="IN5" s="195"/>
      <c r="IO5" s="195"/>
      <c r="IP5" s="195"/>
      <c r="IQ5" s="195"/>
      <c r="IR5" s="195"/>
      <c r="IS5" s="195"/>
      <c r="IT5" s="195"/>
      <c r="IU5" s="195"/>
      <c r="IV5" s="195"/>
      <c r="IW5" s="195"/>
      <c r="IX5" s="195"/>
      <c r="IY5" s="195"/>
      <c r="IZ5" s="195"/>
      <c r="JA5" s="195"/>
      <c r="JB5" s="195"/>
      <c r="JC5" s="195"/>
      <c r="JD5" s="195"/>
      <c r="JE5" s="195"/>
      <c r="JF5" s="195"/>
      <c r="JG5" s="195"/>
      <c r="JH5" s="195"/>
      <c r="JI5" s="195"/>
      <c r="JJ5" s="195"/>
      <c r="JK5" s="195"/>
      <c r="JL5" s="195"/>
      <c r="JM5" s="195"/>
      <c r="JN5" s="195"/>
      <c r="JO5" s="195"/>
      <c r="JP5" s="195"/>
      <c r="JQ5" s="195"/>
      <c r="JR5" s="195"/>
      <c r="JS5" s="195"/>
      <c r="JT5" s="195"/>
      <c r="JU5" s="195"/>
      <c r="JV5" s="195"/>
      <c r="JW5" s="195"/>
      <c r="JX5" s="195"/>
      <c r="JY5" s="195"/>
      <c r="JZ5" s="195"/>
      <c r="KA5" s="195"/>
      <c r="KB5" s="195"/>
      <c r="KC5" s="195"/>
      <c r="KD5" s="195"/>
      <c r="KE5" s="195"/>
      <c r="KF5" s="195"/>
      <c r="KG5" s="195"/>
      <c r="KH5" s="195"/>
      <c r="KI5" s="195"/>
      <c r="KJ5" s="195"/>
      <c r="KK5" s="195"/>
      <c r="KL5" s="195"/>
      <c r="KM5" s="195"/>
      <c r="KN5" s="195"/>
      <c r="KO5" s="195"/>
      <c r="KP5" s="195"/>
      <c r="KQ5" s="195"/>
      <c r="KR5" s="195"/>
      <c r="KS5" s="195"/>
      <c r="KT5" s="195"/>
      <c r="KU5" s="195"/>
      <c r="KV5" s="195"/>
      <c r="KW5" s="195"/>
      <c r="KX5" s="195"/>
      <c r="KY5" s="195"/>
      <c r="KZ5" s="195"/>
      <c r="LA5" s="195"/>
      <c r="LB5" s="195"/>
      <c r="LC5" s="195"/>
      <c r="LD5" s="195"/>
      <c r="LE5" s="195"/>
      <c r="LF5" s="195"/>
      <c r="LG5" s="195"/>
      <c r="LH5" s="195"/>
      <c r="LI5" s="195"/>
      <c r="LJ5" s="195"/>
      <c r="LK5" s="195"/>
      <c r="LL5" s="195"/>
      <c r="LM5" s="195"/>
      <c r="LN5" s="195"/>
      <c r="LO5" s="195"/>
      <c r="LP5" s="195"/>
      <c r="LQ5" s="195"/>
      <c r="LR5" s="195"/>
      <c r="LS5" s="195"/>
      <c r="LT5" s="195"/>
      <c r="LU5" s="195"/>
      <c r="LV5" s="195"/>
      <c r="LW5" s="195"/>
      <c r="LX5" s="195"/>
      <c r="LY5" s="195"/>
      <c r="LZ5" s="195"/>
      <c r="MA5" s="195"/>
      <c r="MB5" s="195"/>
      <c r="MC5" s="195"/>
      <c r="MD5" s="195"/>
      <c r="ME5" s="195"/>
      <c r="MF5" s="195"/>
      <c r="MG5" s="195"/>
      <c r="MH5" s="195"/>
      <c r="MI5" s="195"/>
      <c r="MJ5" s="195"/>
      <c r="MK5" s="195"/>
      <c r="ML5" s="195"/>
      <c r="MM5" s="195"/>
      <c r="MN5" s="195"/>
      <c r="MO5" s="195"/>
      <c r="MP5" s="195"/>
      <c r="MQ5" s="195"/>
      <c r="MR5" s="195"/>
      <c r="MS5" s="195"/>
      <c r="MT5" s="195"/>
      <c r="MU5" s="195"/>
      <c r="MV5" s="195"/>
      <c r="MW5" s="195"/>
      <c r="MX5" s="195"/>
      <c r="MY5" s="195"/>
      <c r="MZ5" s="195"/>
      <c r="NA5" s="195"/>
      <c r="NB5" s="195"/>
      <c r="NC5" s="195"/>
      <c r="ND5" s="195"/>
      <c r="NE5" s="195"/>
      <c r="NF5" s="195"/>
      <c r="NG5" s="195"/>
      <c r="NH5" s="195"/>
      <c r="NI5" s="195"/>
      <c r="NJ5" s="195"/>
      <c r="NK5" s="195"/>
      <c r="NL5" s="195"/>
      <c r="NM5" s="195"/>
      <c r="NN5" s="195"/>
      <c r="NO5" s="195"/>
      <c r="NP5" s="195"/>
      <c r="NQ5" s="195"/>
      <c r="NR5" s="195"/>
      <c r="NS5" s="195"/>
      <c r="NT5" s="195"/>
      <c r="NU5" s="195"/>
      <c r="NV5" s="195"/>
      <c r="NW5" s="195"/>
      <c r="NX5" s="195"/>
      <c r="NY5" s="195"/>
      <c r="NZ5" s="195"/>
      <c r="OA5" s="195"/>
      <c r="OB5" s="195"/>
      <c r="OC5" s="195"/>
      <c r="OD5" s="195"/>
      <c r="OE5" s="195"/>
      <c r="OF5" s="195"/>
      <c r="OG5" s="195"/>
      <c r="OH5" s="195"/>
      <c r="OI5" s="195"/>
      <c r="OJ5" s="195"/>
      <c r="OK5" s="195"/>
      <c r="OL5" s="195"/>
      <c r="OM5" s="195"/>
      <c r="ON5" s="195"/>
      <c r="OO5" s="195"/>
      <c r="OP5" s="195"/>
      <c r="OQ5" s="195"/>
      <c r="OR5" s="195"/>
      <c r="OS5" s="195"/>
      <c r="OT5" s="195"/>
      <c r="OU5" s="195"/>
      <c r="OV5" s="195"/>
      <c r="OW5" s="195"/>
      <c r="OX5" s="195"/>
      <c r="OY5" s="195"/>
      <c r="OZ5" s="195"/>
      <c r="PA5" s="195"/>
      <c r="PB5" s="195"/>
      <c r="PC5" s="195"/>
      <c r="PD5" s="195"/>
      <c r="PE5" s="195"/>
      <c r="PF5" s="195"/>
      <c r="PG5" s="195"/>
      <c r="PH5" s="195"/>
      <c r="PI5" s="195"/>
      <c r="PJ5" s="195"/>
      <c r="PK5" s="195"/>
      <c r="PL5" s="195"/>
      <c r="PM5" s="195"/>
      <c r="PN5" s="195"/>
      <c r="PO5" s="195"/>
      <c r="PP5" s="195"/>
      <c r="PQ5" s="195"/>
      <c r="PR5" s="195"/>
      <c r="PS5" s="195"/>
      <c r="PT5" s="195"/>
      <c r="PU5" s="195"/>
      <c r="PV5" s="195"/>
      <c r="PW5" s="195"/>
      <c r="PX5" s="195"/>
      <c r="PY5" s="195"/>
      <c r="PZ5" s="195"/>
      <c r="QA5" s="195"/>
      <c r="QB5" s="195"/>
      <c r="QC5" s="195"/>
      <c r="QD5" s="195"/>
      <c r="QE5" s="195"/>
      <c r="QF5" s="195"/>
      <c r="QG5" s="195"/>
      <c r="QH5" s="195"/>
      <c r="QI5" s="195"/>
      <c r="QJ5" s="195"/>
      <c r="QK5" s="195"/>
      <c r="QL5" s="195"/>
      <c r="QM5" s="195"/>
      <c r="QN5" s="195"/>
      <c r="QO5" s="195"/>
      <c r="QP5" s="195"/>
      <c r="QQ5" s="195"/>
      <c r="QR5" s="195"/>
      <c r="QS5" s="195"/>
      <c r="QT5" s="195"/>
      <c r="QU5" s="195"/>
      <c r="QV5" s="195"/>
      <c r="QW5" s="195"/>
      <c r="QX5" s="195"/>
      <c r="QY5" s="195"/>
      <c r="QZ5" s="195"/>
      <c r="RA5" s="195"/>
      <c r="RB5" s="195"/>
      <c r="RC5" s="195"/>
      <c r="RD5" s="195"/>
      <c r="RE5" s="195"/>
      <c r="RF5" s="195"/>
      <c r="RG5" s="195"/>
      <c r="RH5" s="195"/>
      <c r="RI5" s="195"/>
      <c r="RJ5" s="195"/>
      <c r="RK5" s="195"/>
      <c r="RL5" s="195"/>
      <c r="RM5" s="195"/>
      <c r="RN5" s="195"/>
      <c r="RO5" s="195"/>
      <c r="RP5" s="195"/>
      <c r="RQ5" s="195"/>
      <c r="RR5" s="195"/>
      <c r="RS5" s="195"/>
      <c r="RT5" s="195"/>
      <c r="RU5" s="195"/>
      <c r="RV5" s="195"/>
      <c r="RW5" s="195"/>
      <c r="RX5" s="195"/>
      <c r="RY5" s="195"/>
      <c r="RZ5" s="195"/>
      <c r="SA5" s="195"/>
      <c r="SB5" s="195"/>
      <c r="SC5" s="195"/>
      <c r="SD5" s="195"/>
      <c r="SE5" s="195"/>
      <c r="SF5" s="195"/>
      <c r="SG5" s="195"/>
      <c r="SH5" s="195"/>
      <c r="SI5" s="195"/>
      <c r="SJ5" s="195"/>
      <c r="SK5" s="195"/>
      <c r="SL5" s="195"/>
      <c r="SM5" s="195"/>
      <c r="SN5" s="195"/>
      <c r="SO5" s="195"/>
      <c r="SP5" s="195"/>
      <c r="SQ5" s="195"/>
      <c r="SR5" s="195"/>
      <c r="SS5" s="195"/>
      <c r="ST5" s="195"/>
      <c r="SU5" s="195"/>
      <c r="SV5" s="195"/>
      <c r="SW5" s="195"/>
      <c r="SX5" s="195"/>
      <c r="SY5" s="195"/>
      <c r="SZ5" s="195"/>
      <c r="TA5" s="195"/>
      <c r="TB5" s="195"/>
      <c r="TC5" s="195"/>
      <c r="TD5" s="195"/>
      <c r="TE5" s="195"/>
      <c r="TF5" s="195"/>
      <c r="TG5" s="195"/>
      <c r="TH5" s="195"/>
      <c r="TI5" s="195"/>
      <c r="TJ5" s="195"/>
      <c r="TK5" s="195"/>
      <c r="TL5" s="195"/>
      <c r="TM5" s="195"/>
      <c r="TN5" s="195"/>
      <c r="TO5" s="195"/>
      <c r="TP5" s="195"/>
      <c r="TQ5" s="195"/>
      <c r="TR5" s="195"/>
      <c r="TS5" s="195"/>
      <c r="TT5" s="195"/>
      <c r="TU5" s="195"/>
      <c r="TV5" s="195"/>
      <c r="TW5" s="195"/>
      <c r="TX5" s="195"/>
      <c r="TY5" s="195"/>
      <c r="TZ5" s="195"/>
      <c r="UA5" s="195"/>
      <c r="UB5" s="195"/>
      <c r="UC5" s="195"/>
      <c r="UD5" s="195"/>
      <c r="UE5" s="195"/>
      <c r="UF5" s="195"/>
      <c r="UG5" s="195"/>
      <c r="UH5" s="195"/>
      <c r="UI5" s="195"/>
      <c r="UJ5" s="195"/>
      <c r="UK5" s="195"/>
      <c r="UL5" s="195"/>
      <c r="UM5" s="195"/>
      <c r="UN5" s="195"/>
      <c r="UO5" s="195"/>
      <c r="UP5" s="195"/>
      <c r="UQ5" s="195"/>
      <c r="UR5" s="195"/>
      <c r="US5" s="195"/>
      <c r="UT5" s="195"/>
      <c r="UU5" s="195"/>
      <c r="UV5" s="195"/>
      <c r="UW5" s="195"/>
      <c r="UX5" s="195"/>
      <c r="UY5" s="195"/>
      <c r="UZ5" s="195"/>
      <c r="VA5" s="195"/>
      <c r="VB5" s="195"/>
      <c r="VC5" s="195"/>
      <c r="VD5" s="195"/>
      <c r="VE5" s="195"/>
      <c r="VF5" s="195"/>
      <c r="VG5" s="195"/>
      <c r="VH5" s="195"/>
      <c r="VI5" s="195"/>
      <c r="VJ5" s="195"/>
      <c r="VK5" s="195"/>
      <c r="VL5" s="195"/>
      <c r="VM5" s="195"/>
      <c r="VN5" s="195"/>
      <c r="VO5" s="195"/>
      <c r="VP5" s="195"/>
      <c r="VQ5" s="195"/>
      <c r="VR5" s="195"/>
      <c r="VS5" s="195"/>
      <c r="VT5" s="195"/>
      <c r="VU5" s="195"/>
      <c r="VV5" s="195"/>
      <c r="VW5" s="195"/>
      <c r="VX5" s="195"/>
      <c r="VY5" s="195"/>
      <c r="VZ5" s="195"/>
      <c r="WA5" s="195"/>
      <c r="WB5" s="195"/>
      <c r="WC5" s="195"/>
      <c r="WD5" s="195"/>
      <c r="WE5" s="195"/>
      <c r="WF5" s="195"/>
      <c r="WG5" s="195"/>
      <c r="WH5" s="195"/>
      <c r="WI5" s="195"/>
      <c r="WJ5" s="195"/>
      <c r="WK5" s="195"/>
      <c r="WL5" s="195"/>
      <c r="WM5" s="195"/>
      <c r="WN5" s="195"/>
      <c r="WO5" s="195"/>
      <c r="WP5" s="195"/>
      <c r="WQ5" s="195"/>
      <c r="WR5" s="195"/>
      <c r="WS5" s="195"/>
      <c r="WT5" s="195"/>
      <c r="WU5" s="195"/>
      <c r="WV5" s="195"/>
      <c r="WW5" s="195"/>
      <c r="WX5" s="195"/>
      <c r="WY5" s="195"/>
      <c r="WZ5" s="195"/>
      <c r="XA5" s="195"/>
      <c r="XB5" s="195"/>
      <c r="XC5" s="195"/>
      <c r="XD5" s="195"/>
      <c r="XE5" s="195"/>
      <c r="XF5" s="195"/>
      <c r="XG5" s="195"/>
      <c r="XH5" s="195"/>
      <c r="XI5" s="195"/>
      <c r="XJ5" s="195"/>
      <c r="XK5" s="195"/>
      <c r="XL5" s="195"/>
      <c r="XM5" s="195"/>
      <c r="XN5" s="195"/>
      <c r="XO5" s="195"/>
      <c r="XP5" s="195"/>
      <c r="XQ5" s="195"/>
      <c r="XR5" s="195"/>
      <c r="XS5" s="195"/>
      <c r="XT5" s="195"/>
      <c r="XU5" s="195"/>
      <c r="XV5" s="195"/>
      <c r="XW5" s="195"/>
      <c r="XX5" s="195"/>
      <c r="XY5" s="195"/>
      <c r="XZ5" s="195"/>
      <c r="YA5" s="195"/>
      <c r="YB5" s="195"/>
      <c r="YC5" s="195"/>
      <c r="YD5" s="195"/>
      <c r="YE5" s="195"/>
      <c r="YF5" s="195"/>
      <c r="YG5" s="195"/>
      <c r="YH5" s="195"/>
      <c r="YI5" s="195"/>
      <c r="YJ5" s="195"/>
      <c r="YK5" s="195"/>
      <c r="YL5" s="195"/>
      <c r="YM5" s="195"/>
      <c r="YN5" s="195"/>
      <c r="YO5" s="195"/>
      <c r="YP5" s="195"/>
      <c r="YQ5" s="195"/>
      <c r="YR5" s="195"/>
      <c r="YS5" s="195"/>
      <c r="YT5" s="195"/>
      <c r="YU5" s="195"/>
      <c r="YV5" s="195"/>
      <c r="YW5" s="195"/>
      <c r="YX5" s="195"/>
      <c r="YY5" s="195"/>
      <c r="YZ5" s="195"/>
      <c r="ZA5" s="195"/>
      <c r="ZB5" s="195"/>
      <c r="ZC5" s="195"/>
      <c r="ZD5" s="195"/>
      <c r="ZE5" s="195"/>
      <c r="ZF5" s="195"/>
      <c r="ZG5" s="195"/>
      <c r="ZH5" s="195"/>
      <c r="ZI5" s="195"/>
      <c r="ZJ5" s="195"/>
      <c r="ZK5" s="195"/>
      <c r="ZL5" s="195"/>
      <c r="ZM5" s="195"/>
      <c r="ZN5" s="195"/>
      <c r="ZO5" s="195"/>
      <c r="ZP5" s="195"/>
      <c r="ZQ5" s="195"/>
      <c r="ZR5" s="195"/>
      <c r="ZS5" s="195"/>
      <c r="ZT5" s="195"/>
      <c r="ZU5" s="195"/>
      <c r="ZV5" s="195"/>
      <c r="ZW5" s="195"/>
      <c r="ZX5" s="195"/>
      <c r="ZY5" s="195"/>
      <c r="ZZ5" s="195"/>
      <c r="AAA5" s="195"/>
      <c r="AAB5" s="195"/>
      <c r="AAC5" s="195"/>
      <c r="AAD5" s="195"/>
      <c r="AAE5" s="195"/>
      <c r="AAF5" s="195"/>
      <c r="AAG5" s="195"/>
      <c r="AAH5" s="195"/>
      <c r="AAI5" s="195"/>
      <c r="AAJ5" s="195"/>
      <c r="AAK5" s="195"/>
      <c r="AAL5" s="195"/>
      <c r="AAM5" s="195"/>
      <c r="AAN5" s="195"/>
      <c r="AAO5" s="195"/>
      <c r="AAP5" s="195"/>
      <c r="AAQ5" s="195"/>
      <c r="AAR5" s="195"/>
      <c r="AAS5" s="195"/>
      <c r="AAT5" s="195"/>
      <c r="AAU5" s="195"/>
      <c r="AAV5" s="195"/>
      <c r="AAW5" s="195"/>
      <c r="AAX5" s="195"/>
      <c r="AAY5" s="195"/>
      <c r="AAZ5" s="195"/>
      <c r="ABA5" s="195"/>
      <c r="ABB5" s="195"/>
      <c r="ABC5" s="195"/>
      <c r="ABD5" s="195"/>
      <c r="ABE5" s="195"/>
      <c r="ABF5" s="195"/>
      <c r="ABG5" s="195"/>
      <c r="ABH5" s="195"/>
      <c r="ABI5" s="195"/>
      <c r="ABJ5" s="195"/>
      <c r="ABK5" s="195"/>
      <c r="ABL5" s="195"/>
      <c r="ABM5" s="195"/>
      <c r="ABN5" s="195"/>
      <c r="ABO5" s="195"/>
      <c r="ABP5" s="195"/>
      <c r="ABQ5" s="195"/>
      <c r="ABR5" s="195"/>
      <c r="ABS5" s="195"/>
      <c r="ABT5" s="195"/>
      <c r="ABU5" s="195"/>
      <c r="ABV5" s="195"/>
      <c r="ABW5" s="195"/>
      <c r="ABX5" s="195"/>
      <c r="ABY5" s="195"/>
      <c r="ABZ5" s="195"/>
      <c r="ACA5" s="195"/>
      <c r="ACB5" s="195"/>
      <c r="ACC5" s="195"/>
      <c r="ACD5" s="195"/>
      <c r="ACE5" s="195"/>
      <c r="ACF5" s="195"/>
      <c r="ACG5" s="195"/>
      <c r="ACH5" s="195"/>
      <c r="ACI5" s="195"/>
      <c r="ACJ5" s="195"/>
      <c r="ACK5" s="195"/>
      <c r="ACL5" s="195"/>
      <c r="ACM5" s="195"/>
      <c r="ACN5" s="195"/>
      <c r="ACO5" s="195"/>
      <c r="ACP5" s="195"/>
      <c r="ACQ5" s="195"/>
      <c r="ACR5" s="195"/>
      <c r="ACS5" s="195"/>
      <c r="ACT5" s="195"/>
      <c r="ACU5" s="195"/>
      <c r="ACV5" s="195"/>
      <c r="ACW5" s="195"/>
      <c r="ACX5" s="195"/>
      <c r="ACY5" s="195"/>
      <c r="ACZ5" s="195"/>
      <c r="ADA5" s="195"/>
      <c r="ADB5" s="195"/>
      <c r="ADC5" s="195"/>
      <c r="ADD5" s="195"/>
      <c r="ADE5" s="195"/>
      <c r="ADF5" s="195"/>
      <c r="ADG5" s="195"/>
      <c r="ADH5" s="195"/>
      <c r="ADI5" s="195"/>
      <c r="ADJ5" s="195"/>
      <c r="ADK5" s="195"/>
      <c r="ADL5" s="195"/>
      <c r="ADM5" s="195"/>
      <c r="ADN5" s="195"/>
      <c r="ADO5" s="195"/>
      <c r="ADP5" s="195"/>
      <c r="ADQ5" s="195"/>
      <c r="ADR5" s="195"/>
      <c r="ADS5" s="195"/>
      <c r="ADT5" s="195"/>
      <c r="ADU5" s="195"/>
      <c r="ADV5" s="195"/>
      <c r="ADW5" s="195"/>
      <c r="ADX5" s="195"/>
      <c r="ADY5" s="195"/>
      <c r="ADZ5" s="195"/>
      <c r="AEA5" s="195"/>
      <c r="AEB5" s="195"/>
      <c r="AEC5" s="195"/>
      <c r="AED5" s="195"/>
      <c r="AEE5" s="195"/>
      <c r="AEF5" s="195"/>
      <c r="AEG5" s="195"/>
      <c r="AEH5" s="195"/>
      <c r="AEI5" s="195"/>
      <c r="AEJ5" s="195"/>
      <c r="AEK5" s="195"/>
      <c r="AEL5" s="195"/>
      <c r="AEM5" s="195"/>
      <c r="AEN5" s="195"/>
      <c r="AEO5" s="195"/>
      <c r="AEP5" s="195"/>
      <c r="AEQ5" s="195"/>
      <c r="AER5" s="195"/>
      <c r="AES5" s="195"/>
      <c r="AET5" s="195"/>
      <c r="AEU5" s="195"/>
      <c r="AEV5" s="195"/>
      <c r="AEW5" s="195"/>
      <c r="AEX5" s="195"/>
      <c r="AEY5" s="195"/>
      <c r="AEZ5" s="195"/>
      <c r="AFA5" s="195"/>
      <c r="AFB5" s="195"/>
      <c r="AFC5" s="195"/>
      <c r="AFD5" s="195"/>
      <c r="AFE5" s="195"/>
      <c r="AFF5" s="195"/>
      <c r="AFG5" s="195"/>
      <c r="AFH5" s="195"/>
      <c r="AFI5" s="195"/>
      <c r="AFJ5" s="195"/>
      <c r="AFK5" s="195"/>
      <c r="AFL5" s="195"/>
      <c r="AFM5" s="195"/>
      <c r="AFN5" s="195"/>
      <c r="AFO5" s="195"/>
      <c r="AFP5" s="195"/>
      <c r="AFQ5" s="195"/>
      <c r="AFR5" s="195"/>
      <c r="AFS5" s="195"/>
      <c r="AFT5" s="195"/>
      <c r="AFU5" s="195"/>
      <c r="AFV5" s="195"/>
      <c r="AFW5" s="195"/>
      <c r="AFX5" s="195"/>
      <c r="AFY5" s="195"/>
      <c r="AFZ5" s="195"/>
      <c r="AGA5" s="195"/>
      <c r="AGB5" s="195"/>
      <c r="AGC5" s="195"/>
      <c r="AGD5" s="195"/>
      <c r="AGE5" s="195"/>
      <c r="AGF5" s="195"/>
      <c r="AGG5" s="195"/>
      <c r="AGH5" s="195"/>
      <c r="AGI5" s="195"/>
      <c r="AGJ5" s="195"/>
      <c r="AGK5" s="195"/>
      <c r="AGL5" s="195"/>
      <c r="AGM5" s="195"/>
      <c r="AGN5" s="195"/>
      <c r="AGO5" s="195"/>
      <c r="AGP5" s="195"/>
      <c r="AGQ5" s="195"/>
      <c r="AGR5" s="195"/>
      <c r="AGS5" s="195"/>
      <c r="AGT5" s="195"/>
      <c r="AGU5" s="195"/>
      <c r="AGV5" s="195"/>
      <c r="AGW5" s="195"/>
      <c r="AGX5" s="195"/>
      <c r="AGY5" s="195"/>
      <c r="AGZ5" s="195"/>
      <c r="AHA5" s="195"/>
      <c r="AHB5" s="195"/>
      <c r="AHC5" s="195"/>
      <c r="AHD5" s="195"/>
      <c r="AHE5" s="195"/>
      <c r="AHF5" s="195"/>
      <c r="AHG5" s="195"/>
      <c r="AHH5" s="195"/>
      <c r="AHI5" s="195"/>
      <c r="AHJ5" s="195"/>
      <c r="AHK5" s="195"/>
      <c r="AHL5" s="195"/>
      <c r="AHM5" s="195"/>
      <c r="AHN5" s="195"/>
      <c r="AHO5" s="195"/>
      <c r="AHP5" s="195"/>
      <c r="AHQ5" s="195"/>
      <c r="AHR5" s="195"/>
      <c r="AHS5" s="195"/>
      <c r="AHT5" s="195"/>
      <c r="AHU5" s="195"/>
      <c r="AHV5" s="195"/>
      <c r="AHW5" s="195"/>
    </row>
    <row r="6" spans="1:907" s="201" customFormat="1" ht="21.95" customHeight="1">
      <c r="A6" s="709" t="s">
        <v>427</v>
      </c>
      <c r="B6" s="197">
        <v>1</v>
      </c>
      <c r="C6" s="716" t="s">
        <v>581</v>
      </c>
      <c r="D6" s="717"/>
      <c r="E6" s="215">
        <v>7089</v>
      </c>
      <c r="F6" s="389">
        <f>SUM(F7:F21)-SUM(F22)</f>
        <v>0</v>
      </c>
      <c r="G6" s="188"/>
      <c r="H6" s="188"/>
      <c r="I6" s="188"/>
      <c r="J6" s="188"/>
      <c r="K6" s="199"/>
      <c r="L6" s="200"/>
      <c r="M6" s="200"/>
      <c r="N6" s="200"/>
      <c r="O6" s="200"/>
      <c r="P6" s="200"/>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c r="BT6" s="186"/>
      <c r="BU6" s="186"/>
      <c r="BV6" s="186"/>
      <c r="BW6" s="186"/>
      <c r="BX6" s="186"/>
      <c r="BY6" s="186"/>
      <c r="BZ6" s="186"/>
      <c r="CA6" s="186"/>
      <c r="CB6" s="186"/>
      <c r="CC6" s="186"/>
      <c r="CD6" s="186"/>
      <c r="CE6" s="186"/>
      <c r="CF6" s="186"/>
      <c r="CG6" s="186"/>
      <c r="CH6" s="186"/>
      <c r="CI6" s="186"/>
      <c r="CJ6" s="186"/>
      <c r="CK6" s="186"/>
      <c r="CL6" s="186"/>
      <c r="CM6" s="186"/>
      <c r="CN6" s="186"/>
      <c r="CO6" s="186"/>
      <c r="CP6" s="186"/>
      <c r="CQ6" s="186"/>
      <c r="CR6" s="186"/>
      <c r="CS6" s="186"/>
      <c r="CT6" s="186"/>
      <c r="CU6" s="186"/>
      <c r="CV6" s="186"/>
      <c r="CW6" s="186"/>
      <c r="CX6" s="186"/>
      <c r="CY6" s="186"/>
      <c r="CZ6" s="186"/>
      <c r="DA6" s="186"/>
      <c r="DB6" s="186"/>
      <c r="DC6" s="186"/>
      <c r="DD6" s="186"/>
      <c r="DE6" s="186"/>
      <c r="DF6" s="186"/>
      <c r="DG6" s="186"/>
      <c r="DH6" s="186"/>
      <c r="DI6" s="186"/>
      <c r="DJ6" s="186"/>
      <c r="DK6" s="186"/>
      <c r="DL6" s="186"/>
      <c r="DM6" s="186"/>
      <c r="DN6" s="186"/>
      <c r="DO6" s="186"/>
      <c r="DP6" s="186"/>
      <c r="DQ6" s="186"/>
      <c r="DR6" s="186"/>
      <c r="DS6" s="186"/>
      <c r="DT6" s="186"/>
      <c r="DU6" s="186"/>
      <c r="DV6" s="186"/>
      <c r="DW6" s="186"/>
      <c r="DX6" s="186"/>
      <c r="DY6" s="186"/>
      <c r="DZ6" s="186"/>
      <c r="EA6" s="186"/>
      <c r="EB6" s="186"/>
      <c r="EC6" s="186"/>
      <c r="ED6" s="186"/>
      <c r="EE6" s="186"/>
      <c r="EF6" s="186"/>
      <c r="EG6" s="186"/>
      <c r="EH6" s="186"/>
      <c r="EI6" s="186"/>
      <c r="EJ6" s="186"/>
      <c r="EK6" s="186"/>
      <c r="EL6" s="186"/>
      <c r="EM6" s="186"/>
      <c r="EN6" s="186"/>
      <c r="EO6" s="186"/>
      <c r="EP6" s="186"/>
      <c r="EQ6" s="186"/>
      <c r="ER6" s="186"/>
      <c r="ES6" s="186"/>
      <c r="ET6" s="186"/>
      <c r="EU6" s="186"/>
      <c r="EV6" s="186"/>
      <c r="EW6" s="186"/>
      <c r="EX6" s="186"/>
      <c r="EY6" s="186"/>
      <c r="EZ6" s="186"/>
      <c r="FA6" s="186"/>
      <c r="FB6" s="186"/>
      <c r="FC6" s="186"/>
      <c r="FD6" s="186"/>
      <c r="FE6" s="186"/>
      <c r="FF6" s="186"/>
      <c r="FG6" s="186"/>
      <c r="FH6" s="186"/>
      <c r="FI6" s="186"/>
      <c r="FJ6" s="186"/>
      <c r="FK6" s="186"/>
      <c r="FL6" s="186"/>
      <c r="FM6" s="186"/>
      <c r="FN6" s="186"/>
      <c r="FO6" s="186"/>
      <c r="FP6" s="186"/>
      <c r="FQ6" s="186"/>
      <c r="FR6" s="186"/>
      <c r="FS6" s="186"/>
      <c r="FT6" s="186"/>
      <c r="FU6" s="186"/>
      <c r="FV6" s="186"/>
      <c r="FW6" s="186"/>
      <c r="FX6" s="186"/>
      <c r="FY6" s="186"/>
      <c r="FZ6" s="186"/>
      <c r="GA6" s="186"/>
      <c r="GB6" s="186"/>
      <c r="GC6" s="186"/>
      <c r="GD6" s="186"/>
      <c r="GE6" s="186"/>
      <c r="GF6" s="186"/>
      <c r="GG6" s="186"/>
      <c r="GH6" s="186"/>
      <c r="GI6" s="186"/>
      <c r="GJ6" s="186"/>
      <c r="GK6" s="186"/>
      <c r="GL6" s="186"/>
      <c r="GM6" s="186"/>
      <c r="GN6" s="186"/>
      <c r="GO6" s="186"/>
      <c r="GP6" s="186"/>
      <c r="GQ6" s="186"/>
      <c r="GR6" s="186"/>
      <c r="GS6" s="186"/>
      <c r="GT6" s="186"/>
      <c r="GU6" s="186"/>
      <c r="GV6" s="186"/>
      <c r="GW6" s="186"/>
      <c r="GX6" s="186"/>
      <c r="GY6" s="186"/>
      <c r="GZ6" s="186"/>
      <c r="HA6" s="186"/>
      <c r="HB6" s="186"/>
      <c r="HC6" s="186"/>
      <c r="HD6" s="186"/>
      <c r="HE6" s="186"/>
      <c r="HF6" s="186"/>
      <c r="HG6" s="186"/>
      <c r="HH6" s="186"/>
      <c r="HI6" s="186"/>
      <c r="HJ6" s="186"/>
      <c r="HK6" s="186"/>
      <c r="HL6" s="186"/>
      <c r="HM6" s="186"/>
      <c r="HN6" s="186"/>
      <c r="HO6" s="186"/>
      <c r="HP6" s="186"/>
      <c r="HQ6" s="186"/>
      <c r="HR6" s="186"/>
      <c r="HS6" s="186"/>
      <c r="HT6" s="186"/>
      <c r="HU6" s="186"/>
      <c r="HV6" s="186"/>
      <c r="HW6" s="186"/>
      <c r="HX6" s="186"/>
      <c r="HY6" s="186"/>
      <c r="HZ6" s="186"/>
      <c r="IA6" s="186"/>
      <c r="IB6" s="186"/>
      <c r="IC6" s="186"/>
      <c r="ID6" s="186"/>
      <c r="IE6" s="186"/>
      <c r="IF6" s="186"/>
      <c r="IG6" s="186"/>
      <c r="IH6" s="186"/>
      <c r="II6" s="186"/>
      <c r="IJ6" s="186"/>
      <c r="IK6" s="186"/>
      <c r="IL6" s="186"/>
      <c r="IM6" s="186"/>
      <c r="IN6" s="186"/>
      <c r="IO6" s="186"/>
      <c r="IP6" s="186"/>
      <c r="IQ6" s="186"/>
      <c r="IR6" s="186"/>
      <c r="IS6" s="186"/>
      <c r="IT6" s="186"/>
      <c r="IU6" s="186"/>
      <c r="IV6" s="186"/>
      <c r="IW6" s="186"/>
      <c r="IX6" s="186"/>
      <c r="IY6" s="186"/>
      <c r="IZ6" s="186"/>
      <c r="JA6" s="186"/>
      <c r="JB6" s="186"/>
      <c r="JC6" s="186"/>
      <c r="JD6" s="186"/>
      <c r="JE6" s="186"/>
      <c r="JF6" s="186"/>
      <c r="JG6" s="186"/>
      <c r="JH6" s="186"/>
      <c r="JI6" s="186"/>
      <c r="JJ6" s="186"/>
      <c r="JK6" s="186"/>
      <c r="JL6" s="186"/>
      <c r="JM6" s="186"/>
      <c r="JN6" s="186"/>
      <c r="JO6" s="186"/>
      <c r="JP6" s="186"/>
      <c r="JQ6" s="186"/>
      <c r="JR6" s="186"/>
      <c r="JS6" s="186"/>
      <c r="JT6" s="186"/>
      <c r="JU6" s="186"/>
      <c r="JV6" s="186"/>
      <c r="JW6" s="186"/>
      <c r="JX6" s="186"/>
      <c r="JY6" s="186"/>
      <c r="JZ6" s="186"/>
      <c r="KA6" s="186"/>
      <c r="KB6" s="186"/>
      <c r="KC6" s="186"/>
      <c r="KD6" s="186"/>
      <c r="KE6" s="186"/>
      <c r="KF6" s="186"/>
      <c r="KG6" s="186"/>
      <c r="KH6" s="186"/>
      <c r="KI6" s="186"/>
      <c r="KJ6" s="186"/>
      <c r="KK6" s="186"/>
      <c r="KL6" s="186"/>
      <c r="KM6" s="186"/>
      <c r="KN6" s="186"/>
      <c r="KO6" s="186"/>
      <c r="KP6" s="186"/>
      <c r="KQ6" s="186"/>
      <c r="KR6" s="186"/>
      <c r="KS6" s="186"/>
      <c r="KT6" s="186"/>
      <c r="KU6" s="186"/>
      <c r="KV6" s="186"/>
      <c r="KW6" s="186"/>
      <c r="KX6" s="186"/>
      <c r="KY6" s="186"/>
      <c r="KZ6" s="186"/>
      <c r="LA6" s="186"/>
      <c r="LB6" s="186"/>
      <c r="LC6" s="186"/>
      <c r="LD6" s="186"/>
      <c r="LE6" s="186"/>
      <c r="LF6" s="186"/>
      <c r="LG6" s="186"/>
      <c r="LH6" s="186"/>
      <c r="LI6" s="186"/>
      <c r="LJ6" s="186"/>
      <c r="LK6" s="186"/>
      <c r="LL6" s="186"/>
      <c r="LM6" s="186"/>
      <c r="LN6" s="186"/>
      <c r="LO6" s="186"/>
      <c r="LP6" s="186"/>
      <c r="LQ6" s="186"/>
      <c r="LR6" s="186"/>
      <c r="LS6" s="186"/>
      <c r="LT6" s="186"/>
      <c r="LU6" s="186"/>
      <c r="LV6" s="186"/>
      <c r="LW6" s="186"/>
      <c r="LX6" s="186"/>
      <c r="LY6" s="186"/>
      <c r="LZ6" s="186"/>
      <c r="MA6" s="186"/>
      <c r="MB6" s="186"/>
      <c r="MC6" s="186"/>
      <c r="MD6" s="186"/>
      <c r="ME6" s="186"/>
      <c r="MF6" s="186"/>
      <c r="MG6" s="186"/>
      <c r="MH6" s="186"/>
      <c r="MI6" s="186"/>
      <c r="MJ6" s="186"/>
      <c r="MK6" s="186"/>
      <c r="ML6" s="186"/>
      <c r="MM6" s="186"/>
      <c r="MN6" s="186"/>
      <c r="MO6" s="186"/>
      <c r="MP6" s="186"/>
      <c r="MQ6" s="186"/>
      <c r="MR6" s="186"/>
      <c r="MS6" s="186"/>
      <c r="MT6" s="186"/>
      <c r="MU6" s="186"/>
      <c r="MV6" s="186"/>
      <c r="MW6" s="186"/>
      <c r="MX6" s="186"/>
      <c r="MY6" s="186"/>
      <c r="MZ6" s="186"/>
      <c r="NA6" s="186"/>
      <c r="NB6" s="186"/>
      <c r="NC6" s="186"/>
      <c r="ND6" s="186"/>
      <c r="NE6" s="186"/>
      <c r="NF6" s="186"/>
      <c r="NG6" s="186"/>
      <c r="NH6" s="186"/>
      <c r="NI6" s="186"/>
      <c r="NJ6" s="186"/>
      <c r="NK6" s="186"/>
      <c r="NL6" s="186"/>
      <c r="NM6" s="186"/>
      <c r="NN6" s="186"/>
      <c r="NO6" s="186"/>
      <c r="NP6" s="186"/>
      <c r="NQ6" s="186"/>
      <c r="NR6" s="186"/>
      <c r="NS6" s="186"/>
      <c r="NT6" s="186"/>
      <c r="NU6" s="186"/>
      <c r="NV6" s="186"/>
      <c r="NW6" s="186"/>
      <c r="NX6" s="186"/>
      <c r="NY6" s="186"/>
      <c r="NZ6" s="186"/>
      <c r="OA6" s="186"/>
      <c r="OB6" s="186"/>
      <c r="OC6" s="186"/>
      <c r="OD6" s="186"/>
      <c r="OE6" s="186"/>
      <c r="OF6" s="186"/>
      <c r="OG6" s="186"/>
      <c r="OH6" s="186"/>
      <c r="OI6" s="186"/>
      <c r="OJ6" s="186"/>
      <c r="OK6" s="186"/>
      <c r="OL6" s="186"/>
      <c r="OM6" s="186"/>
      <c r="ON6" s="186"/>
      <c r="OO6" s="186"/>
      <c r="OP6" s="186"/>
      <c r="OQ6" s="186"/>
      <c r="OR6" s="186"/>
      <c r="OS6" s="186"/>
      <c r="OT6" s="186"/>
      <c r="OU6" s="186"/>
      <c r="OV6" s="186"/>
      <c r="OW6" s="186"/>
      <c r="OX6" s="186"/>
      <c r="OY6" s="186"/>
      <c r="OZ6" s="186"/>
      <c r="PA6" s="186"/>
      <c r="PB6" s="186"/>
      <c r="PC6" s="186"/>
      <c r="PD6" s="186"/>
      <c r="PE6" s="186"/>
      <c r="PF6" s="186"/>
      <c r="PG6" s="186"/>
      <c r="PH6" s="186"/>
      <c r="PI6" s="186"/>
      <c r="PJ6" s="186"/>
      <c r="PK6" s="186"/>
      <c r="PL6" s="186"/>
      <c r="PM6" s="186"/>
      <c r="PN6" s="186"/>
      <c r="PO6" s="186"/>
      <c r="PP6" s="186"/>
      <c r="PQ6" s="186"/>
      <c r="PR6" s="186"/>
      <c r="PS6" s="186"/>
      <c r="PT6" s="186"/>
      <c r="PU6" s="186"/>
      <c r="PV6" s="186"/>
      <c r="PW6" s="186"/>
      <c r="PX6" s="186"/>
      <c r="PY6" s="186"/>
      <c r="PZ6" s="186"/>
      <c r="QA6" s="186"/>
      <c r="QB6" s="186"/>
      <c r="QC6" s="186"/>
      <c r="QD6" s="186"/>
      <c r="QE6" s="186"/>
      <c r="QF6" s="186"/>
      <c r="QG6" s="186"/>
      <c r="QH6" s="186"/>
      <c r="QI6" s="186"/>
      <c r="QJ6" s="186"/>
      <c r="QK6" s="186"/>
      <c r="QL6" s="186"/>
      <c r="QM6" s="186"/>
      <c r="QN6" s="186"/>
      <c r="QO6" s="186"/>
      <c r="QP6" s="186"/>
      <c r="QQ6" s="186"/>
      <c r="QR6" s="186"/>
      <c r="QS6" s="186"/>
      <c r="QT6" s="186"/>
      <c r="QU6" s="186"/>
      <c r="QV6" s="186"/>
      <c r="QW6" s="186"/>
      <c r="QX6" s="186"/>
      <c r="QY6" s="186"/>
      <c r="QZ6" s="186"/>
      <c r="RA6" s="186"/>
      <c r="RB6" s="186"/>
      <c r="RC6" s="186"/>
      <c r="RD6" s="186"/>
      <c r="RE6" s="186"/>
      <c r="RF6" s="186"/>
      <c r="RG6" s="186"/>
      <c r="RH6" s="186"/>
      <c r="RI6" s="186"/>
      <c r="RJ6" s="186"/>
      <c r="RK6" s="186"/>
      <c r="RL6" s="186"/>
      <c r="RM6" s="186"/>
      <c r="RN6" s="186"/>
      <c r="RO6" s="186"/>
      <c r="RP6" s="186"/>
      <c r="RQ6" s="186"/>
      <c r="RR6" s="186"/>
      <c r="RS6" s="186"/>
      <c r="RT6" s="186"/>
      <c r="RU6" s="186"/>
      <c r="RV6" s="186"/>
      <c r="RW6" s="186"/>
      <c r="RX6" s="186"/>
      <c r="RY6" s="186"/>
      <c r="RZ6" s="186"/>
      <c r="SA6" s="186"/>
      <c r="SB6" s="186"/>
      <c r="SC6" s="186"/>
      <c r="SD6" s="186"/>
      <c r="SE6" s="186"/>
      <c r="SF6" s="186"/>
      <c r="SG6" s="186"/>
      <c r="SH6" s="186"/>
      <c r="SI6" s="186"/>
      <c r="SJ6" s="186"/>
      <c r="SK6" s="186"/>
      <c r="SL6" s="186"/>
      <c r="SM6" s="186"/>
      <c r="SN6" s="186"/>
      <c r="SO6" s="186"/>
      <c r="SP6" s="186"/>
      <c r="SQ6" s="186"/>
      <c r="SR6" s="186"/>
      <c r="SS6" s="186"/>
      <c r="ST6" s="186"/>
      <c r="SU6" s="186"/>
      <c r="SV6" s="186"/>
      <c r="SW6" s="186"/>
      <c r="SX6" s="186"/>
      <c r="SY6" s="186"/>
      <c r="SZ6" s="186"/>
      <c r="TA6" s="186"/>
      <c r="TB6" s="186"/>
      <c r="TC6" s="186"/>
      <c r="TD6" s="186"/>
      <c r="TE6" s="186"/>
      <c r="TF6" s="186"/>
      <c r="TG6" s="186"/>
      <c r="TH6" s="186"/>
      <c r="TI6" s="186"/>
      <c r="TJ6" s="186"/>
      <c r="TK6" s="186"/>
      <c r="TL6" s="186"/>
      <c r="TM6" s="186"/>
      <c r="TN6" s="186"/>
      <c r="TO6" s="186"/>
      <c r="TP6" s="186"/>
      <c r="TQ6" s="186"/>
      <c r="TR6" s="186"/>
      <c r="TS6" s="186"/>
      <c r="TT6" s="186"/>
      <c r="TU6" s="186"/>
      <c r="TV6" s="186"/>
      <c r="TW6" s="186"/>
      <c r="TX6" s="186"/>
      <c r="TY6" s="186"/>
      <c r="TZ6" s="186"/>
      <c r="UA6" s="186"/>
      <c r="UB6" s="186"/>
      <c r="UC6" s="186"/>
      <c r="UD6" s="186"/>
      <c r="UE6" s="186"/>
      <c r="UF6" s="186"/>
      <c r="UG6" s="186"/>
      <c r="UH6" s="186"/>
      <c r="UI6" s="186"/>
      <c r="UJ6" s="186"/>
      <c r="UK6" s="186"/>
      <c r="UL6" s="186"/>
      <c r="UM6" s="186"/>
      <c r="UN6" s="186"/>
      <c r="UO6" s="186"/>
      <c r="UP6" s="186"/>
      <c r="UQ6" s="186"/>
      <c r="UR6" s="186"/>
      <c r="US6" s="186"/>
      <c r="UT6" s="186"/>
      <c r="UU6" s="186"/>
      <c r="UV6" s="186"/>
      <c r="UW6" s="186"/>
      <c r="UX6" s="186"/>
      <c r="UY6" s="186"/>
      <c r="UZ6" s="186"/>
      <c r="VA6" s="186"/>
      <c r="VB6" s="186"/>
      <c r="VC6" s="186"/>
      <c r="VD6" s="186"/>
      <c r="VE6" s="186"/>
      <c r="VF6" s="186"/>
      <c r="VG6" s="186"/>
      <c r="VH6" s="186"/>
      <c r="VI6" s="186"/>
      <c r="VJ6" s="186"/>
      <c r="VK6" s="186"/>
      <c r="VL6" s="186"/>
      <c r="VM6" s="186"/>
      <c r="VN6" s="186"/>
      <c r="VO6" s="186"/>
      <c r="VP6" s="186"/>
      <c r="VQ6" s="186"/>
      <c r="VR6" s="186"/>
      <c r="VS6" s="186"/>
      <c r="VT6" s="186"/>
      <c r="VU6" s="186"/>
      <c r="VV6" s="186"/>
      <c r="VW6" s="186"/>
      <c r="VX6" s="186"/>
      <c r="VY6" s="186"/>
      <c r="VZ6" s="186"/>
      <c r="WA6" s="186"/>
      <c r="WB6" s="186"/>
      <c r="WC6" s="186"/>
      <c r="WD6" s="186"/>
      <c r="WE6" s="186"/>
      <c r="WF6" s="186"/>
      <c r="WG6" s="186"/>
      <c r="WH6" s="186"/>
      <c r="WI6" s="186"/>
      <c r="WJ6" s="186"/>
      <c r="WK6" s="186"/>
      <c r="WL6" s="186"/>
      <c r="WM6" s="186"/>
      <c r="WN6" s="186"/>
      <c r="WO6" s="186"/>
      <c r="WP6" s="186"/>
      <c r="WQ6" s="186"/>
      <c r="WR6" s="186"/>
      <c r="WS6" s="186"/>
      <c r="WT6" s="186"/>
      <c r="WU6" s="186"/>
      <c r="WV6" s="186"/>
      <c r="WW6" s="186"/>
      <c r="WX6" s="186"/>
      <c r="WY6" s="186"/>
      <c r="WZ6" s="186"/>
      <c r="XA6" s="186"/>
      <c r="XB6" s="186"/>
      <c r="XC6" s="186"/>
      <c r="XD6" s="186"/>
      <c r="XE6" s="186"/>
      <c r="XF6" s="186"/>
      <c r="XG6" s="186"/>
      <c r="XH6" s="186"/>
      <c r="XI6" s="186"/>
      <c r="XJ6" s="186"/>
      <c r="XK6" s="186"/>
      <c r="XL6" s="186"/>
      <c r="XM6" s="186"/>
      <c r="XN6" s="186"/>
      <c r="XO6" s="186"/>
      <c r="XP6" s="186"/>
      <c r="XQ6" s="186"/>
      <c r="XR6" s="186"/>
      <c r="XS6" s="186"/>
      <c r="XT6" s="186"/>
      <c r="XU6" s="186"/>
      <c r="XV6" s="186"/>
      <c r="XW6" s="186"/>
      <c r="XX6" s="186"/>
      <c r="XY6" s="186"/>
      <c r="XZ6" s="186"/>
      <c r="YA6" s="186"/>
      <c r="YB6" s="186"/>
      <c r="YC6" s="186"/>
      <c r="YD6" s="186"/>
      <c r="YE6" s="186"/>
      <c r="YF6" s="186"/>
      <c r="YG6" s="186"/>
      <c r="YH6" s="186"/>
      <c r="YI6" s="186"/>
      <c r="YJ6" s="186"/>
      <c r="YK6" s="186"/>
      <c r="YL6" s="186"/>
      <c r="YM6" s="186"/>
      <c r="YN6" s="186"/>
      <c r="YO6" s="186"/>
      <c r="YP6" s="186"/>
      <c r="YQ6" s="186"/>
      <c r="YR6" s="186"/>
      <c r="YS6" s="186"/>
      <c r="YT6" s="186"/>
      <c r="YU6" s="186"/>
      <c r="YV6" s="186"/>
      <c r="YW6" s="186"/>
      <c r="YX6" s="186"/>
      <c r="YY6" s="186"/>
      <c r="YZ6" s="186"/>
      <c r="ZA6" s="186"/>
      <c r="ZB6" s="186"/>
      <c r="ZC6" s="186"/>
      <c r="ZD6" s="186"/>
      <c r="ZE6" s="186"/>
      <c r="ZF6" s="186"/>
      <c r="ZG6" s="186"/>
      <c r="ZH6" s="186"/>
      <c r="ZI6" s="186"/>
      <c r="ZJ6" s="186"/>
      <c r="ZK6" s="186"/>
      <c r="ZL6" s="186"/>
      <c r="ZM6" s="186"/>
      <c r="ZN6" s="186"/>
      <c r="ZO6" s="186"/>
      <c r="ZP6" s="186"/>
      <c r="ZQ6" s="186"/>
      <c r="ZR6" s="186"/>
      <c r="ZS6" s="186"/>
      <c r="ZT6" s="186"/>
      <c r="ZU6" s="186"/>
      <c r="ZV6" s="186"/>
      <c r="ZW6" s="186"/>
      <c r="ZX6" s="186"/>
      <c r="ZY6" s="186"/>
      <c r="ZZ6" s="186"/>
      <c r="AAA6" s="186"/>
      <c r="AAB6" s="186"/>
      <c r="AAC6" s="186"/>
      <c r="AAD6" s="186"/>
      <c r="AAE6" s="186"/>
      <c r="AAF6" s="186"/>
      <c r="AAG6" s="186"/>
      <c r="AAH6" s="186"/>
      <c r="AAI6" s="186"/>
      <c r="AAJ6" s="186"/>
      <c r="AAK6" s="186"/>
      <c r="AAL6" s="186"/>
      <c r="AAM6" s="186"/>
      <c r="AAN6" s="186"/>
      <c r="AAO6" s="186"/>
      <c r="AAP6" s="186"/>
      <c r="AAQ6" s="186"/>
      <c r="AAR6" s="186"/>
      <c r="AAS6" s="186"/>
      <c r="AAT6" s="186"/>
      <c r="AAU6" s="186"/>
      <c r="AAV6" s="186"/>
      <c r="AAW6" s="186"/>
      <c r="AAX6" s="186"/>
      <c r="AAY6" s="186"/>
      <c r="AAZ6" s="186"/>
      <c r="ABA6" s="186"/>
      <c r="ABB6" s="186"/>
      <c r="ABC6" s="186"/>
      <c r="ABD6" s="186"/>
      <c r="ABE6" s="186"/>
      <c r="ABF6" s="186"/>
      <c r="ABG6" s="186"/>
      <c r="ABH6" s="186"/>
      <c r="ABI6" s="186"/>
      <c r="ABJ6" s="186"/>
      <c r="ABK6" s="186"/>
      <c r="ABL6" s="186"/>
      <c r="ABM6" s="186"/>
      <c r="ABN6" s="186"/>
      <c r="ABO6" s="186"/>
      <c r="ABP6" s="186"/>
      <c r="ABQ6" s="186"/>
      <c r="ABR6" s="186"/>
      <c r="ABS6" s="186"/>
      <c r="ABT6" s="186"/>
      <c r="ABU6" s="186"/>
      <c r="ABV6" s="186"/>
      <c r="ABW6" s="186"/>
      <c r="ABX6" s="186"/>
      <c r="ABY6" s="186"/>
      <c r="ABZ6" s="186"/>
      <c r="ACA6" s="186"/>
      <c r="ACB6" s="186"/>
      <c r="ACC6" s="186"/>
      <c r="ACD6" s="186"/>
      <c r="ACE6" s="186"/>
      <c r="ACF6" s="186"/>
      <c r="ACG6" s="186"/>
      <c r="ACH6" s="186"/>
      <c r="ACI6" s="186"/>
      <c r="ACJ6" s="186"/>
      <c r="ACK6" s="186"/>
      <c r="ACL6" s="186"/>
      <c r="ACM6" s="186"/>
      <c r="ACN6" s="186"/>
      <c r="ACO6" s="186"/>
      <c r="ACP6" s="186"/>
      <c r="ACQ6" s="186"/>
      <c r="ACR6" s="186"/>
      <c r="ACS6" s="186"/>
      <c r="ACT6" s="186"/>
      <c r="ACU6" s="186"/>
      <c r="ACV6" s="186"/>
      <c r="ACW6" s="186"/>
      <c r="ACX6" s="186"/>
      <c r="ACY6" s="186"/>
      <c r="ACZ6" s="186"/>
      <c r="ADA6" s="186"/>
      <c r="ADB6" s="186"/>
      <c r="ADC6" s="186"/>
      <c r="ADD6" s="186"/>
      <c r="ADE6" s="186"/>
      <c r="ADF6" s="186"/>
      <c r="ADG6" s="186"/>
      <c r="ADH6" s="186"/>
      <c r="ADI6" s="186"/>
      <c r="ADJ6" s="186"/>
      <c r="ADK6" s="186"/>
      <c r="ADL6" s="186"/>
      <c r="ADM6" s="186"/>
      <c r="ADN6" s="186"/>
      <c r="ADO6" s="186"/>
      <c r="ADP6" s="186"/>
      <c r="ADQ6" s="186"/>
      <c r="ADR6" s="186"/>
      <c r="ADS6" s="186"/>
      <c r="ADT6" s="186"/>
      <c r="ADU6" s="186"/>
      <c r="ADV6" s="186"/>
      <c r="ADW6" s="186"/>
      <c r="ADX6" s="186"/>
      <c r="ADY6" s="186"/>
      <c r="ADZ6" s="186"/>
      <c r="AEA6" s="186"/>
      <c r="AEB6" s="186"/>
      <c r="AEC6" s="186"/>
      <c r="AED6" s="186"/>
      <c r="AEE6" s="186"/>
      <c r="AEF6" s="186"/>
      <c r="AEG6" s="186"/>
      <c r="AEH6" s="186"/>
      <c r="AEI6" s="186"/>
      <c r="AEJ6" s="186"/>
      <c r="AEK6" s="186"/>
      <c r="AEL6" s="186"/>
      <c r="AEM6" s="186"/>
      <c r="AEN6" s="186"/>
      <c r="AEO6" s="186"/>
      <c r="AEP6" s="186"/>
      <c r="AEQ6" s="186"/>
      <c r="AER6" s="186"/>
      <c r="AES6" s="186"/>
      <c r="AET6" s="186"/>
      <c r="AEU6" s="186"/>
      <c r="AEV6" s="186"/>
      <c r="AEW6" s="186"/>
      <c r="AEX6" s="186"/>
      <c r="AEY6" s="186"/>
      <c r="AEZ6" s="186"/>
      <c r="AFA6" s="186"/>
      <c r="AFB6" s="186"/>
      <c r="AFC6" s="186"/>
      <c r="AFD6" s="186"/>
      <c r="AFE6" s="186"/>
      <c r="AFF6" s="186"/>
      <c r="AFG6" s="186"/>
      <c r="AFH6" s="186"/>
      <c r="AFI6" s="186"/>
      <c r="AFJ6" s="186"/>
      <c r="AFK6" s="186"/>
      <c r="AFL6" s="186"/>
      <c r="AFM6" s="186"/>
      <c r="AFN6" s="186"/>
      <c r="AFO6" s="186"/>
      <c r="AFP6" s="186"/>
      <c r="AFQ6" s="186"/>
      <c r="AFR6" s="186"/>
      <c r="AFS6" s="186"/>
      <c r="AFT6" s="186"/>
      <c r="AFU6" s="186"/>
      <c r="AFV6" s="186"/>
      <c r="AFW6" s="186"/>
      <c r="AFX6" s="186"/>
      <c r="AFY6" s="186"/>
      <c r="AFZ6" s="186"/>
      <c r="AGA6" s="186"/>
      <c r="AGB6" s="186"/>
      <c r="AGC6" s="186"/>
      <c r="AGD6" s="186"/>
      <c r="AGE6" s="186"/>
      <c r="AGF6" s="186"/>
      <c r="AGG6" s="186"/>
      <c r="AGH6" s="186"/>
      <c r="AGI6" s="186"/>
      <c r="AGJ6" s="186"/>
      <c r="AGK6" s="186"/>
      <c r="AGL6" s="186"/>
      <c r="AGM6" s="186"/>
      <c r="AGN6" s="186"/>
      <c r="AGO6" s="186"/>
      <c r="AGP6" s="186"/>
      <c r="AGQ6" s="186"/>
      <c r="AGR6" s="186"/>
      <c r="AGS6" s="186"/>
      <c r="AGT6" s="186"/>
      <c r="AGU6" s="186"/>
      <c r="AGV6" s="186"/>
      <c r="AGW6" s="186"/>
      <c r="AGX6" s="186"/>
      <c r="AGY6" s="186"/>
      <c r="AGZ6" s="186"/>
      <c r="AHA6" s="186"/>
      <c r="AHB6" s="186"/>
      <c r="AHC6" s="186"/>
      <c r="AHD6" s="186"/>
      <c r="AHE6" s="186"/>
      <c r="AHF6" s="186"/>
      <c r="AHG6" s="186"/>
      <c r="AHH6" s="186"/>
      <c r="AHI6" s="186"/>
      <c r="AHJ6" s="186"/>
      <c r="AHK6" s="186"/>
      <c r="AHL6" s="186"/>
      <c r="AHM6" s="186"/>
      <c r="AHN6" s="186"/>
      <c r="AHO6" s="186"/>
      <c r="AHP6" s="186"/>
      <c r="AHQ6" s="186"/>
      <c r="AHR6" s="186"/>
      <c r="AHS6" s="186"/>
      <c r="AHT6" s="186"/>
      <c r="AHU6" s="186"/>
      <c r="AHV6" s="186"/>
      <c r="AHW6" s="186"/>
    </row>
    <row r="7" spans="1:907" s="201" customFormat="1" ht="21.95" customHeight="1">
      <c r="A7" s="709"/>
      <c r="B7" s="197">
        <v>2</v>
      </c>
      <c r="C7" s="698" t="s">
        <v>21</v>
      </c>
      <c r="D7" s="705"/>
      <c r="E7" s="219">
        <v>7051</v>
      </c>
      <c r="F7" s="36"/>
      <c r="G7" s="188"/>
      <c r="H7" s="188"/>
      <c r="I7" s="188"/>
      <c r="J7" s="188"/>
      <c r="K7" s="199"/>
      <c r="L7" s="200"/>
      <c r="M7" s="200"/>
      <c r="N7" s="200"/>
      <c r="O7" s="200"/>
      <c r="P7" s="200"/>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c r="BM7" s="186"/>
      <c r="BN7" s="186"/>
      <c r="BO7" s="186"/>
      <c r="BP7" s="186"/>
      <c r="BQ7" s="186"/>
      <c r="BR7" s="186"/>
      <c r="BS7" s="186"/>
      <c r="BT7" s="186"/>
      <c r="BU7" s="186"/>
      <c r="BV7" s="186"/>
      <c r="BW7" s="186"/>
      <c r="BX7" s="186"/>
      <c r="BY7" s="186"/>
      <c r="BZ7" s="186"/>
      <c r="CA7" s="186"/>
      <c r="CB7" s="186"/>
      <c r="CC7" s="186"/>
      <c r="CD7" s="186"/>
      <c r="CE7" s="186"/>
      <c r="CF7" s="186"/>
      <c r="CG7" s="186"/>
      <c r="CH7" s="186"/>
      <c r="CI7" s="186"/>
      <c r="CJ7" s="186"/>
      <c r="CK7" s="186"/>
      <c r="CL7" s="186"/>
      <c r="CM7" s="186"/>
      <c r="CN7" s="186"/>
      <c r="CO7" s="186"/>
      <c r="CP7" s="186"/>
      <c r="CQ7" s="186"/>
      <c r="CR7" s="186"/>
      <c r="CS7" s="186"/>
      <c r="CT7" s="186"/>
      <c r="CU7" s="186"/>
      <c r="CV7" s="186"/>
      <c r="CW7" s="186"/>
      <c r="CX7" s="186"/>
      <c r="CY7" s="186"/>
      <c r="CZ7" s="186"/>
      <c r="DA7" s="186"/>
      <c r="DB7" s="186"/>
      <c r="DC7" s="186"/>
      <c r="DD7" s="186"/>
      <c r="DE7" s="186"/>
      <c r="DF7" s="186"/>
      <c r="DG7" s="186"/>
      <c r="DH7" s="186"/>
      <c r="DI7" s="186"/>
      <c r="DJ7" s="186"/>
      <c r="DK7" s="186"/>
      <c r="DL7" s="186"/>
      <c r="DM7" s="186"/>
      <c r="DN7" s="186"/>
      <c r="DO7" s="186"/>
      <c r="DP7" s="186"/>
      <c r="DQ7" s="186"/>
      <c r="DR7" s="186"/>
      <c r="DS7" s="186"/>
      <c r="DT7" s="186"/>
      <c r="DU7" s="186"/>
      <c r="DV7" s="186"/>
      <c r="DW7" s="186"/>
      <c r="DX7" s="186"/>
      <c r="DY7" s="186"/>
      <c r="DZ7" s="186"/>
      <c r="EA7" s="186"/>
      <c r="EB7" s="186"/>
      <c r="EC7" s="186"/>
      <c r="ED7" s="186"/>
      <c r="EE7" s="186"/>
      <c r="EF7" s="186"/>
      <c r="EG7" s="186"/>
      <c r="EH7" s="186"/>
      <c r="EI7" s="186"/>
      <c r="EJ7" s="186"/>
      <c r="EK7" s="186"/>
      <c r="EL7" s="186"/>
      <c r="EM7" s="186"/>
      <c r="EN7" s="186"/>
      <c r="EO7" s="186"/>
      <c r="EP7" s="186"/>
      <c r="EQ7" s="186"/>
      <c r="ER7" s="186"/>
      <c r="ES7" s="186"/>
      <c r="ET7" s="186"/>
      <c r="EU7" s="186"/>
      <c r="EV7" s="186"/>
      <c r="EW7" s="186"/>
      <c r="EX7" s="186"/>
      <c r="EY7" s="186"/>
      <c r="EZ7" s="186"/>
      <c r="FA7" s="186"/>
      <c r="FB7" s="186"/>
      <c r="FC7" s="186"/>
      <c r="FD7" s="186"/>
      <c r="FE7" s="186"/>
      <c r="FF7" s="186"/>
      <c r="FG7" s="186"/>
      <c r="FH7" s="186"/>
      <c r="FI7" s="186"/>
      <c r="FJ7" s="186"/>
      <c r="FK7" s="186"/>
      <c r="FL7" s="186"/>
      <c r="FM7" s="186"/>
      <c r="FN7" s="186"/>
      <c r="FO7" s="186"/>
      <c r="FP7" s="186"/>
      <c r="FQ7" s="186"/>
      <c r="FR7" s="186"/>
      <c r="FS7" s="186"/>
      <c r="FT7" s="186"/>
      <c r="FU7" s="186"/>
      <c r="FV7" s="186"/>
      <c r="FW7" s="186"/>
      <c r="FX7" s="186"/>
      <c r="FY7" s="186"/>
      <c r="FZ7" s="186"/>
      <c r="GA7" s="186"/>
      <c r="GB7" s="186"/>
      <c r="GC7" s="186"/>
      <c r="GD7" s="186"/>
      <c r="GE7" s="186"/>
      <c r="GF7" s="186"/>
      <c r="GG7" s="186"/>
      <c r="GH7" s="186"/>
      <c r="GI7" s="186"/>
      <c r="GJ7" s="186"/>
      <c r="GK7" s="186"/>
      <c r="GL7" s="186"/>
      <c r="GM7" s="186"/>
      <c r="GN7" s="186"/>
      <c r="GO7" s="186"/>
      <c r="GP7" s="186"/>
      <c r="GQ7" s="186"/>
      <c r="GR7" s="186"/>
      <c r="GS7" s="186"/>
      <c r="GT7" s="186"/>
      <c r="GU7" s="186"/>
      <c r="GV7" s="186"/>
      <c r="GW7" s="186"/>
      <c r="GX7" s="186"/>
      <c r="GY7" s="186"/>
      <c r="GZ7" s="186"/>
      <c r="HA7" s="186"/>
      <c r="HB7" s="186"/>
      <c r="HC7" s="186"/>
      <c r="HD7" s="186"/>
      <c r="HE7" s="186"/>
      <c r="HF7" s="186"/>
      <c r="HG7" s="186"/>
      <c r="HH7" s="186"/>
      <c r="HI7" s="186"/>
      <c r="HJ7" s="186"/>
      <c r="HK7" s="186"/>
      <c r="HL7" s="186"/>
      <c r="HM7" s="186"/>
      <c r="HN7" s="186"/>
      <c r="HO7" s="186"/>
      <c r="HP7" s="186"/>
      <c r="HQ7" s="186"/>
      <c r="HR7" s="186"/>
      <c r="HS7" s="186"/>
      <c r="HT7" s="186"/>
      <c r="HU7" s="186"/>
      <c r="HV7" s="186"/>
      <c r="HW7" s="186"/>
      <c r="HX7" s="186"/>
      <c r="HY7" s="186"/>
      <c r="HZ7" s="186"/>
      <c r="IA7" s="186"/>
      <c r="IB7" s="186"/>
      <c r="IC7" s="186"/>
      <c r="ID7" s="186"/>
      <c r="IE7" s="186"/>
      <c r="IF7" s="186"/>
      <c r="IG7" s="186"/>
      <c r="IH7" s="186"/>
      <c r="II7" s="186"/>
      <c r="IJ7" s="186"/>
      <c r="IK7" s="186"/>
      <c r="IL7" s="186"/>
      <c r="IM7" s="186"/>
      <c r="IN7" s="186"/>
      <c r="IO7" s="186"/>
      <c r="IP7" s="186"/>
      <c r="IQ7" s="186"/>
      <c r="IR7" s="186"/>
      <c r="IS7" s="186"/>
      <c r="IT7" s="186"/>
      <c r="IU7" s="186"/>
      <c r="IV7" s="186"/>
      <c r="IW7" s="186"/>
      <c r="IX7" s="186"/>
      <c r="IY7" s="186"/>
      <c r="IZ7" s="186"/>
      <c r="JA7" s="186"/>
      <c r="JB7" s="186"/>
      <c r="JC7" s="186"/>
      <c r="JD7" s="186"/>
      <c r="JE7" s="186"/>
      <c r="JF7" s="186"/>
      <c r="JG7" s="186"/>
      <c r="JH7" s="186"/>
      <c r="JI7" s="186"/>
      <c r="JJ7" s="186"/>
      <c r="JK7" s="186"/>
      <c r="JL7" s="186"/>
      <c r="JM7" s="186"/>
      <c r="JN7" s="186"/>
      <c r="JO7" s="186"/>
      <c r="JP7" s="186"/>
      <c r="JQ7" s="186"/>
      <c r="JR7" s="186"/>
      <c r="JS7" s="186"/>
      <c r="JT7" s="186"/>
      <c r="JU7" s="186"/>
      <c r="JV7" s="186"/>
      <c r="JW7" s="186"/>
      <c r="JX7" s="186"/>
      <c r="JY7" s="186"/>
      <c r="JZ7" s="186"/>
      <c r="KA7" s="186"/>
      <c r="KB7" s="186"/>
      <c r="KC7" s="186"/>
      <c r="KD7" s="186"/>
      <c r="KE7" s="186"/>
      <c r="KF7" s="186"/>
      <c r="KG7" s="186"/>
      <c r="KH7" s="186"/>
      <c r="KI7" s="186"/>
      <c r="KJ7" s="186"/>
      <c r="KK7" s="186"/>
      <c r="KL7" s="186"/>
      <c r="KM7" s="186"/>
      <c r="KN7" s="186"/>
      <c r="KO7" s="186"/>
      <c r="KP7" s="186"/>
      <c r="KQ7" s="186"/>
      <c r="KR7" s="186"/>
      <c r="KS7" s="186"/>
      <c r="KT7" s="186"/>
      <c r="KU7" s="186"/>
      <c r="KV7" s="186"/>
      <c r="KW7" s="186"/>
      <c r="KX7" s="186"/>
      <c r="KY7" s="186"/>
      <c r="KZ7" s="186"/>
      <c r="LA7" s="186"/>
      <c r="LB7" s="186"/>
      <c r="LC7" s="186"/>
      <c r="LD7" s="186"/>
      <c r="LE7" s="186"/>
      <c r="LF7" s="186"/>
      <c r="LG7" s="186"/>
      <c r="LH7" s="186"/>
      <c r="LI7" s="186"/>
      <c r="LJ7" s="186"/>
      <c r="LK7" s="186"/>
      <c r="LL7" s="186"/>
      <c r="LM7" s="186"/>
      <c r="LN7" s="186"/>
      <c r="LO7" s="186"/>
      <c r="LP7" s="186"/>
      <c r="LQ7" s="186"/>
      <c r="LR7" s="186"/>
      <c r="LS7" s="186"/>
      <c r="LT7" s="186"/>
      <c r="LU7" s="186"/>
      <c r="LV7" s="186"/>
      <c r="LW7" s="186"/>
      <c r="LX7" s="186"/>
      <c r="LY7" s="186"/>
      <c r="LZ7" s="186"/>
      <c r="MA7" s="186"/>
      <c r="MB7" s="186"/>
      <c r="MC7" s="186"/>
      <c r="MD7" s="186"/>
      <c r="ME7" s="186"/>
      <c r="MF7" s="186"/>
      <c r="MG7" s="186"/>
      <c r="MH7" s="186"/>
      <c r="MI7" s="186"/>
      <c r="MJ7" s="186"/>
      <c r="MK7" s="186"/>
      <c r="ML7" s="186"/>
      <c r="MM7" s="186"/>
      <c r="MN7" s="186"/>
      <c r="MO7" s="186"/>
      <c r="MP7" s="186"/>
      <c r="MQ7" s="186"/>
      <c r="MR7" s="186"/>
      <c r="MS7" s="186"/>
      <c r="MT7" s="186"/>
      <c r="MU7" s="186"/>
      <c r="MV7" s="186"/>
      <c r="MW7" s="186"/>
      <c r="MX7" s="186"/>
      <c r="MY7" s="186"/>
      <c r="MZ7" s="186"/>
      <c r="NA7" s="186"/>
      <c r="NB7" s="186"/>
      <c r="NC7" s="186"/>
      <c r="ND7" s="186"/>
      <c r="NE7" s="186"/>
      <c r="NF7" s="186"/>
      <c r="NG7" s="186"/>
      <c r="NH7" s="186"/>
      <c r="NI7" s="186"/>
      <c r="NJ7" s="186"/>
      <c r="NK7" s="186"/>
      <c r="NL7" s="186"/>
      <c r="NM7" s="186"/>
      <c r="NN7" s="186"/>
      <c r="NO7" s="186"/>
      <c r="NP7" s="186"/>
      <c r="NQ7" s="186"/>
      <c r="NR7" s="186"/>
      <c r="NS7" s="186"/>
      <c r="NT7" s="186"/>
      <c r="NU7" s="186"/>
      <c r="NV7" s="186"/>
      <c r="NW7" s="186"/>
      <c r="NX7" s="186"/>
      <c r="NY7" s="186"/>
      <c r="NZ7" s="186"/>
      <c r="OA7" s="186"/>
      <c r="OB7" s="186"/>
      <c r="OC7" s="186"/>
      <c r="OD7" s="186"/>
      <c r="OE7" s="186"/>
      <c r="OF7" s="186"/>
      <c r="OG7" s="186"/>
      <c r="OH7" s="186"/>
      <c r="OI7" s="186"/>
      <c r="OJ7" s="186"/>
      <c r="OK7" s="186"/>
      <c r="OL7" s="186"/>
      <c r="OM7" s="186"/>
      <c r="ON7" s="186"/>
      <c r="OO7" s="186"/>
      <c r="OP7" s="186"/>
      <c r="OQ7" s="186"/>
      <c r="OR7" s="186"/>
      <c r="OS7" s="186"/>
      <c r="OT7" s="186"/>
      <c r="OU7" s="186"/>
      <c r="OV7" s="186"/>
      <c r="OW7" s="186"/>
      <c r="OX7" s="186"/>
      <c r="OY7" s="186"/>
      <c r="OZ7" s="186"/>
      <c r="PA7" s="186"/>
      <c r="PB7" s="186"/>
      <c r="PC7" s="186"/>
      <c r="PD7" s="186"/>
      <c r="PE7" s="186"/>
      <c r="PF7" s="186"/>
      <c r="PG7" s="186"/>
      <c r="PH7" s="186"/>
      <c r="PI7" s="186"/>
      <c r="PJ7" s="186"/>
      <c r="PK7" s="186"/>
      <c r="PL7" s="186"/>
      <c r="PM7" s="186"/>
      <c r="PN7" s="186"/>
      <c r="PO7" s="186"/>
      <c r="PP7" s="186"/>
      <c r="PQ7" s="186"/>
      <c r="PR7" s="186"/>
      <c r="PS7" s="186"/>
      <c r="PT7" s="186"/>
      <c r="PU7" s="186"/>
      <c r="PV7" s="186"/>
      <c r="PW7" s="186"/>
      <c r="PX7" s="186"/>
      <c r="PY7" s="186"/>
      <c r="PZ7" s="186"/>
      <c r="QA7" s="186"/>
      <c r="QB7" s="186"/>
      <c r="QC7" s="186"/>
      <c r="QD7" s="186"/>
      <c r="QE7" s="186"/>
      <c r="QF7" s="186"/>
      <c r="QG7" s="186"/>
      <c r="QH7" s="186"/>
      <c r="QI7" s="186"/>
      <c r="QJ7" s="186"/>
      <c r="QK7" s="186"/>
      <c r="QL7" s="186"/>
      <c r="QM7" s="186"/>
      <c r="QN7" s="186"/>
      <c r="QO7" s="186"/>
      <c r="QP7" s="186"/>
      <c r="QQ7" s="186"/>
      <c r="QR7" s="186"/>
      <c r="QS7" s="186"/>
      <c r="QT7" s="186"/>
      <c r="QU7" s="186"/>
      <c r="QV7" s="186"/>
      <c r="QW7" s="186"/>
      <c r="QX7" s="186"/>
      <c r="QY7" s="186"/>
      <c r="QZ7" s="186"/>
      <c r="RA7" s="186"/>
      <c r="RB7" s="186"/>
      <c r="RC7" s="186"/>
      <c r="RD7" s="186"/>
      <c r="RE7" s="186"/>
      <c r="RF7" s="186"/>
      <c r="RG7" s="186"/>
      <c r="RH7" s="186"/>
      <c r="RI7" s="186"/>
      <c r="RJ7" s="186"/>
      <c r="RK7" s="186"/>
      <c r="RL7" s="186"/>
      <c r="RM7" s="186"/>
      <c r="RN7" s="186"/>
      <c r="RO7" s="186"/>
      <c r="RP7" s="186"/>
      <c r="RQ7" s="186"/>
      <c r="RR7" s="186"/>
      <c r="RS7" s="186"/>
      <c r="RT7" s="186"/>
      <c r="RU7" s="186"/>
      <c r="RV7" s="186"/>
      <c r="RW7" s="186"/>
      <c r="RX7" s="186"/>
      <c r="RY7" s="186"/>
      <c r="RZ7" s="186"/>
      <c r="SA7" s="186"/>
      <c r="SB7" s="186"/>
      <c r="SC7" s="186"/>
      <c r="SD7" s="186"/>
      <c r="SE7" s="186"/>
      <c r="SF7" s="186"/>
      <c r="SG7" s="186"/>
      <c r="SH7" s="186"/>
      <c r="SI7" s="186"/>
      <c r="SJ7" s="186"/>
      <c r="SK7" s="186"/>
      <c r="SL7" s="186"/>
      <c r="SM7" s="186"/>
      <c r="SN7" s="186"/>
      <c r="SO7" s="186"/>
      <c r="SP7" s="186"/>
      <c r="SQ7" s="186"/>
      <c r="SR7" s="186"/>
      <c r="SS7" s="186"/>
      <c r="ST7" s="186"/>
      <c r="SU7" s="186"/>
      <c r="SV7" s="186"/>
      <c r="SW7" s="186"/>
      <c r="SX7" s="186"/>
      <c r="SY7" s="186"/>
      <c r="SZ7" s="186"/>
      <c r="TA7" s="186"/>
      <c r="TB7" s="186"/>
      <c r="TC7" s="186"/>
      <c r="TD7" s="186"/>
      <c r="TE7" s="186"/>
      <c r="TF7" s="186"/>
      <c r="TG7" s="186"/>
      <c r="TH7" s="186"/>
      <c r="TI7" s="186"/>
      <c r="TJ7" s="186"/>
      <c r="TK7" s="186"/>
      <c r="TL7" s="186"/>
      <c r="TM7" s="186"/>
      <c r="TN7" s="186"/>
      <c r="TO7" s="186"/>
      <c r="TP7" s="186"/>
      <c r="TQ7" s="186"/>
      <c r="TR7" s="186"/>
      <c r="TS7" s="186"/>
      <c r="TT7" s="186"/>
      <c r="TU7" s="186"/>
      <c r="TV7" s="186"/>
      <c r="TW7" s="186"/>
      <c r="TX7" s="186"/>
      <c r="TY7" s="186"/>
      <c r="TZ7" s="186"/>
      <c r="UA7" s="186"/>
      <c r="UB7" s="186"/>
      <c r="UC7" s="186"/>
      <c r="UD7" s="186"/>
      <c r="UE7" s="186"/>
      <c r="UF7" s="186"/>
      <c r="UG7" s="186"/>
      <c r="UH7" s="186"/>
      <c r="UI7" s="186"/>
      <c r="UJ7" s="186"/>
      <c r="UK7" s="186"/>
      <c r="UL7" s="186"/>
      <c r="UM7" s="186"/>
      <c r="UN7" s="186"/>
      <c r="UO7" s="186"/>
      <c r="UP7" s="186"/>
      <c r="UQ7" s="186"/>
      <c r="UR7" s="186"/>
      <c r="US7" s="186"/>
      <c r="UT7" s="186"/>
      <c r="UU7" s="186"/>
      <c r="UV7" s="186"/>
      <c r="UW7" s="186"/>
      <c r="UX7" s="186"/>
      <c r="UY7" s="186"/>
      <c r="UZ7" s="186"/>
      <c r="VA7" s="186"/>
      <c r="VB7" s="186"/>
      <c r="VC7" s="186"/>
      <c r="VD7" s="186"/>
      <c r="VE7" s="186"/>
      <c r="VF7" s="186"/>
      <c r="VG7" s="186"/>
      <c r="VH7" s="186"/>
      <c r="VI7" s="186"/>
      <c r="VJ7" s="186"/>
      <c r="VK7" s="186"/>
      <c r="VL7" s="186"/>
      <c r="VM7" s="186"/>
      <c r="VN7" s="186"/>
      <c r="VO7" s="186"/>
      <c r="VP7" s="186"/>
      <c r="VQ7" s="186"/>
      <c r="VR7" s="186"/>
      <c r="VS7" s="186"/>
      <c r="VT7" s="186"/>
      <c r="VU7" s="186"/>
      <c r="VV7" s="186"/>
      <c r="VW7" s="186"/>
      <c r="VX7" s="186"/>
      <c r="VY7" s="186"/>
      <c r="VZ7" s="186"/>
      <c r="WA7" s="186"/>
      <c r="WB7" s="186"/>
      <c r="WC7" s="186"/>
      <c r="WD7" s="186"/>
      <c r="WE7" s="186"/>
      <c r="WF7" s="186"/>
      <c r="WG7" s="186"/>
      <c r="WH7" s="186"/>
      <c r="WI7" s="186"/>
      <c r="WJ7" s="186"/>
      <c r="WK7" s="186"/>
      <c r="WL7" s="186"/>
      <c r="WM7" s="186"/>
      <c r="WN7" s="186"/>
      <c r="WO7" s="186"/>
      <c r="WP7" s="186"/>
      <c r="WQ7" s="186"/>
      <c r="WR7" s="186"/>
      <c r="WS7" s="186"/>
      <c r="WT7" s="186"/>
      <c r="WU7" s="186"/>
      <c r="WV7" s="186"/>
      <c r="WW7" s="186"/>
      <c r="WX7" s="186"/>
      <c r="WY7" s="186"/>
      <c r="WZ7" s="186"/>
      <c r="XA7" s="186"/>
      <c r="XB7" s="186"/>
      <c r="XC7" s="186"/>
      <c r="XD7" s="186"/>
      <c r="XE7" s="186"/>
      <c r="XF7" s="186"/>
      <c r="XG7" s="186"/>
      <c r="XH7" s="186"/>
      <c r="XI7" s="186"/>
      <c r="XJ7" s="186"/>
      <c r="XK7" s="186"/>
      <c r="XL7" s="186"/>
      <c r="XM7" s="186"/>
      <c r="XN7" s="186"/>
      <c r="XO7" s="186"/>
      <c r="XP7" s="186"/>
      <c r="XQ7" s="186"/>
      <c r="XR7" s="186"/>
      <c r="XS7" s="186"/>
      <c r="XT7" s="186"/>
      <c r="XU7" s="186"/>
      <c r="XV7" s="186"/>
      <c r="XW7" s="186"/>
      <c r="XX7" s="186"/>
      <c r="XY7" s="186"/>
      <c r="XZ7" s="186"/>
      <c r="YA7" s="186"/>
      <c r="YB7" s="186"/>
      <c r="YC7" s="186"/>
      <c r="YD7" s="186"/>
      <c r="YE7" s="186"/>
      <c r="YF7" s="186"/>
      <c r="YG7" s="186"/>
      <c r="YH7" s="186"/>
      <c r="YI7" s="186"/>
      <c r="YJ7" s="186"/>
      <c r="YK7" s="186"/>
      <c r="YL7" s="186"/>
      <c r="YM7" s="186"/>
      <c r="YN7" s="186"/>
      <c r="YO7" s="186"/>
      <c r="YP7" s="186"/>
      <c r="YQ7" s="186"/>
      <c r="YR7" s="186"/>
      <c r="YS7" s="186"/>
      <c r="YT7" s="186"/>
      <c r="YU7" s="186"/>
      <c r="YV7" s="186"/>
      <c r="YW7" s="186"/>
      <c r="YX7" s="186"/>
      <c r="YY7" s="186"/>
      <c r="YZ7" s="186"/>
      <c r="ZA7" s="186"/>
      <c r="ZB7" s="186"/>
      <c r="ZC7" s="186"/>
      <c r="ZD7" s="186"/>
      <c r="ZE7" s="186"/>
      <c r="ZF7" s="186"/>
      <c r="ZG7" s="186"/>
      <c r="ZH7" s="186"/>
      <c r="ZI7" s="186"/>
      <c r="ZJ7" s="186"/>
      <c r="ZK7" s="186"/>
      <c r="ZL7" s="186"/>
      <c r="ZM7" s="186"/>
      <c r="ZN7" s="186"/>
      <c r="ZO7" s="186"/>
      <c r="ZP7" s="186"/>
      <c r="ZQ7" s="186"/>
      <c r="ZR7" s="186"/>
      <c r="ZS7" s="186"/>
      <c r="ZT7" s="186"/>
      <c r="ZU7" s="186"/>
      <c r="ZV7" s="186"/>
      <c r="ZW7" s="186"/>
      <c r="ZX7" s="186"/>
      <c r="ZY7" s="186"/>
      <c r="ZZ7" s="186"/>
      <c r="AAA7" s="186"/>
      <c r="AAB7" s="186"/>
      <c r="AAC7" s="186"/>
      <c r="AAD7" s="186"/>
      <c r="AAE7" s="186"/>
      <c r="AAF7" s="186"/>
      <c r="AAG7" s="186"/>
      <c r="AAH7" s="186"/>
      <c r="AAI7" s="186"/>
      <c r="AAJ7" s="186"/>
      <c r="AAK7" s="186"/>
      <c r="AAL7" s="186"/>
      <c r="AAM7" s="186"/>
      <c r="AAN7" s="186"/>
      <c r="AAO7" s="186"/>
      <c r="AAP7" s="186"/>
      <c r="AAQ7" s="186"/>
      <c r="AAR7" s="186"/>
      <c r="AAS7" s="186"/>
      <c r="AAT7" s="186"/>
      <c r="AAU7" s="186"/>
      <c r="AAV7" s="186"/>
      <c r="AAW7" s="186"/>
      <c r="AAX7" s="186"/>
      <c r="AAY7" s="186"/>
      <c r="AAZ7" s="186"/>
      <c r="ABA7" s="186"/>
      <c r="ABB7" s="186"/>
      <c r="ABC7" s="186"/>
      <c r="ABD7" s="186"/>
      <c r="ABE7" s="186"/>
      <c r="ABF7" s="186"/>
      <c r="ABG7" s="186"/>
      <c r="ABH7" s="186"/>
      <c r="ABI7" s="186"/>
      <c r="ABJ7" s="186"/>
      <c r="ABK7" s="186"/>
      <c r="ABL7" s="186"/>
      <c r="ABM7" s="186"/>
      <c r="ABN7" s="186"/>
      <c r="ABO7" s="186"/>
      <c r="ABP7" s="186"/>
      <c r="ABQ7" s="186"/>
      <c r="ABR7" s="186"/>
      <c r="ABS7" s="186"/>
      <c r="ABT7" s="186"/>
      <c r="ABU7" s="186"/>
      <c r="ABV7" s="186"/>
      <c r="ABW7" s="186"/>
      <c r="ABX7" s="186"/>
      <c r="ABY7" s="186"/>
      <c r="ABZ7" s="186"/>
      <c r="ACA7" s="186"/>
      <c r="ACB7" s="186"/>
      <c r="ACC7" s="186"/>
      <c r="ACD7" s="186"/>
      <c r="ACE7" s="186"/>
      <c r="ACF7" s="186"/>
      <c r="ACG7" s="186"/>
      <c r="ACH7" s="186"/>
      <c r="ACI7" s="186"/>
      <c r="ACJ7" s="186"/>
      <c r="ACK7" s="186"/>
      <c r="ACL7" s="186"/>
      <c r="ACM7" s="186"/>
      <c r="ACN7" s="186"/>
      <c r="ACO7" s="186"/>
      <c r="ACP7" s="186"/>
      <c r="ACQ7" s="186"/>
      <c r="ACR7" s="186"/>
      <c r="ACS7" s="186"/>
      <c r="ACT7" s="186"/>
      <c r="ACU7" s="186"/>
      <c r="ACV7" s="186"/>
      <c r="ACW7" s="186"/>
      <c r="ACX7" s="186"/>
      <c r="ACY7" s="186"/>
      <c r="ACZ7" s="186"/>
      <c r="ADA7" s="186"/>
      <c r="ADB7" s="186"/>
      <c r="ADC7" s="186"/>
      <c r="ADD7" s="186"/>
      <c r="ADE7" s="186"/>
      <c r="ADF7" s="186"/>
      <c r="ADG7" s="186"/>
      <c r="ADH7" s="186"/>
      <c r="ADI7" s="186"/>
      <c r="ADJ7" s="186"/>
      <c r="ADK7" s="186"/>
      <c r="ADL7" s="186"/>
      <c r="ADM7" s="186"/>
      <c r="ADN7" s="186"/>
      <c r="ADO7" s="186"/>
      <c r="ADP7" s="186"/>
      <c r="ADQ7" s="186"/>
      <c r="ADR7" s="186"/>
      <c r="ADS7" s="186"/>
      <c r="ADT7" s="186"/>
      <c r="ADU7" s="186"/>
      <c r="ADV7" s="186"/>
      <c r="ADW7" s="186"/>
      <c r="ADX7" s="186"/>
      <c r="ADY7" s="186"/>
      <c r="ADZ7" s="186"/>
      <c r="AEA7" s="186"/>
      <c r="AEB7" s="186"/>
      <c r="AEC7" s="186"/>
      <c r="AED7" s="186"/>
      <c r="AEE7" s="186"/>
      <c r="AEF7" s="186"/>
      <c r="AEG7" s="186"/>
      <c r="AEH7" s="186"/>
      <c r="AEI7" s="186"/>
      <c r="AEJ7" s="186"/>
      <c r="AEK7" s="186"/>
      <c r="AEL7" s="186"/>
      <c r="AEM7" s="186"/>
      <c r="AEN7" s="186"/>
      <c r="AEO7" s="186"/>
      <c r="AEP7" s="186"/>
      <c r="AEQ7" s="186"/>
      <c r="AER7" s="186"/>
      <c r="AES7" s="186"/>
      <c r="AET7" s="186"/>
      <c r="AEU7" s="186"/>
      <c r="AEV7" s="186"/>
      <c r="AEW7" s="186"/>
      <c r="AEX7" s="186"/>
      <c r="AEY7" s="186"/>
      <c r="AEZ7" s="186"/>
      <c r="AFA7" s="186"/>
      <c r="AFB7" s="186"/>
      <c r="AFC7" s="186"/>
      <c r="AFD7" s="186"/>
      <c r="AFE7" s="186"/>
      <c r="AFF7" s="186"/>
      <c r="AFG7" s="186"/>
      <c r="AFH7" s="186"/>
      <c r="AFI7" s="186"/>
      <c r="AFJ7" s="186"/>
      <c r="AFK7" s="186"/>
      <c r="AFL7" s="186"/>
      <c r="AFM7" s="186"/>
      <c r="AFN7" s="186"/>
      <c r="AFO7" s="186"/>
      <c r="AFP7" s="186"/>
      <c r="AFQ7" s="186"/>
      <c r="AFR7" s="186"/>
      <c r="AFS7" s="186"/>
      <c r="AFT7" s="186"/>
      <c r="AFU7" s="186"/>
      <c r="AFV7" s="186"/>
      <c r="AFW7" s="186"/>
      <c r="AFX7" s="186"/>
      <c r="AFY7" s="186"/>
      <c r="AFZ7" s="186"/>
      <c r="AGA7" s="186"/>
      <c r="AGB7" s="186"/>
      <c r="AGC7" s="186"/>
      <c r="AGD7" s="186"/>
      <c r="AGE7" s="186"/>
      <c r="AGF7" s="186"/>
      <c r="AGG7" s="186"/>
      <c r="AGH7" s="186"/>
      <c r="AGI7" s="186"/>
      <c r="AGJ7" s="186"/>
      <c r="AGK7" s="186"/>
      <c r="AGL7" s="186"/>
      <c r="AGM7" s="186"/>
      <c r="AGN7" s="186"/>
      <c r="AGO7" s="186"/>
      <c r="AGP7" s="186"/>
      <c r="AGQ7" s="186"/>
      <c r="AGR7" s="186"/>
      <c r="AGS7" s="186"/>
      <c r="AGT7" s="186"/>
      <c r="AGU7" s="186"/>
      <c r="AGV7" s="186"/>
      <c r="AGW7" s="186"/>
      <c r="AGX7" s="186"/>
      <c r="AGY7" s="186"/>
      <c r="AGZ7" s="186"/>
      <c r="AHA7" s="186"/>
      <c r="AHB7" s="186"/>
      <c r="AHC7" s="186"/>
      <c r="AHD7" s="186"/>
      <c r="AHE7" s="186"/>
      <c r="AHF7" s="186"/>
      <c r="AHG7" s="186"/>
      <c r="AHH7" s="186"/>
      <c r="AHI7" s="186"/>
      <c r="AHJ7" s="186"/>
      <c r="AHK7" s="186"/>
      <c r="AHL7" s="186"/>
      <c r="AHM7" s="186"/>
      <c r="AHN7" s="186"/>
      <c r="AHO7" s="186"/>
      <c r="AHP7" s="186"/>
      <c r="AHQ7" s="186"/>
      <c r="AHR7" s="186"/>
      <c r="AHS7" s="186"/>
      <c r="AHT7" s="186"/>
      <c r="AHU7" s="186"/>
      <c r="AHV7" s="186"/>
      <c r="AHW7" s="186"/>
    </row>
    <row r="8" spans="1:907" s="201" customFormat="1" ht="21.95" customHeight="1">
      <c r="A8" s="709"/>
      <c r="B8" s="197">
        <v>3</v>
      </c>
      <c r="C8" s="698" t="s">
        <v>353</v>
      </c>
      <c r="D8" s="705"/>
      <c r="E8" s="219">
        <v>7052</v>
      </c>
      <c r="F8" s="36"/>
      <c r="G8" s="188"/>
      <c r="H8" s="188"/>
      <c r="I8" s="188"/>
      <c r="J8" s="188"/>
      <c r="K8" s="199"/>
      <c r="L8" s="200"/>
      <c r="M8" s="200"/>
      <c r="N8" s="200"/>
      <c r="O8" s="200"/>
      <c r="P8" s="200"/>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86"/>
      <c r="BO8" s="186"/>
      <c r="BP8" s="186"/>
      <c r="BQ8" s="186"/>
      <c r="BR8" s="186"/>
      <c r="BS8" s="186"/>
      <c r="BT8" s="186"/>
      <c r="BU8" s="186"/>
      <c r="BV8" s="186"/>
      <c r="BW8" s="186"/>
      <c r="BX8" s="186"/>
      <c r="BY8" s="186"/>
      <c r="BZ8" s="186"/>
      <c r="CA8" s="186"/>
      <c r="CB8" s="186"/>
      <c r="CC8" s="186"/>
      <c r="CD8" s="186"/>
      <c r="CE8" s="186"/>
      <c r="CF8" s="186"/>
      <c r="CG8" s="186"/>
      <c r="CH8" s="186"/>
      <c r="CI8" s="186"/>
      <c r="CJ8" s="186"/>
      <c r="CK8" s="186"/>
      <c r="CL8" s="186"/>
      <c r="CM8" s="186"/>
      <c r="CN8" s="186"/>
      <c r="CO8" s="186"/>
      <c r="CP8" s="186"/>
      <c r="CQ8" s="186"/>
      <c r="CR8" s="186"/>
      <c r="CS8" s="186"/>
      <c r="CT8" s="186"/>
      <c r="CU8" s="186"/>
      <c r="CV8" s="186"/>
      <c r="CW8" s="186"/>
      <c r="CX8" s="186"/>
      <c r="CY8" s="186"/>
      <c r="CZ8" s="186"/>
      <c r="DA8" s="186"/>
      <c r="DB8" s="186"/>
      <c r="DC8" s="186"/>
      <c r="DD8" s="186"/>
      <c r="DE8" s="186"/>
      <c r="DF8" s="186"/>
      <c r="DG8" s="186"/>
      <c r="DH8" s="186"/>
      <c r="DI8" s="186"/>
      <c r="DJ8" s="186"/>
      <c r="DK8" s="186"/>
      <c r="DL8" s="186"/>
      <c r="DM8" s="186"/>
      <c r="DN8" s="186"/>
      <c r="DO8" s="186"/>
      <c r="DP8" s="186"/>
      <c r="DQ8" s="186"/>
      <c r="DR8" s="186"/>
      <c r="DS8" s="186"/>
      <c r="DT8" s="186"/>
      <c r="DU8" s="186"/>
      <c r="DV8" s="186"/>
      <c r="DW8" s="186"/>
      <c r="DX8" s="186"/>
      <c r="DY8" s="186"/>
      <c r="DZ8" s="186"/>
      <c r="EA8" s="186"/>
      <c r="EB8" s="186"/>
      <c r="EC8" s="186"/>
      <c r="ED8" s="186"/>
      <c r="EE8" s="186"/>
      <c r="EF8" s="186"/>
      <c r="EG8" s="186"/>
      <c r="EH8" s="186"/>
      <c r="EI8" s="186"/>
      <c r="EJ8" s="186"/>
      <c r="EK8" s="186"/>
      <c r="EL8" s="186"/>
      <c r="EM8" s="186"/>
      <c r="EN8" s="186"/>
      <c r="EO8" s="186"/>
      <c r="EP8" s="186"/>
      <c r="EQ8" s="186"/>
      <c r="ER8" s="186"/>
      <c r="ES8" s="186"/>
      <c r="ET8" s="186"/>
      <c r="EU8" s="186"/>
      <c r="EV8" s="186"/>
      <c r="EW8" s="186"/>
      <c r="EX8" s="186"/>
      <c r="EY8" s="186"/>
      <c r="EZ8" s="186"/>
      <c r="FA8" s="186"/>
      <c r="FB8" s="186"/>
      <c r="FC8" s="186"/>
      <c r="FD8" s="186"/>
      <c r="FE8" s="186"/>
      <c r="FF8" s="186"/>
      <c r="FG8" s="186"/>
      <c r="FH8" s="186"/>
      <c r="FI8" s="186"/>
      <c r="FJ8" s="186"/>
      <c r="FK8" s="186"/>
      <c r="FL8" s="186"/>
      <c r="FM8" s="186"/>
      <c r="FN8" s="186"/>
      <c r="FO8" s="186"/>
      <c r="FP8" s="186"/>
      <c r="FQ8" s="186"/>
      <c r="FR8" s="186"/>
      <c r="FS8" s="186"/>
      <c r="FT8" s="186"/>
      <c r="FU8" s="186"/>
      <c r="FV8" s="186"/>
      <c r="FW8" s="186"/>
      <c r="FX8" s="186"/>
      <c r="FY8" s="186"/>
      <c r="FZ8" s="186"/>
      <c r="GA8" s="186"/>
      <c r="GB8" s="186"/>
      <c r="GC8" s="186"/>
      <c r="GD8" s="186"/>
      <c r="GE8" s="186"/>
      <c r="GF8" s="186"/>
      <c r="GG8" s="186"/>
      <c r="GH8" s="186"/>
      <c r="GI8" s="186"/>
      <c r="GJ8" s="186"/>
      <c r="GK8" s="186"/>
      <c r="GL8" s="186"/>
      <c r="GM8" s="186"/>
      <c r="GN8" s="186"/>
      <c r="GO8" s="186"/>
      <c r="GP8" s="186"/>
      <c r="GQ8" s="186"/>
      <c r="GR8" s="186"/>
      <c r="GS8" s="186"/>
      <c r="GT8" s="186"/>
      <c r="GU8" s="186"/>
      <c r="GV8" s="186"/>
      <c r="GW8" s="186"/>
      <c r="GX8" s="186"/>
      <c r="GY8" s="186"/>
      <c r="GZ8" s="186"/>
      <c r="HA8" s="186"/>
      <c r="HB8" s="186"/>
      <c r="HC8" s="186"/>
      <c r="HD8" s="186"/>
      <c r="HE8" s="186"/>
      <c r="HF8" s="186"/>
      <c r="HG8" s="186"/>
      <c r="HH8" s="186"/>
      <c r="HI8" s="186"/>
      <c r="HJ8" s="186"/>
      <c r="HK8" s="186"/>
      <c r="HL8" s="186"/>
      <c r="HM8" s="186"/>
      <c r="HN8" s="186"/>
      <c r="HO8" s="186"/>
      <c r="HP8" s="186"/>
      <c r="HQ8" s="186"/>
      <c r="HR8" s="186"/>
      <c r="HS8" s="186"/>
      <c r="HT8" s="186"/>
      <c r="HU8" s="186"/>
      <c r="HV8" s="186"/>
      <c r="HW8" s="186"/>
      <c r="HX8" s="186"/>
      <c r="HY8" s="186"/>
      <c r="HZ8" s="186"/>
      <c r="IA8" s="186"/>
      <c r="IB8" s="186"/>
      <c r="IC8" s="186"/>
      <c r="ID8" s="186"/>
      <c r="IE8" s="186"/>
      <c r="IF8" s="186"/>
      <c r="IG8" s="186"/>
      <c r="IH8" s="186"/>
      <c r="II8" s="186"/>
      <c r="IJ8" s="186"/>
      <c r="IK8" s="186"/>
      <c r="IL8" s="186"/>
      <c r="IM8" s="186"/>
      <c r="IN8" s="186"/>
      <c r="IO8" s="186"/>
      <c r="IP8" s="186"/>
      <c r="IQ8" s="186"/>
      <c r="IR8" s="186"/>
      <c r="IS8" s="186"/>
      <c r="IT8" s="186"/>
      <c r="IU8" s="186"/>
      <c r="IV8" s="186"/>
      <c r="IW8" s="186"/>
      <c r="IX8" s="186"/>
      <c r="IY8" s="186"/>
      <c r="IZ8" s="186"/>
      <c r="JA8" s="186"/>
      <c r="JB8" s="186"/>
      <c r="JC8" s="186"/>
      <c r="JD8" s="186"/>
      <c r="JE8" s="186"/>
      <c r="JF8" s="186"/>
      <c r="JG8" s="186"/>
      <c r="JH8" s="186"/>
      <c r="JI8" s="186"/>
      <c r="JJ8" s="186"/>
      <c r="JK8" s="186"/>
      <c r="JL8" s="186"/>
      <c r="JM8" s="186"/>
      <c r="JN8" s="186"/>
      <c r="JO8" s="186"/>
      <c r="JP8" s="186"/>
      <c r="JQ8" s="186"/>
      <c r="JR8" s="186"/>
      <c r="JS8" s="186"/>
      <c r="JT8" s="186"/>
      <c r="JU8" s="186"/>
      <c r="JV8" s="186"/>
      <c r="JW8" s="186"/>
      <c r="JX8" s="186"/>
      <c r="JY8" s="186"/>
      <c r="JZ8" s="186"/>
      <c r="KA8" s="186"/>
      <c r="KB8" s="186"/>
      <c r="KC8" s="186"/>
      <c r="KD8" s="186"/>
      <c r="KE8" s="186"/>
      <c r="KF8" s="186"/>
      <c r="KG8" s="186"/>
      <c r="KH8" s="186"/>
      <c r="KI8" s="186"/>
      <c r="KJ8" s="186"/>
      <c r="KK8" s="186"/>
      <c r="KL8" s="186"/>
      <c r="KM8" s="186"/>
      <c r="KN8" s="186"/>
      <c r="KO8" s="186"/>
      <c r="KP8" s="186"/>
      <c r="KQ8" s="186"/>
      <c r="KR8" s="186"/>
      <c r="KS8" s="186"/>
      <c r="KT8" s="186"/>
      <c r="KU8" s="186"/>
      <c r="KV8" s="186"/>
      <c r="KW8" s="186"/>
      <c r="KX8" s="186"/>
      <c r="KY8" s="186"/>
      <c r="KZ8" s="186"/>
      <c r="LA8" s="186"/>
      <c r="LB8" s="186"/>
      <c r="LC8" s="186"/>
      <c r="LD8" s="186"/>
      <c r="LE8" s="186"/>
      <c r="LF8" s="186"/>
      <c r="LG8" s="186"/>
      <c r="LH8" s="186"/>
      <c r="LI8" s="186"/>
      <c r="LJ8" s="186"/>
      <c r="LK8" s="186"/>
      <c r="LL8" s="186"/>
      <c r="LM8" s="186"/>
      <c r="LN8" s="186"/>
      <c r="LO8" s="186"/>
      <c r="LP8" s="186"/>
      <c r="LQ8" s="186"/>
      <c r="LR8" s="186"/>
      <c r="LS8" s="186"/>
      <c r="LT8" s="186"/>
      <c r="LU8" s="186"/>
      <c r="LV8" s="186"/>
      <c r="LW8" s="186"/>
      <c r="LX8" s="186"/>
      <c r="LY8" s="186"/>
      <c r="LZ8" s="186"/>
      <c r="MA8" s="186"/>
      <c r="MB8" s="186"/>
      <c r="MC8" s="186"/>
      <c r="MD8" s="186"/>
      <c r="ME8" s="186"/>
      <c r="MF8" s="186"/>
      <c r="MG8" s="186"/>
      <c r="MH8" s="186"/>
      <c r="MI8" s="186"/>
      <c r="MJ8" s="186"/>
      <c r="MK8" s="186"/>
      <c r="ML8" s="186"/>
      <c r="MM8" s="186"/>
      <c r="MN8" s="186"/>
      <c r="MO8" s="186"/>
      <c r="MP8" s="186"/>
      <c r="MQ8" s="186"/>
      <c r="MR8" s="186"/>
      <c r="MS8" s="186"/>
      <c r="MT8" s="186"/>
      <c r="MU8" s="186"/>
      <c r="MV8" s="186"/>
      <c r="MW8" s="186"/>
      <c r="MX8" s="186"/>
      <c r="MY8" s="186"/>
      <c r="MZ8" s="186"/>
      <c r="NA8" s="186"/>
      <c r="NB8" s="186"/>
      <c r="NC8" s="186"/>
      <c r="ND8" s="186"/>
      <c r="NE8" s="186"/>
      <c r="NF8" s="186"/>
      <c r="NG8" s="186"/>
      <c r="NH8" s="186"/>
      <c r="NI8" s="186"/>
      <c r="NJ8" s="186"/>
      <c r="NK8" s="186"/>
      <c r="NL8" s="186"/>
      <c r="NM8" s="186"/>
      <c r="NN8" s="186"/>
      <c r="NO8" s="186"/>
      <c r="NP8" s="186"/>
      <c r="NQ8" s="186"/>
      <c r="NR8" s="186"/>
      <c r="NS8" s="186"/>
      <c r="NT8" s="186"/>
      <c r="NU8" s="186"/>
      <c r="NV8" s="186"/>
      <c r="NW8" s="186"/>
      <c r="NX8" s="186"/>
      <c r="NY8" s="186"/>
      <c r="NZ8" s="186"/>
      <c r="OA8" s="186"/>
      <c r="OB8" s="186"/>
      <c r="OC8" s="186"/>
      <c r="OD8" s="186"/>
      <c r="OE8" s="186"/>
      <c r="OF8" s="186"/>
      <c r="OG8" s="186"/>
      <c r="OH8" s="186"/>
      <c r="OI8" s="186"/>
      <c r="OJ8" s="186"/>
      <c r="OK8" s="186"/>
      <c r="OL8" s="186"/>
      <c r="OM8" s="186"/>
      <c r="ON8" s="186"/>
      <c r="OO8" s="186"/>
      <c r="OP8" s="186"/>
      <c r="OQ8" s="186"/>
      <c r="OR8" s="186"/>
      <c r="OS8" s="186"/>
      <c r="OT8" s="186"/>
      <c r="OU8" s="186"/>
      <c r="OV8" s="186"/>
      <c r="OW8" s="186"/>
      <c r="OX8" s="186"/>
      <c r="OY8" s="186"/>
      <c r="OZ8" s="186"/>
      <c r="PA8" s="186"/>
      <c r="PB8" s="186"/>
      <c r="PC8" s="186"/>
      <c r="PD8" s="186"/>
      <c r="PE8" s="186"/>
      <c r="PF8" s="186"/>
      <c r="PG8" s="186"/>
      <c r="PH8" s="186"/>
      <c r="PI8" s="186"/>
      <c r="PJ8" s="186"/>
      <c r="PK8" s="186"/>
      <c r="PL8" s="186"/>
      <c r="PM8" s="186"/>
      <c r="PN8" s="186"/>
      <c r="PO8" s="186"/>
      <c r="PP8" s="186"/>
      <c r="PQ8" s="186"/>
      <c r="PR8" s="186"/>
      <c r="PS8" s="186"/>
      <c r="PT8" s="186"/>
      <c r="PU8" s="186"/>
      <c r="PV8" s="186"/>
      <c r="PW8" s="186"/>
      <c r="PX8" s="186"/>
      <c r="PY8" s="186"/>
      <c r="PZ8" s="186"/>
      <c r="QA8" s="186"/>
      <c r="QB8" s="186"/>
      <c r="QC8" s="186"/>
      <c r="QD8" s="186"/>
      <c r="QE8" s="186"/>
      <c r="QF8" s="186"/>
      <c r="QG8" s="186"/>
      <c r="QH8" s="186"/>
      <c r="QI8" s="186"/>
      <c r="QJ8" s="186"/>
      <c r="QK8" s="186"/>
      <c r="QL8" s="186"/>
      <c r="QM8" s="186"/>
      <c r="QN8" s="186"/>
      <c r="QO8" s="186"/>
      <c r="QP8" s="186"/>
      <c r="QQ8" s="186"/>
      <c r="QR8" s="186"/>
      <c r="QS8" s="186"/>
      <c r="QT8" s="186"/>
      <c r="QU8" s="186"/>
      <c r="QV8" s="186"/>
      <c r="QW8" s="186"/>
      <c r="QX8" s="186"/>
      <c r="QY8" s="186"/>
      <c r="QZ8" s="186"/>
      <c r="RA8" s="186"/>
      <c r="RB8" s="186"/>
      <c r="RC8" s="186"/>
      <c r="RD8" s="186"/>
      <c r="RE8" s="186"/>
      <c r="RF8" s="186"/>
      <c r="RG8" s="186"/>
      <c r="RH8" s="186"/>
      <c r="RI8" s="186"/>
      <c r="RJ8" s="186"/>
      <c r="RK8" s="186"/>
      <c r="RL8" s="186"/>
      <c r="RM8" s="186"/>
      <c r="RN8" s="186"/>
      <c r="RO8" s="186"/>
      <c r="RP8" s="186"/>
      <c r="RQ8" s="186"/>
      <c r="RR8" s="186"/>
      <c r="RS8" s="186"/>
      <c r="RT8" s="186"/>
      <c r="RU8" s="186"/>
      <c r="RV8" s="186"/>
      <c r="RW8" s="186"/>
      <c r="RX8" s="186"/>
      <c r="RY8" s="186"/>
      <c r="RZ8" s="186"/>
      <c r="SA8" s="186"/>
      <c r="SB8" s="186"/>
      <c r="SC8" s="186"/>
      <c r="SD8" s="186"/>
      <c r="SE8" s="186"/>
      <c r="SF8" s="186"/>
      <c r="SG8" s="186"/>
      <c r="SH8" s="186"/>
      <c r="SI8" s="186"/>
      <c r="SJ8" s="186"/>
      <c r="SK8" s="186"/>
      <c r="SL8" s="186"/>
      <c r="SM8" s="186"/>
      <c r="SN8" s="186"/>
      <c r="SO8" s="186"/>
      <c r="SP8" s="186"/>
      <c r="SQ8" s="186"/>
      <c r="SR8" s="186"/>
      <c r="SS8" s="186"/>
      <c r="ST8" s="186"/>
      <c r="SU8" s="186"/>
      <c r="SV8" s="186"/>
      <c r="SW8" s="186"/>
      <c r="SX8" s="186"/>
      <c r="SY8" s="186"/>
      <c r="SZ8" s="186"/>
      <c r="TA8" s="186"/>
      <c r="TB8" s="186"/>
      <c r="TC8" s="186"/>
      <c r="TD8" s="186"/>
      <c r="TE8" s="186"/>
      <c r="TF8" s="186"/>
      <c r="TG8" s="186"/>
      <c r="TH8" s="186"/>
      <c r="TI8" s="186"/>
      <c r="TJ8" s="186"/>
      <c r="TK8" s="186"/>
      <c r="TL8" s="186"/>
      <c r="TM8" s="186"/>
      <c r="TN8" s="186"/>
      <c r="TO8" s="186"/>
      <c r="TP8" s="186"/>
      <c r="TQ8" s="186"/>
      <c r="TR8" s="186"/>
      <c r="TS8" s="186"/>
      <c r="TT8" s="186"/>
      <c r="TU8" s="186"/>
      <c r="TV8" s="186"/>
      <c r="TW8" s="186"/>
      <c r="TX8" s="186"/>
      <c r="TY8" s="186"/>
      <c r="TZ8" s="186"/>
      <c r="UA8" s="186"/>
      <c r="UB8" s="186"/>
      <c r="UC8" s="186"/>
      <c r="UD8" s="186"/>
      <c r="UE8" s="186"/>
      <c r="UF8" s="186"/>
      <c r="UG8" s="186"/>
      <c r="UH8" s="186"/>
      <c r="UI8" s="186"/>
      <c r="UJ8" s="186"/>
      <c r="UK8" s="186"/>
      <c r="UL8" s="186"/>
      <c r="UM8" s="186"/>
      <c r="UN8" s="186"/>
      <c r="UO8" s="186"/>
      <c r="UP8" s="186"/>
      <c r="UQ8" s="186"/>
      <c r="UR8" s="186"/>
      <c r="US8" s="186"/>
      <c r="UT8" s="186"/>
      <c r="UU8" s="186"/>
      <c r="UV8" s="186"/>
      <c r="UW8" s="186"/>
      <c r="UX8" s="186"/>
      <c r="UY8" s="186"/>
      <c r="UZ8" s="186"/>
      <c r="VA8" s="186"/>
      <c r="VB8" s="186"/>
      <c r="VC8" s="186"/>
      <c r="VD8" s="186"/>
      <c r="VE8" s="186"/>
      <c r="VF8" s="186"/>
      <c r="VG8" s="186"/>
      <c r="VH8" s="186"/>
      <c r="VI8" s="186"/>
      <c r="VJ8" s="186"/>
      <c r="VK8" s="186"/>
      <c r="VL8" s="186"/>
      <c r="VM8" s="186"/>
      <c r="VN8" s="186"/>
      <c r="VO8" s="186"/>
      <c r="VP8" s="186"/>
      <c r="VQ8" s="186"/>
      <c r="VR8" s="186"/>
      <c r="VS8" s="186"/>
      <c r="VT8" s="186"/>
      <c r="VU8" s="186"/>
      <c r="VV8" s="186"/>
      <c r="VW8" s="186"/>
      <c r="VX8" s="186"/>
      <c r="VY8" s="186"/>
      <c r="VZ8" s="186"/>
      <c r="WA8" s="186"/>
      <c r="WB8" s="186"/>
      <c r="WC8" s="186"/>
      <c r="WD8" s="186"/>
      <c r="WE8" s="186"/>
      <c r="WF8" s="186"/>
      <c r="WG8" s="186"/>
      <c r="WH8" s="186"/>
      <c r="WI8" s="186"/>
      <c r="WJ8" s="186"/>
      <c r="WK8" s="186"/>
      <c r="WL8" s="186"/>
      <c r="WM8" s="186"/>
      <c r="WN8" s="186"/>
      <c r="WO8" s="186"/>
      <c r="WP8" s="186"/>
      <c r="WQ8" s="186"/>
      <c r="WR8" s="186"/>
      <c r="WS8" s="186"/>
      <c r="WT8" s="186"/>
      <c r="WU8" s="186"/>
      <c r="WV8" s="186"/>
      <c r="WW8" s="186"/>
      <c r="WX8" s="186"/>
      <c r="WY8" s="186"/>
      <c r="WZ8" s="186"/>
      <c r="XA8" s="186"/>
      <c r="XB8" s="186"/>
      <c r="XC8" s="186"/>
      <c r="XD8" s="186"/>
      <c r="XE8" s="186"/>
      <c r="XF8" s="186"/>
      <c r="XG8" s="186"/>
      <c r="XH8" s="186"/>
      <c r="XI8" s="186"/>
      <c r="XJ8" s="186"/>
      <c r="XK8" s="186"/>
      <c r="XL8" s="186"/>
      <c r="XM8" s="186"/>
      <c r="XN8" s="186"/>
      <c r="XO8" s="186"/>
      <c r="XP8" s="186"/>
      <c r="XQ8" s="186"/>
      <c r="XR8" s="186"/>
      <c r="XS8" s="186"/>
      <c r="XT8" s="186"/>
      <c r="XU8" s="186"/>
      <c r="XV8" s="186"/>
      <c r="XW8" s="186"/>
      <c r="XX8" s="186"/>
      <c r="XY8" s="186"/>
      <c r="XZ8" s="186"/>
      <c r="YA8" s="186"/>
      <c r="YB8" s="186"/>
      <c r="YC8" s="186"/>
      <c r="YD8" s="186"/>
      <c r="YE8" s="186"/>
      <c r="YF8" s="186"/>
      <c r="YG8" s="186"/>
      <c r="YH8" s="186"/>
      <c r="YI8" s="186"/>
      <c r="YJ8" s="186"/>
      <c r="YK8" s="186"/>
      <c r="YL8" s="186"/>
      <c r="YM8" s="186"/>
      <c r="YN8" s="186"/>
      <c r="YO8" s="186"/>
      <c r="YP8" s="186"/>
      <c r="YQ8" s="186"/>
      <c r="YR8" s="186"/>
      <c r="YS8" s="186"/>
      <c r="YT8" s="186"/>
      <c r="YU8" s="186"/>
      <c r="YV8" s="186"/>
      <c r="YW8" s="186"/>
      <c r="YX8" s="186"/>
      <c r="YY8" s="186"/>
      <c r="YZ8" s="186"/>
      <c r="ZA8" s="186"/>
      <c r="ZB8" s="186"/>
      <c r="ZC8" s="186"/>
      <c r="ZD8" s="186"/>
      <c r="ZE8" s="186"/>
      <c r="ZF8" s="186"/>
      <c r="ZG8" s="186"/>
      <c r="ZH8" s="186"/>
      <c r="ZI8" s="186"/>
      <c r="ZJ8" s="186"/>
      <c r="ZK8" s="186"/>
      <c r="ZL8" s="186"/>
      <c r="ZM8" s="186"/>
      <c r="ZN8" s="186"/>
      <c r="ZO8" s="186"/>
      <c r="ZP8" s="186"/>
      <c r="ZQ8" s="186"/>
      <c r="ZR8" s="186"/>
      <c r="ZS8" s="186"/>
      <c r="ZT8" s="186"/>
      <c r="ZU8" s="186"/>
      <c r="ZV8" s="186"/>
      <c r="ZW8" s="186"/>
      <c r="ZX8" s="186"/>
      <c r="ZY8" s="186"/>
      <c r="ZZ8" s="186"/>
      <c r="AAA8" s="186"/>
      <c r="AAB8" s="186"/>
      <c r="AAC8" s="186"/>
      <c r="AAD8" s="186"/>
      <c r="AAE8" s="186"/>
      <c r="AAF8" s="186"/>
      <c r="AAG8" s="186"/>
      <c r="AAH8" s="186"/>
      <c r="AAI8" s="186"/>
      <c r="AAJ8" s="186"/>
      <c r="AAK8" s="186"/>
      <c r="AAL8" s="186"/>
      <c r="AAM8" s="186"/>
      <c r="AAN8" s="186"/>
      <c r="AAO8" s="186"/>
      <c r="AAP8" s="186"/>
      <c r="AAQ8" s="186"/>
      <c r="AAR8" s="186"/>
      <c r="AAS8" s="186"/>
      <c r="AAT8" s="186"/>
      <c r="AAU8" s="186"/>
      <c r="AAV8" s="186"/>
      <c r="AAW8" s="186"/>
      <c r="AAX8" s="186"/>
      <c r="AAY8" s="186"/>
      <c r="AAZ8" s="186"/>
      <c r="ABA8" s="186"/>
      <c r="ABB8" s="186"/>
      <c r="ABC8" s="186"/>
      <c r="ABD8" s="186"/>
      <c r="ABE8" s="186"/>
      <c r="ABF8" s="186"/>
      <c r="ABG8" s="186"/>
      <c r="ABH8" s="186"/>
      <c r="ABI8" s="186"/>
      <c r="ABJ8" s="186"/>
      <c r="ABK8" s="186"/>
      <c r="ABL8" s="186"/>
      <c r="ABM8" s="186"/>
      <c r="ABN8" s="186"/>
      <c r="ABO8" s="186"/>
      <c r="ABP8" s="186"/>
      <c r="ABQ8" s="186"/>
      <c r="ABR8" s="186"/>
      <c r="ABS8" s="186"/>
      <c r="ABT8" s="186"/>
      <c r="ABU8" s="186"/>
      <c r="ABV8" s="186"/>
      <c r="ABW8" s="186"/>
      <c r="ABX8" s="186"/>
      <c r="ABY8" s="186"/>
      <c r="ABZ8" s="186"/>
      <c r="ACA8" s="186"/>
      <c r="ACB8" s="186"/>
      <c r="ACC8" s="186"/>
      <c r="ACD8" s="186"/>
      <c r="ACE8" s="186"/>
      <c r="ACF8" s="186"/>
      <c r="ACG8" s="186"/>
      <c r="ACH8" s="186"/>
      <c r="ACI8" s="186"/>
      <c r="ACJ8" s="186"/>
      <c r="ACK8" s="186"/>
      <c r="ACL8" s="186"/>
      <c r="ACM8" s="186"/>
      <c r="ACN8" s="186"/>
      <c r="ACO8" s="186"/>
      <c r="ACP8" s="186"/>
      <c r="ACQ8" s="186"/>
      <c r="ACR8" s="186"/>
      <c r="ACS8" s="186"/>
      <c r="ACT8" s="186"/>
      <c r="ACU8" s="186"/>
      <c r="ACV8" s="186"/>
      <c r="ACW8" s="186"/>
      <c r="ACX8" s="186"/>
      <c r="ACY8" s="186"/>
      <c r="ACZ8" s="186"/>
      <c r="ADA8" s="186"/>
      <c r="ADB8" s="186"/>
      <c r="ADC8" s="186"/>
      <c r="ADD8" s="186"/>
      <c r="ADE8" s="186"/>
      <c r="ADF8" s="186"/>
      <c r="ADG8" s="186"/>
      <c r="ADH8" s="186"/>
      <c r="ADI8" s="186"/>
      <c r="ADJ8" s="186"/>
      <c r="ADK8" s="186"/>
      <c r="ADL8" s="186"/>
      <c r="ADM8" s="186"/>
      <c r="ADN8" s="186"/>
      <c r="ADO8" s="186"/>
      <c r="ADP8" s="186"/>
      <c r="ADQ8" s="186"/>
      <c r="ADR8" s="186"/>
      <c r="ADS8" s="186"/>
      <c r="ADT8" s="186"/>
      <c r="ADU8" s="186"/>
      <c r="ADV8" s="186"/>
      <c r="ADW8" s="186"/>
      <c r="ADX8" s="186"/>
      <c r="ADY8" s="186"/>
      <c r="ADZ8" s="186"/>
      <c r="AEA8" s="186"/>
      <c r="AEB8" s="186"/>
      <c r="AEC8" s="186"/>
      <c r="AED8" s="186"/>
      <c r="AEE8" s="186"/>
      <c r="AEF8" s="186"/>
      <c r="AEG8" s="186"/>
      <c r="AEH8" s="186"/>
      <c r="AEI8" s="186"/>
      <c r="AEJ8" s="186"/>
      <c r="AEK8" s="186"/>
      <c r="AEL8" s="186"/>
      <c r="AEM8" s="186"/>
      <c r="AEN8" s="186"/>
      <c r="AEO8" s="186"/>
      <c r="AEP8" s="186"/>
      <c r="AEQ8" s="186"/>
      <c r="AER8" s="186"/>
      <c r="AES8" s="186"/>
      <c r="AET8" s="186"/>
      <c r="AEU8" s="186"/>
      <c r="AEV8" s="186"/>
      <c r="AEW8" s="186"/>
      <c r="AEX8" s="186"/>
      <c r="AEY8" s="186"/>
      <c r="AEZ8" s="186"/>
      <c r="AFA8" s="186"/>
      <c r="AFB8" s="186"/>
      <c r="AFC8" s="186"/>
      <c r="AFD8" s="186"/>
      <c r="AFE8" s="186"/>
      <c r="AFF8" s="186"/>
      <c r="AFG8" s="186"/>
      <c r="AFH8" s="186"/>
      <c r="AFI8" s="186"/>
      <c r="AFJ8" s="186"/>
      <c r="AFK8" s="186"/>
      <c r="AFL8" s="186"/>
      <c r="AFM8" s="186"/>
      <c r="AFN8" s="186"/>
      <c r="AFO8" s="186"/>
      <c r="AFP8" s="186"/>
      <c r="AFQ8" s="186"/>
      <c r="AFR8" s="186"/>
      <c r="AFS8" s="186"/>
      <c r="AFT8" s="186"/>
      <c r="AFU8" s="186"/>
      <c r="AFV8" s="186"/>
      <c r="AFW8" s="186"/>
      <c r="AFX8" s="186"/>
      <c r="AFY8" s="186"/>
      <c r="AFZ8" s="186"/>
      <c r="AGA8" s="186"/>
      <c r="AGB8" s="186"/>
      <c r="AGC8" s="186"/>
      <c r="AGD8" s="186"/>
      <c r="AGE8" s="186"/>
      <c r="AGF8" s="186"/>
      <c r="AGG8" s="186"/>
      <c r="AGH8" s="186"/>
      <c r="AGI8" s="186"/>
      <c r="AGJ8" s="186"/>
      <c r="AGK8" s="186"/>
      <c r="AGL8" s="186"/>
      <c r="AGM8" s="186"/>
      <c r="AGN8" s="186"/>
      <c r="AGO8" s="186"/>
      <c r="AGP8" s="186"/>
      <c r="AGQ8" s="186"/>
      <c r="AGR8" s="186"/>
      <c r="AGS8" s="186"/>
      <c r="AGT8" s="186"/>
      <c r="AGU8" s="186"/>
      <c r="AGV8" s="186"/>
      <c r="AGW8" s="186"/>
      <c r="AGX8" s="186"/>
      <c r="AGY8" s="186"/>
      <c r="AGZ8" s="186"/>
      <c r="AHA8" s="186"/>
      <c r="AHB8" s="186"/>
      <c r="AHC8" s="186"/>
      <c r="AHD8" s="186"/>
      <c r="AHE8" s="186"/>
      <c r="AHF8" s="186"/>
      <c r="AHG8" s="186"/>
      <c r="AHH8" s="186"/>
      <c r="AHI8" s="186"/>
      <c r="AHJ8" s="186"/>
      <c r="AHK8" s="186"/>
      <c r="AHL8" s="186"/>
      <c r="AHM8" s="186"/>
      <c r="AHN8" s="186"/>
      <c r="AHO8" s="186"/>
      <c r="AHP8" s="186"/>
      <c r="AHQ8" s="186"/>
      <c r="AHR8" s="186"/>
      <c r="AHS8" s="186"/>
      <c r="AHT8" s="186"/>
      <c r="AHU8" s="186"/>
      <c r="AHV8" s="186"/>
      <c r="AHW8" s="186"/>
    </row>
    <row r="9" spans="1:907" s="201" customFormat="1" ht="21.95" customHeight="1">
      <c r="A9" s="709"/>
      <c r="B9" s="197">
        <v>4</v>
      </c>
      <c r="C9" s="698" t="s">
        <v>354</v>
      </c>
      <c r="D9" s="705"/>
      <c r="E9" s="219">
        <v>7055</v>
      </c>
      <c r="F9" s="36"/>
      <c r="G9" s="188"/>
      <c r="H9" s="188"/>
      <c r="I9" s="188"/>
      <c r="J9" s="188"/>
      <c r="K9" s="199"/>
      <c r="L9" s="200"/>
      <c r="M9" s="200"/>
      <c r="N9" s="200"/>
      <c r="O9" s="200"/>
      <c r="P9" s="200"/>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186"/>
      <c r="BK9" s="186"/>
      <c r="BL9" s="186"/>
      <c r="BM9" s="186"/>
      <c r="BN9" s="186"/>
      <c r="BO9" s="186"/>
      <c r="BP9" s="186"/>
      <c r="BQ9" s="186"/>
      <c r="BR9" s="186"/>
      <c r="BS9" s="186"/>
      <c r="BT9" s="186"/>
      <c r="BU9" s="186"/>
      <c r="BV9" s="186"/>
      <c r="BW9" s="186"/>
      <c r="BX9" s="186"/>
      <c r="BY9" s="186"/>
      <c r="BZ9" s="186"/>
      <c r="CA9" s="186"/>
      <c r="CB9" s="186"/>
      <c r="CC9" s="186"/>
      <c r="CD9" s="186"/>
      <c r="CE9" s="186"/>
      <c r="CF9" s="186"/>
      <c r="CG9" s="186"/>
      <c r="CH9" s="186"/>
      <c r="CI9" s="186"/>
      <c r="CJ9" s="186"/>
      <c r="CK9" s="186"/>
      <c r="CL9" s="186"/>
      <c r="CM9" s="186"/>
      <c r="CN9" s="186"/>
      <c r="CO9" s="186"/>
      <c r="CP9" s="186"/>
      <c r="CQ9" s="186"/>
      <c r="CR9" s="186"/>
      <c r="CS9" s="186"/>
      <c r="CT9" s="186"/>
      <c r="CU9" s="186"/>
      <c r="CV9" s="186"/>
      <c r="CW9" s="186"/>
      <c r="CX9" s="186"/>
      <c r="CY9" s="186"/>
      <c r="CZ9" s="186"/>
      <c r="DA9" s="186"/>
      <c r="DB9" s="186"/>
      <c r="DC9" s="186"/>
      <c r="DD9" s="186"/>
      <c r="DE9" s="186"/>
      <c r="DF9" s="186"/>
      <c r="DG9" s="186"/>
      <c r="DH9" s="186"/>
      <c r="DI9" s="186"/>
      <c r="DJ9" s="186"/>
      <c r="DK9" s="186"/>
      <c r="DL9" s="186"/>
      <c r="DM9" s="186"/>
      <c r="DN9" s="186"/>
      <c r="DO9" s="186"/>
      <c r="DP9" s="186"/>
      <c r="DQ9" s="186"/>
      <c r="DR9" s="186"/>
      <c r="DS9" s="186"/>
      <c r="DT9" s="186"/>
      <c r="DU9" s="186"/>
      <c r="DV9" s="186"/>
      <c r="DW9" s="186"/>
      <c r="DX9" s="186"/>
      <c r="DY9" s="186"/>
      <c r="DZ9" s="186"/>
      <c r="EA9" s="186"/>
      <c r="EB9" s="186"/>
      <c r="EC9" s="186"/>
      <c r="ED9" s="186"/>
      <c r="EE9" s="186"/>
      <c r="EF9" s="186"/>
      <c r="EG9" s="186"/>
      <c r="EH9" s="186"/>
      <c r="EI9" s="186"/>
      <c r="EJ9" s="186"/>
      <c r="EK9" s="186"/>
      <c r="EL9" s="186"/>
      <c r="EM9" s="186"/>
      <c r="EN9" s="186"/>
      <c r="EO9" s="186"/>
      <c r="EP9" s="186"/>
      <c r="EQ9" s="186"/>
      <c r="ER9" s="186"/>
      <c r="ES9" s="186"/>
      <c r="ET9" s="186"/>
      <c r="EU9" s="186"/>
      <c r="EV9" s="186"/>
      <c r="EW9" s="186"/>
      <c r="EX9" s="186"/>
      <c r="EY9" s="186"/>
      <c r="EZ9" s="186"/>
      <c r="FA9" s="186"/>
      <c r="FB9" s="186"/>
      <c r="FC9" s="186"/>
      <c r="FD9" s="186"/>
      <c r="FE9" s="186"/>
      <c r="FF9" s="186"/>
      <c r="FG9" s="186"/>
      <c r="FH9" s="186"/>
      <c r="FI9" s="186"/>
      <c r="FJ9" s="186"/>
      <c r="FK9" s="186"/>
      <c r="FL9" s="186"/>
      <c r="FM9" s="186"/>
      <c r="FN9" s="186"/>
      <c r="FO9" s="186"/>
      <c r="FP9" s="186"/>
      <c r="FQ9" s="186"/>
      <c r="FR9" s="186"/>
      <c r="FS9" s="186"/>
      <c r="FT9" s="186"/>
      <c r="FU9" s="186"/>
      <c r="FV9" s="186"/>
      <c r="FW9" s="186"/>
      <c r="FX9" s="186"/>
      <c r="FY9" s="186"/>
      <c r="FZ9" s="186"/>
      <c r="GA9" s="186"/>
      <c r="GB9" s="186"/>
      <c r="GC9" s="186"/>
      <c r="GD9" s="186"/>
      <c r="GE9" s="186"/>
      <c r="GF9" s="186"/>
      <c r="GG9" s="186"/>
      <c r="GH9" s="186"/>
      <c r="GI9" s="186"/>
      <c r="GJ9" s="186"/>
      <c r="GK9" s="186"/>
      <c r="GL9" s="186"/>
      <c r="GM9" s="186"/>
      <c r="GN9" s="186"/>
      <c r="GO9" s="186"/>
      <c r="GP9" s="186"/>
      <c r="GQ9" s="186"/>
      <c r="GR9" s="186"/>
      <c r="GS9" s="186"/>
      <c r="GT9" s="186"/>
      <c r="GU9" s="186"/>
      <c r="GV9" s="186"/>
      <c r="GW9" s="186"/>
      <c r="GX9" s="186"/>
      <c r="GY9" s="186"/>
      <c r="GZ9" s="186"/>
      <c r="HA9" s="186"/>
      <c r="HB9" s="186"/>
      <c r="HC9" s="186"/>
      <c r="HD9" s="186"/>
      <c r="HE9" s="186"/>
      <c r="HF9" s="186"/>
      <c r="HG9" s="186"/>
      <c r="HH9" s="186"/>
      <c r="HI9" s="186"/>
      <c r="HJ9" s="186"/>
      <c r="HK9" s="186"/>
      <c r="HL9" s="186"/>
      <c r="HM9" s="186"/>
      <c r="HN9" s="186"/>
      <c r="HO9" s="186"/>
      <c r="HP9" s="186"/>
      <c r="HQ9" s="186"/>
      <c r="HR9" s="186"/>
      <c r="HS9" s="186"/>
      <c r="HT9" s="186"/>
      <c r="HU9" s="186"/>
      <c r="HV9" s="186"/>
      <c r="HW9" s="186"/>
      <c r="HX9" s="186"/>
      <c r="HY9" s="186"/>
      <c r="HZ9" s="186"/>
      <c r="IA9" s="186"/>
      <c r="IB9" s="186"/>
      <c r="IC9" s="186"/>
      <c r="ID9" s="186"/>
      <c r="IE9" s="186"/>
      <c r="IF9" s="186"/>
      <c r="IG9" s="186"/>
      <c r="IH9" s="186"/>
      <c r="II9" s="186"/>
      <c r="IJ9" s="186"/>
      <c r="IK9" s="186"/>
      <c r="IL9" s="186"/>
      <c r="IM9" s="186"/>
      <c r="IN9" s="186"/>
      <c r="IO9" s="186"/>
      <c r="IP9" s="186"/>
      <c r="IQ9" s="186"/>
      <c r="IR9" s="186"/>
      <c r="IS9" s="186"/>
      <c r="IT9" s="186"/>
      <c r="IU9" s="186"/>
      <c r="IV9" s="186"/>
      <c r="IW9" s="186"/>
      <c r="IX9" s="186"/>
      <c r="IY9" s="186"/>
      <c r="IZ9" s="186"/>
      <c r="JA9" s="186"/>
      <c r="JB9" s="186"/>
      <c r="JC9" s="186"/>
      <c r="JD9" s="186"/>
      <c r="JE9" s="186"/>
      <c r="JF9" s="186"/>
      <c r="JG9" s="186"/>
      <c r="JH9" s="186"/>
      <c r="JI9" s="186"/>
      <c r="JJ9" s="186"/>
      <c r="JK9" s="186"/>
      <c r="JL9" s="186"/>
      <c r="JM9" s="186"/>
      <c r="JN9" s="186"/>
      <c r="JO9" s="186"/>
      <c r="JP9" s="186"/>
      <c r="JQ9" s="186"/>
      <c r="JR9" s="186"/>
      <c r="JS9" s="186"/>
      <c r="JT9" s="186"/>
      <c r="JU9" s="186"/>
      <c r="JV9" s="186"/>
      <c r="JW9" s="186"/>
      <c r="JX9" s="186"/>
      <c r="JY9" s="186"/>
      <c r="JZ9" s="186"/>
      <c r="KA9" s="186"/>
      <c r="KB9" s="186"/>
      <c r="KC9" s="186"/>
      <c r="KD9" s="186"/>
      <c r="KE9" s="186"/>
      <c r="KF9" s="186"/>
      <c r="KG9" s="186"/>
      <c r="KH9" s="186"/>
      <c r="KI9" s="186"/>
      <c r="KJ9" s="186"/>
      <c r="KK9" s="186"/>
      <c r="KL9" s="186"/>
      <c r="KM9" s="186"/>
      <c r="KN9" s="186"/>
      <c r="KO9" s="186"/>
      <c r="KP9" s="186"/>
      <c r="KQ9" s="186"/>
      <c r="KR9" s="186"/>
      <c r="KS9" s="186"/>
      <c r="KT9" s="186"/>
      <c r="KU9" s="186"/>
      <c r="KV9" s="186"/>
      <c r="KW9" s="186"/>
      <c r="KX9" s="186"/>
      <c r="KY9" s="186"/>
      <c r="KZ9" s="186"/>
      <c r="LA9" s="186"/>
      <c r="LB9" s="186"/>
      <c r="LC9" s="186"/>
      <c r="LD9" s="186"/>
      <c r="LE9" s="186"/>
      <c r="LF9" s="186"/>
      <c r="LG9" s="186"/>
      <c r="LH9" s="186"/>
      <c r="LI9" s="186"/>
      <c r="LJ9" s="186"/>
      <c r="LK9" s="186"/>
      <c r="LL9" s="186"/>
      <c r="LM9" s="186"/>
      <c r="LN9" s="186"/>
      <c r="LO9" s="186"/>
      <c r="LP9" s="186"/>
      <c r="LQ9" s="186"/>
      <c r="LR9" s="186"/>
      <c r="LS9" s="186"/>
      <c r="LT9" s="186"/>
      <c r="LU9" s="186"/>
      <c r="LV9" s="186"/>
      <c r="LW9" s="186"/>
      <c r="LX9" s="186"/>
      <c r="LY9" s="186"/>
      <c r="LZ9" s="186"/>
      <c r="MA9" s="186"/>
      <c r="MB9" s="186"/>
      <c r="MC9" s="186"/>
      <c r="MD9" s="186"/>
      <c r="ME9" s="186"/>
      <c r="MF9" s="186"/>
      <c r="MG9" s="186"/>
      <c r="MH9" s="186"/>
      <c r="MI9" s="186"/>
      <c r="MJ9" s="186"/>
      <c r="MK9" s="186"/>
      <c r="ML9" s="186"/>
      <c r="MM9" s="186"/>
      <c r="MN9" s="186"/>
      <c r="MO9" s="186"/>
      <c r="MP9" s="186"/>
      <c r="MQ9" s="186"/>
      <c r="MR9" s="186"/>
      <c r="MS9" s="186"/>
      <c r="MT9" s="186"/>
      <c r="MU9" s="186"/>
      <c r="MV9" s="186"/>
      <c r="MW9" s="186"/>
      <c r="MX9" s="186"/>
      <c r="MY9" s="186"/>
      <c r="MZ9" s="186"/>
      <c r="NA9" s="186"/>
      <c r="NB9" s="186"/>
      <c r="NC9" s="186"/>
      <c r="ND9" s="186"/>
      <c r="NE9" s="186"/>
      <c r="NF9" s="186"/>
      <c r="NG9" s="186"/>
      <c r="NH9" s="186"/>
      <c r="NI9" s="186"/>
      <c r="NJ9" s="186"/>
      <c r="NK9" s="186"/>
      <c r="NL9" s="186"/>
      <c r="NM9" s="186"/>
      <c r="NN9" s="186"/>
      <c r="NO9" s="186"/>
      <c r="NP9" s="186"/>
      <c r="NQ9" s="186"/>
      <c r="NR9" s="186"/>
      <c r="NS9" s="186"/>
      <c r="NT9" s="186"/>
      <c r="NU9" s="186"/>
      <c r="NV9" s="186"/>
      <c r="NW9" s="186"/>
      <c r="NX9" s="186"/>
      <c r="NY9" s="186"/>
      <c r="NZ9" s="186"/>
      <c r="OA9" s="186"/>
      <c r="OB9" s="186"/>
      <c r="OC9" s="186"/>
      <c r="OD9" s="186"/>
      <c r="OE9" s="186"/>
      <c r="OF9" s="186"/>
      <c r="OG9" s="186"/>
      <c r="OH9" s="186"/>
      <c r="OI9" s="186"/>
      <c r="OJ9" s="186"/>
      <c r="OK9" s="186"/>
      <c r="OL9" s="186"/>
      <c r="OM9" s="186"/>
      <c r="ON9" s="186"/>
      <c r="OO9" s="186"/>
      <c r="OP9" s="186"/>
      <c r="OQ9" s="186"/>
      <c r="OR9" s="186"/>
      <c r="OS9" s="186"/>
      <c r="OT9" s="186"/>
      <c r="OU9" s="186"/>
      <c r="OV9" s="186"/>
      <c r="OW9" s="186"/>
      <c r="OX9" s="186"/>
      <c r="OY9" s="186"/>
      <c r="OZ9" s="186"/>
      <c r="PA9" s="186"/>
      <c r="PB9" s="186"/>
      <c r="PC9" s="186"/>
      <c r="PD9" s="186"/>
      <c r="PE9" s="186"/>
      <c r="PF9" s="186"/>
      <c r="PG9" s="186"/>
      <c r="PH9" s="186"/>
      <c r="PI9" s="186"/>
      <c r="PJ9" s="186"/>
      <c r="PK9" s="186"/>
      <c r="PL9" s="186"/>
      <c r="PM9" s="186"/>
      <c r="PN9" s="186"/>
      <c r="PO9" s="186"/>
      <c r="PP9" s="186"/>
      <c r="PQ9" s="186"/>
      <c r="PR9" s="186"/>
      <c r="PS9" s="186"/>
      <c r="PT9" s="186"/>
      <c r="PU9" s="186"/>
      <c r="PV9" s="186"/>
      <c r="PW9" s="186"/>
      <c r="PX9" s="186"/>
      <c r="PY9" s="186"/>
      <c r="PZ9" s="186"/>
      <c r="QA9" s="186"/>
      <c r="QB9" s="186"/>
      <c r="QC9" s="186"/>
      <c r="QD9" s="186"/>
      <c r="QE9" s="186"/>
      <c r="QF9" s="186"/>
      <c r="QG9" s="186"/>
      <c r="QH9" s="186"/>
      <c r="QI9" s="186"/>
      <c r="QJ9" s="186"/>
      <c r="QK9" s="186"/>
      <c r="QL9" s="186"/>
      <c r="QM9" s="186"/>
      <c r="QN9" s="186"/>
      <c r="QO9" s="186"/>
      <c r="QP9" s="186"/>
      <c r="QQ9" s="186"/>
      <c r="QR9" s="186"/>
      <c r="QS9" s="186"/>
      <c r="QT9" s="186"/>
      <c r="QU9" s="186"/>
      <c r="QV9" s="186"/>
      <c r="QW9" s="186"/>
      <c r="QX9" s="186"/>
      <c r="QY9" s="186"/>
      <c r="QZ9" s="186"/>
      <c r="RA9" s="186"/>
      <c r="RB9" s="186"/>
      <c r="RC9" s="186"/>
      <c r="RD9" s="186"/>
      <c r="RE9" s="186"/>
      <c r="RF9" s="186"/>
      <c r="RG9" s="186"/>
      <c r="RH9" s="186"/>
      <c r="RI9" s="186"/>
      <c r="RJ9" s="186"/>
      <c r="RK9" s="186"/>
      <c r="RL9" s="186"/>
      <c r="RM9" s="186"/>
      <c r="RN9" s="186"/>
      <c r="RO9" s="186"/>
      <c r="RP9" s="186"/>
      <c r="RQ9" s="186"/>
      <c r="RR9" s="186"/>
      <c r="RS9" s="186"/>
      <c r="RT9" s="186"/>
      <c r="RU9" s="186"/>
      <c r="RV9" s="186"/>
      <c r="RW9" s="186"/>
      <c r="RX9" s="186"/>
      <c r="RY9" s="186"/>
      <c r="RZ9" s="186"/>
      <c r="SA9" s="186"/>
      <c r="SB9" s="186"/>
      <c r="SC9" s="186"/>
      <c r="SD9" s="186"/>
      <c r="SE9" s="186"/>
      <c r="SF9" s="186"/>
      <c r="SG9" s="186"/>
      <c r="SH9" s="186"/>
      <c r="SI9" s="186"/>
      <c r="SJ9" s="186"/>
      <c r="SK9" s="186"/>
      <c r="SL9" s="186"/>
      <c r="SM9" s="186"/>
      <c r="SN9" s="186"/>
      <c r="SO9" s="186"/>
      <c r="SP9" s="186"/>
      <c r="SQ9" s="186"/>
      <c r="SR9" s="186"/>
      <c r="SS9" s="186"/>
      <c r="ST9" s="186"/>
      <c r="SU9" s="186"/>
      <c r="SV9" s="186"/>
      <c r="SW9" s="186"/>
      <c r="SX9" s="186"/>
      <c r="SY9" s="186"/>
      <c r="SZ9" s="186"/>
      <c r="TA9" s="186"/>
      <c r="TB9" s="186"/>
      <c r="TC9" s="186"/>
      <c r="TD9" s="186"/>
      <c r="TE9" s="186"/>
      <c r="TF9" s="186"/>
      <c r="TG9" s="186"/>
      <c r="TH9" s="186"/>
      <c r="TI9" s="186"/>
      <c r="TJ9" s="186"/>
      <c r="TK9" s="186"/>
      <c r="TL9" s="186"/>
      <c r="TM9" s="186"/>
      <c r="TN9" s="186"/>
      <c r="TO9" s="186"/>
      <c r="TP9" s="186"/>
      <c r="TQ9" s="186"/>
      <c r="TR9" s="186"/>
      <c r="TS9" s="186"/>
      <c r="TT9" s="186"/>
      <c r="TU9" s="186"/>
      <c r="TV9" s="186"/>
      <c r="TW9" s="186"/>
      <c r="TX9" s="186"/>
      <c r="TY9" s="186"/>
      <c r="TZ9" s="186"/>
      <c r="UA9" s="186"/>
      <c r="UB9" s="186"/>
      <c r="UC9" s="186"/>
      <c r="UD9" s="186"/>
      <c r="UE9" s="186"/>
      <c r="UF9" s="186"/>
      <c r="UG9" s="186"/>
      <c r="UH9" s="186"/>
      <c r="UI9" s="186"/>
      <c r="UJ9" s="186"/>
      <c r="UK9" s="186"/>
      <c r="UL9" s="186"/>
      <c r="UM9" s="186"/>
      <c r="UN9" s="186"/>
      <c r="UO9" s="186"/>
      <c r="UP9" s="186"/>
      <c r="UQ9" s="186"/>
      <c r="UR9" s="186"/>
      <c r="US9" s="186"/>
      <c r="UT9" s="186"/>
      <c r="UU9" s="186"/>
      <c r="UV9" s="186"/>
      <c r="UW9" s="186"/>
      <c r="UX9" s="186"/>
      <c r="UY9" s="186"/>
      <c r="UZ9" s="186"/>
      <c r="VA9" s="186"/>
      <c r="VB9" s="186"/>
      <c r="VC9" s="186"/>
      <c r="VD9" s="186"/>
      <c r="VE9" s="186"/>
      <c r="VF9" s="186"/>
      <c r="VG9" s="186"/>
      <c r="VH9" s="186"/>
      <c r="VI9" s="186"/>
      <c r="VJ9" s="186"/>
      <c r="VK9" s="186"/>
      <c r="VL9" s="186"/>
      <c r="VM9" s="186"/>
      <c r="VN9" s="186"/>
      <c r="VO9" s="186"/>
      <c r="VP9" s="186"/>
      <c r="VQ9" s="186"/>
      <c r="VR9" s="186"/>
      <c r="VS9" s="186"/>
      <c r="VT9" s="186"/>
      <c r="VU9" s="186"/>
      <c r="VV9" s="186"/>
      <c r="VW9" s="186"/>
      <c r="VX9" s="186"/>
      <c r="VY9" s="186"/>
      <c r="VZ9" s="186"/>
      <c r="WA9" s="186"/>
      <c r="WB9" s="186"/>
      <c r="WC9" s="186"/>
      <c r="WD9" s="186"/>
      <c r="WE9" s="186"/>
      <c r="WF9" s="186"/>
      <c r="WG9" s="186"/>
      <c r="WH9" s="186"/>
      <c r="WI9" s="186"/>
      <c r="WJ9" s="186"/>
      <c r="WK9" s="186"/>
      <c r="WL9" s="186"/>
      <c r="WM9" s="186"/>
      <c r="WN9" s="186"/>
      <c r="WO9" s="186"/>
      <c r="WP9" s="186"/>
      <c r="WQ9" s="186"/>
      <c r="WR9" s="186"/>
      <c r="WS9" s="186"/>
      <c r="WT9" s="186"/>
      <c r="WU9" s="186"/>
      <c r="WV9" s="186"/>
      <c r="WW9" s="186"/>
      <c r="WX9" s="186"/>
      <c r="WY9" s="186"/>
      <c r="WZ9" s="186"/>
      <c r="XA9" s="186"/>
      <c r="XB9" s="186"/>
      <c r="XC9" s="186"/>
      <c r="XD9" s="186"/>
      <c r="XE9" s="186"/>
      <c r="XF9" s="186"/>
      <c r="XG9" s="186"/>
      <c r="XH9" s="186"/>
      <c r="XI9" s="186"/>
      <c r="XJ9" s="186"/>
      <c r="XK9" s="186"/>
      <c r="XL9" s="186"/>
      <c r="XM9" s="186"/>
      <c r="XN9" s="186"/>
      <c r="XO9" s="186"/>
      <c r="XP9" s="186"/>
      <c r="XQ9" s="186"/>
      <c r="XR9" s="186"/>
      <c r="XS9" s="186"/>
      <c r="XT9" s="186"/>
      <c r="XU9" s="186"/>
      <c r="XV9" s="186"/>
      <c r="XW9" s="186"/>
      <c r="XX9" s="186"/>
      <c r="XY9" s="186"/>
      <c r="XZ9" s="186"/>
      <c r="YA9" s="186"/>
      <c r="YB9" s="186"/>
      <c r="YC9" s="186"/>
      <c r="YD9" s="186"/>
      <c r="YE9" s="186"/>
      <c r="YF9" s="186"/>
      <c r="YG9" s="186"/>
      <c r="YH9" s="186"/>
      <c r="YI9" s="186"/>
      <c r="YJ9" s="186"/>
      <c r="YK9" s="186"/>
      <c r="YL9" s="186"/>
      <c r="YM9" s="186"/>
      <c r="YN9" s="186"/>
      <c r="YO9" s="186"/>
      <c r="YP9" s="186"/>
      <c r="YQ9" s="186"/>
      <c r="YR9" s="186"/>
      <c r="YS9" s="186"/>
      <c r="YT9" s="186"/>
      <c r="YU9" s="186"/>
      <c r="YV9" s="186"/>
      <c r="YW9" s="186"/>
      <c r="YX9" s="186"/>
      <c r="YY9" s="186"/>
      <c r="YZ9" s="186"/>
      <c r="ZA9" s="186"/>
      <c r="ZB9" s="186"/>
      <c r="ZC9" s="186"/>
      <c r="ZD9" s="186"/>
      <c r="ZE9" s="186"/>
      <c r="ZF9" s="186"/>
      <c r="ZG9" s="186"/>
      <c r="ZH9" s="186"/>
      <c r="ZI9" s="186"/>
      <c r="ZJ9" s="186"/>
      <c r="ZK9" s="186"/>
      <c r="ZL9" s="186"/>
      <c r="ZM9" s="186"/>
      <c r="ZN9" s="186"/>
      <c r="ZO9" s="186"/>
      <c r="ZP9" s="186"/>
      <c r="ZQ9" s="186"/>
      <c r="ZR9" s="186"/>
      <c r="ZS9" s="186"/>
      <c r="ZT9" s="186"/>
      <c r="ZU9" s="186"/>
      <c r="ZV9" s="186"/>
      <c r="ZW9" s="186"/>
      <c r="ZX9" s="186"/>
      <c r="ZY9" s="186"/>
      <c r="ZZ9" s="186"/>
      <c r="AAA9" s="186"/>
      <c r="AAB9" s="186"/>
      <c r="AAC9" s="186"/>
      <c r="AAD9" s="186"/>
      <c r="AAE9" s="186"/>
      <c r="AAF9" s="186"/>
      <c r="AAG9" s="186"/>
      <c r="AAH9" s="186"/>
      <c r="AAI9" s="186"/>
      <c r="AAJ9" s="186"/>
      <c r="AAK9" s="186"/>
      <c r="AAL9" s="186"/>
      <c r="AAM9" s="186"/>
      <c r="AAN9" s="186"/>
      <c r="AAO9" s="186"/>
      <c r="AAP9" s="186"/>
      <c r="AAQ9" s="186"/>
      <c r="AAR9" s="186"/>
      <c r="AAS9" s="186"/>
      <c r="AAT9" s="186"/>
      <c r="AAU9" s="186"/>
      <c r="AAV9" s="186"/>
      <c r="AAW9" s="186"/>
      <c r="AAX9" s="186"/>
      <c r="AAY9" s="186"/>
      <c r="AAZ9" s="186"/>
      <c r="ABA9" s="186"/>
      <c r="ABB9" s="186"/>
      <c r="ABC9" s="186"/>
      <c r="ABD9" s="186"/>
      <c r="ABE9" s="186"/>
      <c r="ABF9" s="186"/>
      <c r="ABG9" s="186"/>
      <c r="ABH9" s="186"/>
      <c r="ABI9" s="186"/>
      <c r="ABJ9" s="186"/>
      <c r="ABK9" s="186"/>
      <c r="ABL9" s="186"/>
      <c r="ABM9" s="186"/>
      <c r="ABN9" s="186"/>
      <c r="ABO9" s="186"/>
      <c r="ABP9" s="186"/>
      <c r="ABQ9" s="186"/>
      <c r="ABR9" s="186"/>
      <c r="ABS9" s="186"/>
      <c r="ABT9" s="186"/>
      <c r="ABU9" s="186"/>
      <c r="ABV9" s="186"/>
      <c r="ABW9" s="186"/>
      <c r="ABX9" s="186"/>
      <c r="ABY9" s="186"/>
      <c r="ABZ9" s="186"/>
      <c r="ACA9" s="186"/>
      <c r="ACB9" s="186"/>
      <c r="ACC9" s="186"/>
      <c r="ACD9" s="186"/>
      <c r="ACE9" s="186"/>
      <c r="ACF9" s="186"/>
      <c r="ACG9" s="186"/>
      <c r="ACH9" s="186"/>
      <c r="ACI9" s="186"/>
      <c r="ACJ9" s="186"/>
      <c r="ACK9" s="186"/>
      <c r="ACL9" s="186"/>
      <c r="ACM9" s="186"/>
      <c r="ACN9" s="186"/>
      <c r="ACO9" s="186"/>
      <c r="ACP9" s="186"/>
      <c r="ACQ9" s="186"/>
      <c r="ACR9" s="186"/>
      <c r="ACS9" s="186"/>
      <c r="ACT9" s="186"/>
      <c r="ACU9" s="186"/>
      <c r="ACV9" s="186"/>
      <c r="ACW9" s="186"/>
      <c r="ACX9" s="186"/>
      <c r="ACY9" s="186"/>
      <c r="ACZ9" s="186"/>
      <c r="ADA9" s="186"/>
      <c r="ADB9" s="186"/>
      <c r="ADC9" s="186"/>
      <c r="ADD9" s="186"/>
      <c r="ADE9" s="186"/>
      <c r="ADF9" s="186"/>
      <c r="ADG9" s="186"/>
      <c r="ADH9" s="186"/>
      <c r="ADI9" s="186"/>
      <c r="ADJ9" s="186"/>
      <c r="ADK9" s="186"/>
      <c r="ADL9" s="186"/>
      <c r="ADM9" s="186"/>
      <c r="ADN9" s="186"/>
      <c r="ADO9" s="186"/>
      <c r="ADP9" s="186"/>
      <c r="ADQ9" s="186"/>
      <c r="ADR9" s="186"/>
      <c r="ADS9" s="186"/>
      <c r="ADT9" s="186"/>
      <c r="ADU9" s="186"/>
      <c r="ADV9" s="186"/>
      <c r="ADW9" s="186"/>
      <c r="ADX9" s="186"/>
      <c r="ADY9" s="186"/>
      <c r="ADZ9" s="186"/>
      <c r="AEA9" s="186"/>
      <c r="AEB9" s="186"/>
      <c r="AEC9" s="186"/>
      <c r="AED9" s="186"/>
      <c r="AEE9" s="186"/>
      <c r="AEF9" s="186"/>
      <c r="AEG9" s="186"/>
      <c r="AEH9" s="186"/>
      <c r="AEI9" s="186"/>
      <c r="AEJ9" s="186"/>
      <c r="AEK9" s="186"/>
      <c r="AEL9" s="186"/>
      <c r="AEM9" s="186"/>
      <c r="AEN9" s="186"/>
      <c r="AEO9" s="186"/>
      <c r="AEP9" s="186"/>
      <c r="AEQ9" s="186"/>
      <c r="AER9" s="186"/>
      <c r="AES9" s="186"/>
      <c r="AET9" s="186"/>
      <c r="AEU9" s="186"/>
      <c r="AEV9" s="186"/>
      <c r="AEW9" s="186"/>
      <c r="AEX9" s="186"/>
      <c r="AEY9" s="186"/>
      <c r="AEZ9" s="186"/>
      <c r="AFA9" s="186"/>
      <c r="AFB9" s="186"/>
      <c r="AFC9" s="186"/>
      <c r="AFD9" s="186"/>
      <c r="AFE9" s="186"/>
      <c r="AFF9" s="186"/>
      <c r="AFG9" s="186"/>
      <c r="AFH9" s="186"/>
      <c r="AFI9" s="186"/>
      <c r="AFJ9" s="186"/>
      <c r="AFK9" s="186"/>
      <c r="AFL9" s="186"/>
      <c r="AFM9" s="186"/>
      <c r="AFN9" s="186"/>
      <c r="AFO9" s="186"/>
      <c r="AFP9" s="186"/>
      <c r="AFQ9" s="186"/>
      <c r="AFR9" s="186"/>
      <c r="AFS9" s="186"/>
      <c r="AFT9" s="186"/>
      <c r="AFU9" s="186"/>
      <c r="AFV9" s="186"/>
      <c r="AFW9" s="186"/>
      <c r="AFX9" s="186"/>
      <c r="AFY9" s="186"/>
      <c r="AFZ9" s="186"/>
      <c r="AGA9" s="186"/>
      <c r="AGB9" s="186"/>
      <c r="AGC9" s="186"/>
      <c r="AGD9" s="186"/>
      <c r="AGE9" s="186"/>
      <c r="AGF9" s="186"/>
      <c r="AGG9" s="186"/>
      <c r="AGH9" s="186"/>
      <c r="AGI9" s="186"/>
      <c r="AGJ9" s="186"/>
      <c r="AGK9" s="186"/>
      <c r="AGL9" s="186"/>
      <c r="AGM9" s="186"/>
      <c r="AGN9" s="186"/>
      <c r="AGO9" s="186"/>
      <c r="AGP9" s="186"/>
      <c r="AGQ9" s="186"/>
      <c r="AGR9" s="186"/>
      <c r="AGS9" s="186"/>
      <c r="AGT9" s="186"/>
      <c r="AGU9" s="186"/>
      <c r="AGV9" s="186"/>
      <c r="AGW9" s="186"/>
      <c r="AGX9" s="186"/>
      <c r="AGY9" s="186"/>
      <c r="AGZ9" s="186"/>
      <c r="AHA9" s="186"/>
      <c r="AHB9" s="186"/>
      <c r="AHC9" s="186"/>
      <c r="AHD9" s="186"/>
      <c r="AHE9" s="186"/>
      <c r="AHF9" s="186"/>
      <c r="AHG9" s="186"/>
      <c r="AHH9" s="186"/>
      <c r="AHI9" s="186"/>
      <c r="AHJ9" s="186"/>
      <c r="AHK9" s="186"/>
      <c r="AHL9" s="186"/>
      <c r="AHM9" s="186"/>
      <c r="AHN9" s="186"/>
      <c r="AHO9" s="186"/>
      <c r="AHP9" s="186"/>
      <c r="AHQ9" s="186"/>
      <c r="AHR9" s="186"/>
      <c r="AHS9" s="186"/>
      <c r="AHT9" s="186"/>
      <c r="AHU9" s="186"/>
      <c r="AHV9" s="186"/>
      <c r="AHW9" s="186"/>
    </row>
    <row r="10" spans="1:907" s="201" customFormat="1" ht="21.95" customHeight="1">
      <c r="A10" s="709"/>
      <c r="B10" s="197">
        <v>5</v>
      </c>
      <c r="C10" s="698" t="s">
        <v>358</v>
      </c>
      <c r="D10" s="705"/>
      <c r="E10" s="219">
        <v>7056</v>
      </c>
      <c r="F10" s="36"/>
      <c r="G10" s="188"/>
      <c r="H10" s="188"/>
      <c r="I10" s="188"/>
      <c r="J10" s="188"/>
      <c r="K10" s="199"/>
      <c r="L10" s="200"/>
      <c r="M10" s="200"/>
      <c r="N10" s="200"/>
      <c r="O10" s="200"/>
      <c r="P10" s="200"/>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c r="BM10" s="186"/>
      <c r="BN10" s="186"/>
      <c r="BO10" s="186"/>
      <c r="BP10" s="186"/>
      <c r="BQ10" s="186"/>
      <c r="BR10" s="186"/>
      <c r="BS10" s="186"/>
      <c r="BT10" s="186"/>
      <c r="BU10" s="186"/>
      <c r="BV10" s="186"/>
      <c r="BW10" s="186"/>
      <c r="BX10" s="186"/>
      <c r="BY10" s="186"/>
      <c r="BZ10" s="186"/>
      <c r="CA10" s="186"/>
      <c r="CB10" s="186"/>
      <c r="CC10" s="186"/>
      <c r="CD10" s="186"/>
      <c r="CE10" s="186"/>
      <c r="CF10" s="186"/>
      <c r="CG10" s="186"/>
      <c r="CH10" s="186"/>
      <c r="CI10" s="186"/>
      <c r="CJ10" s="186"/>
      <c r="CK10" s="186"/>
      <c r="CL10" s="186"/>
      <c r="CM10" s="186"/>
      <c r="CN10" s="186"/>
      <c r="CO10" s="186"/>
      <c r="CP10" s="186"/>
      <c r="CQ10" s="186"/>
      <c r="CR10" s="186"/>
      <c r="CS10" s="186"/>
      <c r="CT10" s="186"/>
      <c r="CU10" s="186"/>
      <c r="CV10" s="186"/>
      <c r="CW10" s="186"/>
      <c r="CX10" s="186"/>
      <c r="CY10" s="186"/>
      <c r="CZ10" s="186"/>
      <c r="DA10" s="186"/>
      <c r="DB10" s="186"/>
      <c r="DC10" s="186"/>
      <c r="DD10" s="186"/>
      <c r="DE10" s="186"/>
      <c r="DF10" s="186"/>
      <c r="DG10" s="186"/>
      <c r="DH10" s="186"/>
      <c r="DI10" s="186"/>
      <c r="DJ10" s="186"/>
      <c r="DK10" s="186"/>
      <c r="DL10" s="186"/>
      <c r="DM10" s="186"/>
      <c r="DN10" s="186"/>
      <c r="DO10" s="186"/>
      <c r="DP10" s="186"/>
      <c r="DQ10" s="186"/>
      <c r="DR10" s="186"/>
      <c r="DS10" s="186"/>
      <c r="DT10" s="186"/>
      <c r="DU10" s="186"/>
      <c r="DV10" s="186"/>
      <c r="DW10" s="186"/>
      <c r="DX10" s="186"/>
      <c r="DY10" s="186"/>
      <c r="DZ10" s="186"/>
      <c r="EA10" s="186"/>
      <c r="EB10" s="186"/>
      <c r="EC10" s="186"/>
      <c r="ED10" s="186"/>
      <c r="EE10" s="186"/>
      <c r="EF10" s="186"/>
      <c r="EG10" s="186"/>
      <c r="EH10" s="186"/>
      <c r="EI10" s="186"/>
      <c r="EJ10" s="186"/>
      <c r="EK10" s="186"/>
      <c r="EL10" s="186"/>
      <c r="EM10" s="186"/>
      <c r="EN10" s="186"/>
      <c r="EO10" s="186"/>
      <c r="EP10" s="186"/>
      <c r="EQ10" s="186"/>
      <c r="ER10" s="186"/>
      <c r="ES10" s="186"/>
      <c r="ET10" s="186"/>
      <c r="EU10" s="186"/>
      <c r="EV10" s="186"/>
      <c r="EW10" s="186"/>
      <c r="EX10" s="186"/>
      <c r="EY10" s="186"/>
      <c r="EZ10" s="186"/>
      <c r="FA10" s="186"/>
      <c r="FB10" s="186"/>
      <c r="FC10" s="186"/>
      <c r="FD10" s="186"/>
      <c r="FE10" s="186"/>
      <c r="FF10" s="186"/>
      <c r="FG10" s="186"/>
      <c r="FH10" s="186"/>
      <c r="FI10" s="186"/>
      <c r="FJ10" s="186"/>
      <c r="FK10" s="186"/>
      <c r="FL10" s="186"/>
      <c r="FM10" s="186"/>
      <c r="FN10" s="186"/>
      <c r="FO10" s="186"/>
      <c r="FP10" s="186"/>
      <c r="FQ10" s="186"/>
      <c r="FR10" s="186"/>
      <c r="FS10" s="186"/>
      <c r="FT10" s="186"/>
      <c r="FU10" s="186"/>
      <c r="FV10" s="186"/>
      <c r="FW10" s="186"/>
      <c r="FX10" s="186"/>
      <c r="FY10" s="186"/>
      <c r="FZ10" s="186"/>
      <c r="GA10" s="186"/>
      <c r="GB10" s="186"/>
      <c r="GC10" s="186"/>
      <c r="GD10" s="186"/>
      <c r="GE10" s="186"/>
      <c r="GF10" s="186"/>
      <c r="GG10" s="186"/>
      <c r="GH10" s="186"/>
      <c r="GI10" s="186"/>
      <c r="GJ10" s="186"/>
      <c r="GK10" s="186"/>
      <c r="GL10" s="186"/>
      <c r="GM10" s="186"/>
      <c r="GN10" s="186"/>
      <c r="GO10" s="186"/>
      <c r="GP10" s="186"/>
      <c r="GQ10" s="186"/>
      <c r="GR10" s="186"/>
      <c r="GS10" s="186"/>
      <c r="GT10" s="186"/>
      <c r="GU10" s="186"/>
      <c r="GV10" s="186"/>
      <c r="GW10" s="186"/>
      <c r="GX10" s="186"/>
      <c r="GY10" s="186"/>
      <c r="GZ10" s="186"/>
      <c r="HA10" s="186"/>
      <c r="HB10" s="186"/>
      <c r="HC10" s="186"/>
      <c r="HD10" s="186"/>
      <c r="HE10" s="186"/>
      <c r="HF10" s="186"/>
      <c r="HG10" s="186"/>
      <c r="HH10" s="186"/>
      <c r="HI10" s="186"/>
      <c r="HJ10" s="186"/>
      <c r="HK10" s="186"/>
      <c r="HL10" s="186"/>
      <c r="HM10" s="186"/>
      <c r="HN10" s="186"/>
      <c r="HO10" s="186"/>
      <c r="HP10" s="186"/>
      <c r="HQ10" s="186"/>
      <c r="HR10" s="186"/>
      <c r="HS10" s="186"/>
      <c r="HT10" s="186"/>
      <c r="HU10" s="186"/>
      <c r="HV10" s="186"/>
      <c r="HW10" s="186"/>
      <c r="HX10" s="186"/>
      <c r="HY10" s="186"/>
      <c r="HZ10" s="186"/>
      <c r="IA10" s="186"/>
      <c r="IB10" s="186"/>
      <c r="IC10" s="186"/>
      <c r="ID10" s="186"/>
      <c r="IE10" s="186"/>
      <c r="IF10" s="186"/>
      <c r="IG10" s="186"/>
      <c r="IH10" s="186"/>
      <c r="II10" s="186"/>
      <c r="IJ10" s="186"/>
      <c r="IK10" s="186"/>
      <c r="IL10" s="186"/>
      <c r="IM10" s="186"/>
      <c r="IN10" s="186"/>
      <c r="IO10" s="186"/>
      <c r="IP10" s="186"/>
      <c r="IQ10" s="186"/>
      <c r="IR10" s="186"/>
      <c r="IS10" s="186"/>
      <c r="IT10" s="186"/>
      <c r="IU10" s="186"/>
      <c r="IV10" s="186"/>
      <c r="IW10" s="186"/>
      <c r="IX10" s="186"/>
      <c r="IY10" s="186"/>
      <c r="IZ10" s="186"/>
      <c r="JA10" s="186"/>
      <c r="JB10" s="186"/>
      <c r="JC10" s="186"/>
      <c r="JD10" s="186"/>
      <c r="JE10" s="186"/>
      <c r="JF10" s="186"/>
      <c r="JG10" s="186"/>
      <c r="JH10" s="186"/>
      <c r="JI10" s="186"/>
      <c r="JJ10" s="186"/>
      <c r="JK10" s="186"/>
      <c r="JL10" s="186"/>
      <c r="JM10" s="186"/>
      <c r="JN10" s="186"/>
      <c r="JO10" s="186"/>
      <c r="JP10" s="186"/>
      <c r="JQ10" s="186"/>
      <c r="JR10" s="186"/>
      <c r="JS10" s="186"/>
      <c r="JT10" s="186"/>
      <c r="JU10" s="186"/>
      <c r="JV10" s="186"/>
      <c r="JW10" s="186"/>
      <c r="JX10" s="186"/>
      <c r="JY10" s="186"/>
      <c r="JZ10" s="186"/>
      <c r="KA10" s="186"/>
      <c r="KB10" s="186"/>
      <c r="KC10" s="186"/>
      <c r="KD10" s="186"/>
      <c r="KE10" s="186"/>
      <c r="KF10" s="186"/>
      <c r="KG10" s="186"/>
      <c r="KH10" s="186"/>
      <c r="KI10" s="186"/>
      <c r="KJ10" s="186"/>
      <c r="KK10" s="186"/>
      <c r="KL10" s="186"/>
      <c r="KM10" s="186"/>
      <c r="KN10" s="186"/>
      <c r="KO10" s="186"/>
      <c r="KP10" s="186"/>
      <c r="KQ10" s="186"/>
      <c r="KR10" s="186"/>
      <c r="KS10" s="186"/>
      <c r="KT10" s="186"/>
      <c r="KU10" s="186"/>
      <c r="KV10" s="186"/>
      <c r="KW10" s="186"/>
      <c r="KX10" s="186"/>
      <c r="KY10" s="186"/>
      <c r="KZ10" s="186"/>
      <c r="LA10" s="186"/>
      <c r="LB10" s="186"/>
      <c r="LC10" s="186"/>
      <c r="LD10" s="186"/>
      <c r="LE10" s="186"/>
      <c r="LF10" s="186"/>
      <c r="LG10" s="186"/>
      <c r="LH10" s="186"/>
      <c r="LI10" s="186"/>
      <c r="LJ10" s="186"/>
      <c r="LK10" s="186"/>
      <c r="LL10" s="186"/>
      <c r="LM10" s="186"/>
      <c r="LN10" s="186"/>
      <c r="LO10" s="186"/>
      <c r="LP10" s="186"/>
      <c r="LQ10" s="186"/>
      <c r="LR10" s="186"/>
      <c r="LS10" s="186"/>
      <c r="LT10" s="186"/>
      <c r="LU10" s="186"/>
      <c r="LV10" s="186"/>
      <c r="LW10" s="186"/>
      <c r="LX10" s="186"/>
      <c r="LY10" s="186"/>
      <c r="LZ10" s="186"/>
      <c r="MA10" s="186"/>
      <c r="MB10" s="186"/>
      <c r="MC10" s="186"/>
      <c r="MD10" s="186"/>
      <c r="ME10" s="186"/>
      <c r="MF10" s="186"/>
      <c r="MG10" s="186"/>
      <c r="MH10" s="186"/>
      <c r="MI10" s="186"/>
      <c r="MJ10" s="186"/>
      <c r="MK10" s="186"/>
      <c r="ML10" s="186"/>
      <c r="MM10" s="186"/>
      <c r="MN10" s="186"/>
      <c r="MO10" s="186"/>
      <c r="MP10" s="186"/>
      <c r="MQ10" s="186"/>
      <c r="MR10" s="186"/>
      <c r="MS10" s="186"/>
      <c r="MT10" s="186"/>
      <c r="MU10" s="186"/>
      <c r="MV10" s="186"/>
      <c r="MW10" s="186"/>
      <c r="MX10" s="186"/>
      <c r="MY10" s="186"/>
      <c r="MZ10" s="186"/>
      <c r="NA10" s="186"/>
      <c r="NB10" s="186"/>
      <c r="NC10" s="186"/>
      <c r="ND10" s="186"/>
      <c r="NE10" s="186"/>
      <c r="NF10" s="186"/>
      <c r="NG10" s="186"/>
      <c r="NH10" s="186"/>
      <c r="NI10" s="186"/>
      <c r="NJ10" s="186"/>
      <c r="NK10" s="186"/>
      <c r="NL10" s="186"/>
      <c r="NM10" s="186"/>
      <c r="NN10" s="186"/>
      <c r="NO10" s="186"/>
      <c r="NP10" s="186"/>
      <c r="NQ10" s="186"/>
      <c r="NR10" s="186"/>
      <c r="NS10" s="186"/>
      <c r="NT10" s="186"/>
      <c r="NU10" s="186"/>
      <c r="NV10" s="186"/>
      <c r="NW10" s="186"/>
      <c r="NX10" s="186"/>
      <c r="NY10" s="186"/>
      <c r="NZ10" s="186"/>
      <c r="OA10" s="186"/>
      <c r="OB10" s="186"/>
      <c r="OC10" s="186"/>
      <c r="OD10" s="186"/>
      <c r="OE10" s="186"/>
      <c r="OF10" s="186"/>
      <c r="OG10" s="186"/>
      <c r="OH10" s="186"/>
      <c r="OI10" s="186"/>
      <c r="OJ10" s="186"/>
      <c r="OK10" s="186"/>
      <c r="OL10" s="186"/>
      <c r="OM10" s="186"/>
      <c r="ON10" s="186"/>
      <c r="OO10" s="186"/>
      <c r="OP10" s="186"/>
      <c r="OQ10" s="186"/>
      <c r="OR10" s="186"/>
      <c r="OS10" s="186"/>
      <c r="OT10" s="186"/>
      <c r="OU10" s="186"/>
      <c r="OV10" s="186"/>
      <c r="OW10" s="186"/>
      <c r="OX10" s="186"/>
      <c r="OY10" s="186"/>
      <c r="OZ10" s="186"/>
      <c r="PA10" s="186"/>
      <c r="PB10" s="186"/>
      <c r="PC10" s="186"/>
      <c r="PD10" s="186"/>
      <c r="PE10" s="186"/>
      <c r="PF10" s="186"/>
      <c r="PG10" s="186"/>
      <c r="PH10" s="186"/>
      <c r="PI10" s="186"/>
      <c r="PJ10" s="186"/>
      <c r="PK10" s="186"/>
      <c r="PL10" s="186"/>
      <c r="PM10" s="186"/>
      <c r="PN10" s="186"/>
      <c r="PO10" s="186"/>
      <c r="PP10" s="186"/>
      <c r="PQ10" s="186"/>
      <c r="PR10" s="186"/>
      <c r="PS10" s="186"/>
      <c r="PT10" s="186"/>
      <c r="PU10" s="186"/>
      <c r="PV10" s="186"/>
      <c r="PW10" s="186"/>
      <c r="PX10" s="186"/>
      <c r="PY10" s="186"/>
      <c r="PZ10" s="186"/>
      <c r="QA10" s="186"/>
      <c r="QB10" s="186"/>
      <c r="QC10" s="186"/>
      <c r="QD10" s="186"/>
      <c r="QE10" s="186"/>
      <c r="QF10" s="186"/>
      <c r="QG10" s="186"/>
      <c r="QH10" s="186"/>
      <c r="QI10" s="186"/>
      <c r="QJ10" s="186"/>
      <c r="QK10" s="186"/>
      <c r="QL10" s="186"/>
      <c r="QM10" s="186"/>
      <c r="QN10" s="186"/>
      <c r="QO10" s="186"/>
      <c r="QP10" s="186"/>
      <c r="QQ10" s="186"/>
      <c r="QR10" s="186"/>
      <c r="QS10" s="186"/>
      <c r="QT10" s="186"/>
      <c r="QU10" s="186"/>
      <c r="QV10" s="186"/>
      <c r="QW10" s="186"/>
      <c r="QX10" s="186"/>
      <c r="QY10" s="186"/>
      <c r="QZ10" s="186"/>
      <c r="RA10" s="186"/>
      <c r="RB10" s="186"/>
      <c r="RC10" s="186"/>
      <c r="RD10" s="186"/>
      <c r="RE10" s="186"/>
      <c r="RF10" s="186"/>
      <c r="RG10" s="186"/>
      <c r="RH10" s="186"/>
      <c r="RI10" s="186"/>
      <c r="RJ10" s="186"/>
      <c r="RK10" s="186"/>
      <c r="RL10" s="186"/>
      <c r="RM10" s="186"/>
      <c r="RN10" s="186"/>
      <c r="RO10" s="186"/>
      <c r="RP10" s="186"/>
      <c r="RQ10" s="186"/>
      <c r="RR10" s="186"/>
      <c r="RS10" s="186"/>
      <c r="RT10" s="186"/>
      <c r="RU10" s="186"/>
      <c r="RV10" s="186"/>
      <c r="RW10" s="186"/>
      <c r="RX10" s="186"/>
      <c r="RY10" s="186"/>
      <c r="RZ10" s="186"/>
      <c r="SA10" s="186"/>
      <c r="SB10" s="186"/>
      <c r="SC10" s="186"/>
      <c r="SD10" s="186"/>
      <c r="SE10" s="186"/>
      <c r="SF10" s="186"/>
      <c r="SG10" s="186"/>
      <c r="SH10" s="186"/>
      <c r="SI10" s="186"/>
      <c r="SJ10" s="186"/>
      <c r="SK10" s="186"/>
      <c r="SL10" s="186"/>
      <c r="SM10" s="186"/>
      <c r="SN10" s="186"/>
      <c r="SO10" s="186"/>
      <c r="SP10" s="186"/>
      <c r="SQ10" s="186"/>
      <c r="SR10" s="186"/>
      <c r="SS10" s="186"/>
      <c r="ST10" s="186"/>
      <c r="SU10" s="186"/>
      <c r="SV10" s="186"/>
      <c r="SW10" s="186"/>
      <c r="SX10" s="186"/>
      <c r="SY10" s="186"/>
      <c r="SZ10" s="186"/>
      <c r="TA10" s="186"/>
      <c r="TB10" s="186"/>
      <c r="TC10" s="186"/>
      <c r="TD10" s="186"/>
      <c r="TE10" s="186"/>
      <c r="TF10" s="186"/>
      <c r="TG10" s="186"/>
      <c r="TH10" s="186"/>
      <c r="TI10" s="186"/>
      <c r="TJ10" s="186"/>
      <c r="TK10" s="186"/>
      <c r="TL10" s="186"/>
      <c r="TM10" s="186"/>
      <c r="TN10" s="186"/>
      <c r="TO10" s="186"/>
      <c r="TP10" s="186"/>
      <c r="TQ10" s="186"/>
      <c r="TR10" s="186"/>
      <c r="TS10" s="186"/>
      <c r="TT10" s="186"/>
      <c r="TU10" s="186"/>
      <c r="TV10" s="186"/>
      <c r="TW10" s="186"/>
      <c r="TX10" s="186"/>
      <c r="TY10" s="186"/>
      <c r="TZ10" s="186"/>
      <c r="UA10" s="186"/>
      <c r="UB10" s="186"/>
      <c r="UC10" s="186"/>
      <c r="UD10" s="186"/>
      <c r="UE10" s="186"/>
      <c r="UF10" s="186"/>
      <c r="UG10" s="186"/>
      <c r="UH10" s="186"/>
      <c r="UI10" s="186"/>
      <c r="UJ10" s="186"/>
      <c r="UK10" s="186"/>
      <c r="UL10" s="186"/>
      <c r="UM10" s="186"/>
      <c r="UN10" s="186"/>
      <c r="UO10" s="186"/>
      <c r="UP10" s="186"/>
      <c r="UQ10" s="186"/>
      <c r="UR10" s="186"/>
      <c r="US10" s="186"/>
      <c r="UT10" s="186"/>
      <c r="UU10" s="186"/>
      <c r="UV10" s="186"/>
      <c r="UW10" s="186"/>
      <c r="UX10" s="186"/>
      <c r="UY10" s="186"/>
      <c r="UZ10" s="186"/>
      <c r="VA10" s="186"/>
      <c r="VB10" s="186"/>
      <c r="VC10" s="186"/>
      <c r="VD10" s="186"/>
      <c r="VE10" s="186"/>
      <c r="VF10" s="186"/>
      <c r="VG10" s="186"/>
      <c r="VH10" s="186"/>
      <c r="VI10" s="186"/>
      <c r="VJ10" s="186"/>
      <c r="VK10" s="186"/>
      <c r="VL10" s="186"/>
      <c r="VM10" s="186"/>
      <c r="VN10" s="186"/>
      <c r="VO10" s="186"/>
      <c r="VP10" s="186"/>
      <c r="VQ10" s="186"/>
      <c r="VR10" s="186"/>
      <c r="VS10" s="186"/>
      <c r="VT10" s="186"/>
      <c r="VU10" s="186"/>
      <c r="VV10" s="186"/>
      <c r="VW10" s="186"/>
      <c r="VX10" s="186"/>
      <c r="VY10" s="186"/>
      <c r="VZ10" s="186"/>
      <c r="WA10" s="186"/>
      <c r="WB10" s="186"/>
      <c r="WC10" s="186"/>
      <c r="WD10" s="186"/>
      <c r="WE10" s="186"/>
      <c r="WF10" s="186"/>
      <c r="WG10" s="186"/>
      <c r="WH10" s="186"/>
      <c r="WI10" s="186"/>
      <c r="WJ10" s="186"/>
      <c r="WK10" s="186"/>
      <c r="WL10" s="186"/>
      <c r="WM10" s="186"/>
      <c r="WN10" s="186"/>
      <c r="WO10" s="186"/>
      <c r="WP10" s="186"/>
      <c r="WQ10" s="186"/>
      <c r="WR10" s="186"/>
      <c r="WS10" s="186"/>
      <c r="WT10" s="186"/>
      <c r="WU10" s="186"/>
      <c r="WV10" s="186"/>
      <c r="WW10" s="186"/>
      <c r="WX10" s="186"/>
      <c r="WY10" s="186"/>
      <c r="WZ10" s="186"/>
      <c r="XA10" s="186"/>
      <c r="XB10" s="186"/>
      <c r="XC10" s="186"/>
      <c r="XD10" s="186"/>
      <c r="XE10" s="186"/>
      <c r="XF10" s="186"/>
      <c r="XG10" s="186"/>
      <c r="XH10" s="186"/>
      <c r="XI10" s="186"/>
      <c r="XJ10" s="186"/>
      <c r="XK10" s="186"/>
      <c r="XL10" s="186"/>
      <c r="XM10" s="186"/>
      <c r="XN10" s="186"/>
      <c r="XO10" s="186"/>
      <c r="XP10" s="186"/>
      <c r="XQ10" s="186"/>
      <c r="XR10" s="186"/>
      <c r="XS10" s="186"/>
      <c r="XT10" s="186"/>
      <c r="XU10" s="186"/>
      <c r="XV10" s="186"/>
      <c r="XW10" s="186"/>
      <c r="XX10" s="186"/>
      <c r="XY10" s="186"/>
      <c r="XZ10" s="186"/>
      <c r="YA10" s="186"/>
      <c r="YB10" s="186"/>
      <c r="YC10" s="186"/>
      <c r="YD10" s="186"/>
      <c r="YE10" s="186"/>
      <c r="YF10" s="186"/>
      <c r="YG10" s="186"/>
      <c r="YH10" s="186"/>
      <c r="YI10" s="186"/>
      <c r="YJ10" s="186"/>
      <c r="YK10" s="186"/>
      <c r="YL10" s="186"/>
      <c r="YM10" s="186"/>
      <c r="YN10" s="186"/>
      <c r="YO10" s="186"/>
      <c r="YP10" s="186"/>
      <c r="YQ10" s="186"/>
      <c r="YR10" s="186"/>
      <c r="YS10" s="186"/>
      <c r="YT10" s="186"/>
      <c r="YU10" s="186"/>
      <c r="YV10" s="186"/>
      <c r="YW10" s="186"/>
      <c r="YX10" s="186"/>
      <c r="YY10" s="186"/>
      <c r="YZ10" s="186"/>
      <c r="ZA10" s="186"/>
      <c r="ZB10" s="186"/>
      <c r="ZC10" s="186"/>
      <c r="ZD10" s="186"/>
      <c r="ZE10" s="186"/>
      <c r="ZF10" s="186"/>
      <c r="ZG10" s="186"/>
      <c r="ZH10" s="186"/>
      <c r="ZI10" s="186"/>
      <c r="ZJ10" s="186"/>
      <c r="ZK10" s="186"/>
      <c r="ZL10" s="186"/>
      <c r="ZM10" s="186"/>
      <c r="ZN10" s="186"/>
      <c r="ZO10" s="186"/>
      <c r="ZP10" s="186"/>
      <c r="ZQ10" s="186"/>
      <c r="ZR10" s="186"/>
      <c r="ZS10" s="186"/>
      <c r="ZT10" s="186"/>
      <c r="ZU10" s="186"/>
      <c r="ZV10" s="186"/>
      <c r="ZW10" s="186"/>
      <c r="ZX10" s="186"/>
      <c r="ZY10" s="186"/>
      <c r="ZZ10" s="186"/>
      <c r="AAA10" s="186"/>
      <c r="AAB10" s="186"/>
      <c r="AAC10" s="186"/>
      <c r="AAD10" s="186"/>
      <c r="AAE10" s="186"/>
      <c r="AAF10" s="186"/>
      <c r="AAG10" s="186"/>
      <c r="AAH10" s="186"/>
      <c r="AAI10" s="186"/>
      <c r="AAJ10" s="186"/>
      <c r="AAK10" s="186"/>
      <c r="AAL10" s="186"/>
      <c r="AAM10" s="186"/>
      <c r="AAN10" s="186"/>
      <c r="AAO10" s="186"/>
      <c r="AAP10" s="186"/>
      <c r="AAQ10" s="186"/>
      <c r="AAR10" s="186"/>
      <c r="AAS10" s="186"/>
      <c r="AAT10" s="186"/>
      <c r="AAU10" s="186"/>
      <c r="AAV10" s="186"/>
      <c r="AAW10" s="186"/>
      <c r="AAX10" s="186"/>
      <c r="AAY10" s="186"/>
      <c r="AAZ10" s="186"/>
      <c r="ABA10" s="186"/>
      <c r="ABB10" s="186"/>
      <c r="ABC10" s="186"/>
      <c r="ABD10" s="186"/>
      <c r="ABE10" s="186"/>
      <c r="ABF10" s="186"/>
      <c r="ABG10" s="186"/>
      <c r="ABH10" s="186"/>
      <c r="ABI10" s="186"/>
      <c r="ABJ10" s="186"/>
      <c r="ABK10" s="186"/>
      <c r="ABL10" s="186"/>
      <c r="ABM10" s="186"/>
      <c r="ABN10" s="186"/>
      <c r="ABO10" s="186"/>
      <c r="ABP10" s="186"/>
      <c r="ABQ10" s="186"/>
      <c r="ABR10" s="186"/>
      <c r="ABS10" s="186"/>
      <c r="ABT10" s="186"/>
      <c r="ABU10" s="186"/>
      <c r="ABV10" s="186"/>
      <c r="ABW10" s="186"/>
      <c r="ABX10" s="186"/>
      <c r="ABY10" s="186"/>
      <c r="ABZ10" s="186"/>
      <c r="ACA10" s="186"/>
      <c r="ACB10" s="186"/>
      <c r="ACC10" s="186"/>
      <c r="ACD10" s="186"/>
      <c r="ACE10" s="186"/>
      <c r="ACF10" s="186"/>
      <c r="ACG10" s="186"/>
      <c r="ACH10" s="186"/>
      <c r="ACI10" s="186"/>
      <c r="ACJ10" s="186"/>
      <c r="ACK10" s="186"/>
      <c r="ACL10" s="186"/>
      <c r="ACM10" s="186"/>
      <c r="ACN10" s="186"/>
      <c r="ACO10" s="186"/>
      <c r="ACP10" s="186"/>
      <c r="ACQ10" s="186"/>
      <c r="ACR10" s="186"/>
      <c r="ACS10" s="186"/>
      <c r="ACT10" s="186"/>
      <c r="ACU10" s="186"/>
      <c r="ACV10" s="186"/>
      <c r="ACW10" s="186"/>
      <c r="ACX10" s="186"/>
      <c r="ACY10" s="186"/>
      <c r="ACZ10" s="186"/>
      <c r="ADA10" s="186"/>
      <c r="ADB10" s="186"/>
      <c r="ADC10" s="186"/>
      <c r="ADD10" s="186"/>
      <c r="ADE10" s="186"/>
      <c r="ADF10" s="186"/>
      <c r="ADG10" s="186"/>
      <c r="ADH10" s="186"/>
      <c r="ADI10" s="186"/>
      <c r="ADJ10" s="186"/>
      <c r="ADK10" s="186"/>
      <c r="ADL10" s="186"/>
      <c r="ADM10" s="186"/>
      <c r="ADN10" s="186"/>
      <c r="ADO10" s="186"/>
      <c r="ADP10" s="186"/>
      <c r="ADQ10" s="186"/>
      <c r="ADR10" s="186"/>
      <c r="ADS10" s="186"/>
      <c r="ADT10" s="186"/>
      <c r="ADU10" s="186"/>
      <c r="ADV10" s="186"/>
      <c r="ADW10" s="186"/>
      <c r="ADX10" s="186"/>
      <c r="ADY10" s="186"/>
      <c r="ADZ10" s="186"/>
      <c r="AEA10" s="186"/>
      <c r="AEB10" s="186"/>
      <c r="AEC10" s="186"/>
      <c r="AED10" s="186"/>
      <c r="AEE10" s="186"/>
      <c r="AEF10" s="186"/>
      <c r="AEG10" s="186"/>
      <c r="AEH10" s="186"/>
      <c r="AEI10" s="186"/>
      <c r="AEJ10" s="186"/>
      <c r="AEK10" s="186"/>
      <c r="AEL10" s="186"/>
      <c r="AEM10" s="186"/>
      <c r="AEN10" s="186"/>
      <c r="AEO10" s="186"/>
      <c r="AEP10" s="186"/>
      <c r="AEQ10" s="186"/>
      <c r="AER10" s="186"/>
      <c r="AES10" s="186"/>
      <c r="AET10" s="186"/>
      <c r="AEU10" s="186"/>
      <c r="AEV10" s="186"/>
      <c r="AEW10" s="186"/>
      <c r="AEX10" s="186"/>
      <c r="AEY10" s="186"/>
      <c r="AEZ10" s="186"/>
      <c r="AFA10" s="186"/>
      <c r="AFB10" s="186"/>
      <c r="AFC10" s="186"/>
      <c r="AFD10" s="186"/>
      <c r="AFE10" s="186"/>
      <c r="AFF10" s="186"/>
      <c r="AFG10" s="186"/>
      <c r="AFH10" s="186"/>
      <c r="AFI10" s="186"/>
      <c r="AFJ10" s="186"/>
      <c r="AFK10" s="186"/>
      <c r="AFL10" s="186"/>
      <c r="AFM10" s="186"/>
      <c r="AFN10" s="186"/>
      <c r="AFO10" s="186"/>
      <c r="AFP10" s="186"/>
      <c r="AFQ10" s="186"/>
      <c r="AFR10" s="186"/>
      <c r="AFS10" s="186"/>
      <c r="AFT10" s="186"/>
      <c r="AFU10" s="186"/>
      <c r="AFV10" s="186"/>
      <c r="AFW10" s="186"/>
      <c r="AFX10" s="186"/>
      <c r="AFY10" s="186"/>
      <c r="AFZ10" s="186"/>
      <c r="AGA10" s="186"/>
      <c r="AGB10" s="186"/>
      <c r="AGC10" s="186"/>
      <c r="AGD10" s="186"/>
      <c r="AGE10" s="186"/>
      <c r="AGF10" s="186"/>
      <c r="AGG10" s="186"/>
      <c r="AGH10" s="186"/>
      <c r="AGI10" s="186"/>
      <c r="AGJ10" s="186"/>
      <c r="AGK10" s="186"/>
      <c r="AGL10" s="186"/>
      <c r="AGM10" s="186"/>
      <c r="AGN10" s="186"/>
      <c r="AGO10" s="186"/>
      <c r="AGP10" s="186"/>
      <c r="AGQ10" s="186"/>
      <c r="AGR10" s="186"/>
      <c r="AGS10" s="186"/>
      <c r="AGT10" s="186"/>
      <c r="AGU10" s="186"/>
      <c r="AGV10" s="186"/>
      <c r="AGW10" s="186"/>
      <c r="AGX10" s="186"/>
      <c r="AGY10" s="186"/>
      <c r="AGZ10" s="186"/>
      <c r="AHA10" s="186"/>
      <c r="AHB10" s="186"/>
      <c r="AHC10" s="186"/>
      <c r="AHD10" s="186"/>
      <c r="AHE10" s="186"/>
      <c r="AHF10" s="186"/>
      <c r="AHG10" s="186"/>
      <c r="AHH10" s="186"/>
      <c r="AHI10" s="186"/>
      <c r="AHJ10" s="186"/>
      <c r="AHK10" s="186"/>
      <c r="AHL10" s="186"/>
      <c r="AHM10" s="186"/>
      <c r="AHN10" s="186"/>
      <c r="AHO10" s="186"/>
      <c r="AHP10" s="186"/>
      <c r="AHQ10" s="186"/>
      <c r="AHR10" s="186"/>
      <c r="AHS10" s="186"/>
      <c r="AHT10" s="186"/>
      <c r="AHU10" s="186"/>
      <c r="AHV10" s="186"/>
      <c r="AHW10" s="186"/>
    </row>
    <row r="11" spans="1:907" s="201" customFormat="1" ht="21.95" customHeight="1">
      <c r="A11" s="709"/>
      <c r="B11" s="197">
        <v>6</v>
      </c>
      <c r="C11" s="698" t="s">
        <v>359</v>
      </c>
      <c r="D11" s="705"/>
      <c r="E11" s="219">
        <v>7058</v>
      </c>
      <c r="F11" s="36"/>
      <c r="G11" s="188"/>
      <c r="H11" s="188"/>
      <c r="I11" s="188"/>
      <c r="J11" s="188"/>
      <c r="K11" s="199"/>
      <c r="L11" s="200"/>
      <c r="M11" s="200"/>
      <c r="N11" s="200"/>
      <c r="O11" s="200"/>
      <c r="P11" s="200"/>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c r="BM11" s="186"/>
      <c r="BN11" s="186"/>
      <c r="BO11" s="186"/>
      <c r="BP11" s="186"/>
      <c r="BQ11" s="186"/>
      <c r="BR11" s="186"/>
      <c r="BS11" s="186"/>
      <c r="BT11" s="186"/>
      <c r="BU11" s="186"/>
      <c r="BV11" s="186"/>
      <c r="BW11" s="186"/>
      <c r="BX11" s="186"/>
      <c r="BY11" s="186"/>
      <c r="BZ11" s="186"/>
      <c r="CA11" s="186"/>
      <c r="CB11" s="186"/>
      <c r="CC11" s="186"/>
      <c r="CD11" s="186"/>
      <c r="CE11" s="186"/>
      <c r="CF11" s="186"/>
      <c r="CG11" s="186"/>
      <c r="CH11" s="186"/>
      <c r="CI11" s="186"/>
      <c r="CJ11" s="186"/>
      <c r="CK11" s="186"/>
      <c r="CL11" s="186"/>
      <c r="CM11" s="186"/>
      <c r="CN11" s="186"/>
      <c r="CO11" s="186"/>
      <c r="CP11" s="186"/>
      <c r="CQ11" s="186"/>
      <c r="CR11" s="186"/>
      <c r="CS11" s="186"/>
      <c r="CT11" s="186"/>
      <c r="CU11" s="186"/>
      <c r="CV11" s="186"/>
      <c r="CW11" s="186"/>
      <c r="CX11" s="186"/>
      <c r="CY11" s="186"/>
      <c r="CZ11" s="186"/>
      <c r="DA11" s="186"/>
      <c r="DB11" s="186"/>
      <c r="DC11" s="186"/>
      <c r="DD11" s="186"/>
      <c r="DE11" s="186"/>
      <c r="DF11" s="186"/>
      <c r="DG11" s="186"/>
      <c r="DH11" s="186"/>
      <c r="DI11" s="186"/>
      <c r="DJ11" s="186"/>
      <c r="DK11" s="186"/>
      <c r="DL11" s="186"/>
      <c r="DM11" s="186"/>
      <c r="DN11" s="186"/>
      <c r="DO11" s="186"/>
      <c r="DP11" s="186"/>
      <c r="DQ11" s="186"/>
      <c r="DR11" s="186"/>
      <c r="DS11" s="186"/>
      <c r="DT11" s="186"/>
      <c r="DU11" s="186"/>
      <c r="DV11" s="186"/>
      <c r="DW11" s="186"/>
      <c r="DX11" s="186"/>
      <c r="DY11" s="186"/>
      <c r="DZ11" s="186"/>
      <c r="EA11" s="186"/>
      <c r="EB11" s="186"/>
      <c r="EC11" s="186"/>
      <c r="ED11" s="186"/>
      <c r="EE11" s="186"/>
      <c r="EF11" s="186"/>
      <c r="EG11" s="186"/>
      <c r="EH11" s="186"/>
      <c r="EI11" s="186"/>
      <c r="EJ11" s="186"/>
      <c r="EK11" s="186"/>
      <c r="EL11" s="186"/>
      <c r="EM11" s="186"/>
      <c r="EN11" s="186"/>
      <c r="EO11" s="186"/>
      <c r="EP11" s="186"/>
      <c r="EQ11" s="186"/>
      <c r="ER11" s="186"/>
      <c r="ES11" s="186"/>
      <c r="ET11" s="186"/>
      <c r="EU11" s="186"/>
      <c r="EV11" s="186"/>
      <c r="EW11" s="186"/>
      <c r="EX11" s="186"/>
      <c r="EY11" s="186"/>
      <c r="EZ11" s="186"/>
      <c r="FA11" s="186"/>
      <c r="FB11" s="186"/>
      <c r="FC11" s="186"/>
      <c r="FD11" s="186"/>
      <c r="FE11" s="186"/>
      <c r="FF11" s="186"/>
      <c r="FG11" s="186"/>
      <c r="FH11" s="186"/>
      <c r="FI11" s="186"/>
      <c r="FJ11" s="186"/>
      <c r="FK11" s="186"/>
      <c r="FL11" s="186"/>
      <c r="FM11" s="186"/>
      <c r="FN11" s="186"/>
      <c r="FO11" s="186"/>
      <c r="FP11" s="186"/>
      <c r="FQ11" s="186"/>
      <c r="FR11" s="186"/>
      <c r="FS11" s="186"/>
      <c r="FT11" s="186"/>
      <c r="FU11" s="186"/>
      <c r="FV11" s="186"/>
      <c r="FW11" s="186"/>
      <c r="FX11" s="186"/>
      <c r="FY11" s="186"/>
      <c r="FZ11" s="186"/>
      <c r="GA11" s="186"/>
      <c r="GB11" s="186"/>
      <c r="GC11" s="186"/>
      <c r="GD11" s="186"/>
      <c r="GE11" s="186"/>
      <c r="GF11" s="186"/>
      <c r="GG11" s="186"/>
      <c r="GH11" s="186"/>
      <c r="GI11" s="186"/>
      <c r="GJ11" s="186"/>
      <c r="GK11" s="186"/>
      <c r="GL11" s="186"/>
      <c r="GM11" s="186"/>
      <c r="GN11" s="186"/>
      <c r="GO11" s="186"/>
      <c r="GP11" s="186"/>
      <c r="GQ11" s="186"/>
      <c r="GR11" s="186"/>
      <c r="GS11" s="186"/>
      <c r="GT11" s="186"/>
      <c r="GU11" s="186"/>
      <c r="GV11" s="186"/>
      <c r="GW11" s="186"/>
      <c r="GX11" s="186"/>
      <c r="GY11" s="186"/>
      <c r="GZ11" s="186"/>
      <c r="HA11" s="186"/>
      <c r="HB11" s="186"/>
      <c r="HC11" s="186"/>
      <c r="HD11" s="186"/>
      <c r="HE11" s="186"/>
      <c r="HF11" s="186"/>
      <c r="HG11" s="186"/>
      <c r="HH11" s="186"/>
      <c r="HI11" s="186"/>
      <c r="HJ11" s="186"/>
      <c r="HK11" s="186"/>
      <c r="HL11" s="186"/>
      <c r="HM11" s="186"/>
      <c r="HN11" s="186"/>
      <c r="HO11" s="186"/>
      <c r="HP11" s="186"/>
      <c r="HQ11" s="186"/>
      <c r="HR11" s="186"/>
      <c r="HS11" s="186"/>
      <c r="HT11" s="186"/>
      <c r="HU11" s="186"/>
      <c r="HV11" s="186"/>
      <c r="HW11" s="186"/>
      <c r="HX11" s="186"/>
      <c r="HY11" s="186"/>
      <c r="HZ11" s="186"/>
      <c r="IA11" s="186"/>
      <c r="IB11" s="186"/>
      <c r="IC11" s="186"/>
      <c r="ID11" s="186"/>
      <c r="IE11" s="186"/>
      <c r="IF11" s="186"/>
      <c r="IG11" s="186"/>
      <c r="IH11" s="186"/>
      <c r="II11" s="186"/>
      <c r="IJ11" s="186"/>
      <c r="IK11" s="186"/>
      <c r="IL11" s="186"/>
      <c r="IM11" s="186"/>
      <c r="IN11" s="186"/>
      <c r="IO11" s="186"/>
      <c r="IP11" s="186"/>
      <c r="IQ11" s="186"/>
      <c r="IR11" s="186"/>
      <c r="IS11" s="186"/>
      <c r="IT11" s="186"/>
      <c r="IU11" s="186"/>
      <c r="IV11" s="186"/>
      <c r="IW11" s="186"/>
      <c r="IX11" s="186"/>
      <c r="IY11" s="186"/>
      <c r="IZ11" s="186"/>
      <c r="JA11" s="186"/>
      <c r="JB11" s="186"/>
      <c r="JC11" s="186"/>
      <c r="JD11" s="186"/>
      <c r="JE11" s="186"/>
      <c r="JF11" s="186"/>
      <c r="JG11" s="186"/>
      <c r="JH11" s="186"/>
      <c r="JI11" s="186"/>
      <c r="JJ11" s="186"/>
      <c r="JK11" s="186"/>
      <c r="JL11" s="186"/>
      <c r="JM11" s="186"/>
      <c r="JN11" s="186"/>
      <c r="JO11" s="186"/>
      <c r="JP11" s="186"/>
      <c r="JQ11" s="186"/>
      <c r="JR11" s="186"/>
      <c r="JS11" s="186"/>
      <c r="JT11" s="186"/>
      <c r="JU11" s="186"/>
      <c r="JV11" s="186"/>
      <c r="JW11" s="186"/>
      <c r="JX11" s="186"/>
      <c r="JY11" s="186"/>
      <c r="JZ11" s="186"/>
      <c r="KA11" s="186"/>
      <c r="KB11" s="186"/>
      <c r="KC11" s="186"/>
      <c r="KD11" s="186"/>
      <c r="KE11" s="186"/>
      <c r="KF11" s="186"/>
      <c r="KG11" s="186"/>
      <c r="KH11" s="186"/>
      <c r="KI11" s="186"/>
      <c r="KJ11" s="186"/>
      <c r="KK11" s="186"/>
      <c r="KL11" s="186"/>
      <c r="KM11" s="186"/>
      <c r="KN11" s="186"/>
      <c r="KO11" s="186"/>
      <c r="KP11" s="186"/>
      <c r="KQ11" s="186"/>
      <c r="KR11" s="186"/>
      <c r="KS11" s="186"/>
      <c r="KT11" s="186"/>
      <c r="KU11" s="186"/>
      <c r="KV11" s="186"/>
      <c r="KW11" s="186"/>
      <c r="KX11" s="186"/>
      <c r="KY11" s="186"/>
      <c r="KZ11" s="186"/>
      <c r="LA11" s="186"/>
      <c r="LB11" s="186"/>
      <c r="LC11" s="186"/>
      <c r="LD11" s="186"/>
      <c r="LE11" s="186"/>
      <c r="LF11" s="186"/>
      <c r="LG11" s="186"/>
      <c r="LH11" s="186"/>
      <c r="LI11" s="186"/>
      <c r="LJ11" s="186"/>
      <c r="LK11" s="186"/>
      <c r="LL11" s="186"/>
      <c r="LM11" s="186"/>
      <c r="LN11" s="186"/>
      <c r="LO11" s="186"/>
      <c r="LP11" s="186"/>
      <c r="LQ11" s="186"/>
      <c r="LR11" s="186"/>
      <c r="LS11" s="186"/>
      <c r="LT11" s="186"/>
      <c r="LU11" s="186"/>
      <c r="LV11" s="186"/>
      <c r="LW11" s="186"/>
      <c r="LX11" s="186"/>
      <c r="LY11" s="186"/>
      <c r="LZ11" s="186"/>
      <c r="MA11" s="186"/>
      <c r="MB11" s="186"/>
      <c r="MC11" s="186"/>
      <c r="MD11" s="186"/>
      <c r="ME11" s="186"/>
      <c r="MF11" s="186"/>
      <c r="MG11" s="186"/>
      <c r="MH11" s="186"/>
      <c r="MI11" s="186"/>
      <c r="MJ11" s="186"/>
      <c r="MK11" s="186"/>
      <c r="ML11" s="186"/>
      <c r="MM11" s="186"/>
      <c r="MN11" s="186"/>
      <c r="MO11" s="186"/>
      <c r="MP11" s="186"/>
      <c r="MQ11" s="186"/>
      <c r="MR11" s="186"/>
      <c r="MS11" s="186"/>
      <c r="MT11" s="186"/>
      <c r="MU11" s="186"/>
      <c r="MV11" s="186"/>
      <c r="MW11" s="186"/>
      <c r="MX11" s="186"/>
      <c r="MY11" s="186"/>
      <c r="MZ11" s="186"/>
      <c r="NA11" s="186"/>
      <c r="NB11" s="186"/>
      <c r="NC11" s="186"/>
      <c r="ND11" s="186"/>
      <c r="NE11" s="186"/>
      <c r="NF11" s="186"/>
      <c r="NG11" s="186"/>
      <c r="NH11" s="186"/>
      <c r="NI11" s="186"/>
      <c r="NJ11" s="186"/>
      <c r="NK11" s="186"/>
      <c r="NL11" s="186"/>
      <c r="NM11" s="186"/>
      <c r="NN11" s="186"/>
      <c r="NO11" s="186"/>
      <c r="NP11" s="186"/>
      <c r="NQ11" s="186"/>
      <c r="NR11" s="186"/>
      <c r="NS11" s="186"/>
      <c r="NT11" s="186"/>
      <c r="NU11" s="186"/>
      <c r="NV11" s="186"/>
      <c r="NW11" s="186"/>
      <c r="NX11" s="186"/>
      <c r="NY11" s="186"/>
      <c r="NZ11" s="186"/>
      <c r="OA11" s="186"/>
      <c r="OB11" s="186"/>
      <c r="OC11" s="186"/>
      <c r="OD11" s="186"/>
      <c r="OE11" s="186"/>
      <c r="OF11" s="186"/>
      <c r="OG11" s="186"/>
      <c r="OH11" s="186"/>
      <c r="OI11" s="186"/>
      <c r="OJ11" s="186"/>
      <c r="OK11" s="186"/>
      <c r="OL11" s="186"/>
      <c r="OM11" s="186"/>
      <c r="ON11" s="186"/>
      <c r="OO11" s="186"/>
      <c r="OP11" s="186"/>
      <c r="OQ11" s="186"/>
      <c r="OR11" s="186"/>
      <c r="OS11" s="186"/>
      <c r="OT11" s="186"/>
      <c r="OU11" s="186"/>
      <c r="OV11" s="186"/>
      <c r="OW11" s="186"/>
      <c r="OX11" s="186"/>
      <c r="OY11" s="186"/>
      <c r="OZ11" s="186"/>
      <c r="PA11" s="186"/>
      <c r="PB11" s="186"/>
      <c r="PC11" s="186"/>
      <c r="PD11" s="186"/>
      <c r="PE11" s="186"/>
      <c r="PF11" s="186"/>
      <c r="PG11" s="186"/>
      <c r="PH11" s="186"/>
      <c r="PI11" s="186"/>
      <c r="PJ11" s="186"/>
      <c r="PK11" s="186"/>
      <c r="PL11" s="186"/>
      <c r="PM11" s="186"/>
      <c r="PN11" s="186"/>
      <c r="PO11" s="186"/>
      <c r="PP11" s="186"/>
      <c r="PQ11" s="186"/>
      <c r="PR11" s="186"/>
      <c r="PS11" s="186"/>
      <c r="PT11" s="186"/>
      <c r="PU11" s="186"/>
      <c r="PV11" s="186"/>
      <c r="PW11" s="186"/>
      <c r="PX11" s="186"/>
      <c r="PY11" s="186"/>
      <c r="PZ11" s="186"/>
      <c r="QA11" s="186"/>
      <c r="QB11" s="186"/>
      <c r="QC11" s="186"/>
      <c r="QD11" s="186"/>
      <c r="QE11" s="186"/>
      <c r="QF11" s="186"/>
      <c r="QG11" s="186"/>
      <c r="QH11" s="186"/>
      <c r="QI11" s="186"/>
      <c r="QJ11" s="186"/>
      <c r="QK11" s="186"/>
      <c r="QL11" s="186"/>
      <c r="QM11" s="186"/>
      <c r="QN11" s="186"/>
      <c r="QO11" s="186"/>
      <c r="QP11" s="186"/>
      <c r="QQ11" s="186"/>
      <c r="QR11" s="186"/>
      <c r="QS11" s="186"/>
      <c r="QT11" s="186"/>
      <c r="QU11" s="186"/>
      <c r="QV11" s="186"/>
      <c r="QW11" s="186"/>
      <c r="QX11" s="186"/>
      <c r="QY11" s="186"/>
      <c r="QZ11" s="186"/>
      <c r="RA11" s="186"/>
      <c r="RB11" s="186"/>
      <c r="RC11" s="186"/>
      <c r="RD11" s="186"/>
      <c r="RE11" s="186"/>
      <c r="RF11" s="186"/>
      <c r="RG11" s="186"/>
      <c r="RH11" s="186"/>
      <c r="RI11" s="186"/>
      <c r="RJ11" s="186"/>
      <c r="RK11" s="186"/>
      <c r="RL11" s="186"/>
      <c r="RM11" s="186"/>
      <c r="RN11" s="186"/>
      <c r="RO11" s="186"/>
      <c r="RP11" s="186"/>
      <c r="RQ11" s="186"/>
      <c r="RR11" s="186"/>
      <c r="RS11" s="186"/>
      <c r="RT11" s="186"/>
      <c r="RU11" s="186"/>
      <c r="RV11" s="186"/>
      <c r="RW11" s="186"/>
      <c r="RX11" s="186"/>
      <c r="RY11" s="186"/>
      <c r="RZ11" s="186"/>
      <c r="SA11" s="186"/>
      <c r="SB11" s="186"/>
      <c r="SC11" s="186"/>
      <c r="SD11" s="186"/>
      <c r="SE11" s="186"/>
      <c r="SF11" s="186"/>
      <c r="SG11" s="186"/>
      <c r="SH11" s="186"/>
      <c r="SI11" s="186"/>
      <c r="SJ11" s="186"/>
      <c r="SK11" s="186"/>
      <c r="SL11" s="186"/>
      <c r="SM11" s="186"/>
      <c r="SN11" s="186"/>
      <c r="SO11" s="186"/>
      <c r="SP11" s="186"/>
      <c r="SQ11" s="186"/>
      <c r="SR11" s="186"/>
      <c r="SS11" s="186"/>
      <c r="ST11" s="186"/>
      <c r="SU11" s="186"/>
      <c r="SV11" s="186"/>
      <c r="SW11" s="186"/>
      <c r="SX11" s="186"/>
      <c r="SY11" s="186"/>
      <c r="SZ11" s="186"/>
      <c r="TA11" s="186"/>
      <c r="TB11" s="186"/>
      <c r="TC11" s="186"/>
      <c r="TD11" s="186"/>
      <c r="TE11" s="186"/>
      <c r="TF11" s="186"/>
      <c r="TG11" s="186"/>
      <c r="TH11" s="186"/>
      <c r="TI11" s="186"/>
      <c r="TJ11" s="186"/>
      <c r="TK11" s="186"/>
      <c r="TL11" s="186"/>
      <c r="TM11" s="186"/>
      <c r="TN11" s="186"/>
      <c r="TO11" s="186"/>
      <c r="TP11" s="186"/>
      <c r="TQ11" s="186"/>
      <c r="TR11" s="186"/>
      <c r="TS11" s="186"/>
      <c r="TT11" s="186"/>
      <c r="TU11" s="186"/>
      <c r="TV11" s="186"/>
      <c r="TW11" s="186"/>
      <c r="TX11" s="186"/>
      <c r="TY11" s="186"/>
      <c r="TZ11" s="186"/>
      <c r="UA11" s="186"/>
      <c r="UB11" s="186"/>
      <c r="UC11" s="186"/>
      <c r="UD11" s="186"/>
      <c r="UE11" s="186"/>
      <c r="UF11" s="186"/>
      <c r="UG11" s="186"/>
      <c r="UH11" s="186"/>
      <c r="UI11" s="186"/>
      <c r="UJ11" s="186"/>
      <c r="UK11" s="186"/>
      <c r="UL11" s="186"/>
      <c r="UM11" s="186"/>
      <c r="UN11" s="186"/>
      <c r="UO11" s="186"/>
      <c r="UP11" s="186"/>
      <c r="UQ11" s="186"/>
      <c r="UR11" s="186"/>
      <c r="US11" s="186"/>
      <c r="UT11" s="186"/>
      <c r="UU11" s="186"/>
      <c r="UV11" s="186"/>
      <c r="UW11" s="186"/>
      <c r="UX11" s="186"/>
      <c r="UY11" s="186"/>
      <c r="UZ11" s="186"/>
      <c r="VA11" s="186"/>
      <c r="VB11" s="186"/>
      <c r="VC11" s="186"/>
      <c r="VD11" s="186"/>
      <c r="VE11" s="186"/>
      <c r="VF11" s="186"/>
      <c r="VG11" s="186"/>
      <c r="VH11" s="186"/>
      <c r="VI11" s="186"/>
      <c r="VJ11" s="186"/>
      <c r="VK11" s="186"/>
      <c r="VL11" s="186"/>
      <c r="VM11" s="186"/>
      <c r="VN11" s="186"/>
      <c r="VO11" s="186"/>
      <c r="VP11" s="186"/>
      <c r="VQ11" s="186"/>
      <c r="VR11" s="186"/>
      <c r="VS11" s="186"/>
      <c r="VT11" s="186"/>
      <c r="VU11" s="186"/>
      <c r="VV11" s="186"/>
      <c r="VW11" s="186"/>
      <c r="VX11" s="186"/>
      <c r="VY11" s="186"/>
      <c r="VZ11" s="186"/>
      <c r="WA11" s="186"/>
      <c r="WB11" s="186"/>
      <c r="WC11" s="186"/>
      <c r="WD11" s="186"/>
      <c r="WE11" s="186"/>
      <c r="WF11" s="186"/>
      <c r="WG11" s="186"/>
      <c r="WH11" s="186"/>
      <c r="WI11" s="186"/>
      <c r="WJ11" s="186"/>
      <c r="WK11" s="186"/>
      <c r="WL11" s="186"/>
      <c r="WM11" s="186"/>
      <c r="WN11" s="186"/>
      <c r="WO11" s="186"/>
      <c r="WP11" s="186"/>
      <c r="WQ11" s="186"/>
      <c r="WR11" s="186"/>
      <c r="WS11" s="186"/>
      <c r="WT11" s="186"/>
      <c r="WU11" s="186"/>
      <c r="WV11" s="186"/>
      <c r="WW11" s="186"/>
      <c r="WX11" s="186"/>
      <c r="WY11" s="186"/>
      <c r="WZ11" s="186"/>
      <c r="XA11" s="186"/>
      <c r="XB11" s="186"/>
      <c r="XC11" s="186"/>
      <c r="XD11" s="186"/>
      <c r="XE11" s="186"/>
      <c r="XF11" s="186"/>
      <c r="XG11" s="186"/>
      <c r="XH11" s="186"/>
      <c r="XI11" s="186"/>
      <c r="XJ11" s="186"/>
      <c r="XK11" s="186"/>
      <c r="XL11" s="186"/>
      <c r="XM11" s="186"/>
      <c r="XN11" s="186"/>
      <c r="XO11" s="186"/>
      <c r="XP11" s="186"/>
      <c r="XQ11" s="186"/>
      <c r="XR11" s="186"/>
      <c r="XS11" s="186"/>
      <c r="XT11" s="186"/>
      <c r="XU11" s="186"/>
      <c r="XV11" s="186"/>
      <c r="XW11" s="186"/>
      <c r="XX11" s="186"/>
      <c r="XY11" s="186"/>
      <c r="XZ11" s="186"/>
      <c r="YA11" s="186"/>
      <c r="YB11" s="186"/>
      <c r="YC11" s="186"/>
      <c r="YD11" s="186"/>
      <c r="YE11" s="186"/>
      <c r="YF11" s="186"/>
      <c r="YG11" s="186"/>
      <c r="YH11" s="186"/>
      <c r="YI11" s="186"/>
      <c r="YJ11" s="186"/>
      <c r="YK11" s="186"/>
      <c r="YL11" s="186"/>
      <c r="YM11" s="186"/>
      <c r="YN11" s="186"/>
      <c r="YO11" s="186"/>
      <c r="YP11" s="186"/>
      <c r="YQ11" s="186"/>
      <c r="YR11" s="186"/>
      <c r="YS11" s="186"/>
      <c r="YT11" s="186"/>
      <c r="YU11" s="186"/>
      <c r="YV11" s="186"/>
      <c r="YW11" s="186"/>
      <c r="YX11" s="186"/>
      <c r="YY11" s="186"/>
      <c r="YZ11" s="186"/>
      <c r="ZA11" s="186"/>
      <c r="ZB11" s="186"/>
      <c r="ZC11" s="186"/>
      <c r="ZD11" s="186"/>
      <c r="ZE11" s="186"/>
      <c r="ZF11" s="186"/>
      <c r="ZG11" s="186"/>
      <c r="ZH11" s="186"/>
      <c r="ZI11" s="186"/>
      <c r="ZJ11" s="186"/>
      <c r="ZK11" s="186"/>
      <c r="ZL11" s="186"/>
      <c r="ZM11" s="186"/>
      <c r="ZN11" s="186"/>
      <c r="ZO11" s="186"/>
      <c r="ZP11" s="186"/>
      <c r="ZQ11" s="186"/>
      <c r="ZR11" s="186"/>
      <c r="ZS11" s="186"/>
      <c r="ZT11" s="186"/>
      <c r="ZU11" s="186"/>
      <c r="ZV11" s="186"/>
      <c r="ZW11" s="186"/>
      <c r="ZX11" s="186"/>
      <c r="ZY11" s="186"/>
      <c r="ZZ11" s="186"/>
      <c r="AAA11" s="186"/>
      <c r="AAB11" s="186"/>
      <c r="AAC11" s="186"/>
      <c r="AAD11" s="186"/>
      <c r="AAE11" s="186"/>
      <c r="AAF11" s="186"/>
      <c r="AAG11" s="186"/>
      <c r="AAH11" s="186"/>
      <c r="AAI11" s="186"/>
      <c r="AAJ11" s="186"/>
      <c r="AAK11" s="186"/>
      <c r="AAL11" s="186"/>
      <c r="AAM11" s="186"/>
      <c r="AAN11" s="186"/>
      <c r="AAO11" s="186"/>
      <c r="AAP11" s="186"/>
      <c r="AAQ11" s="186"/>
      <c r="AAR11" s="186"/>
      <c r="AAS11" s="186"/>
      <c r="AAT11" s="186"/>
      <c r="AAU11" s="186"/>
      <c r="AAV11" s="186"/>
      <c r="AAW11" s="186"/>
      <c r="AAX11" s="186"/>
      <c r="AAY11" s="186"/>
      <c r="AAZ11" s="186"/>
      <c r="ABA11" s="186"/>
      <c r="ABB11" s="186"/>
      <c r="ABC11" s="186"/>
      <c r="ABD11" s="186"/>
      <c r="ABE11" s="186"/>
      <c r="ABF11" s="186"/>
      <c r="ABG11" s="186"/>
      <c r="ABH11" s="186"/>
      <c r="ABI11" s="186"/>
      <c r="ABJ11" s="186"/>
      <c r="ABK11" s="186"/>
      <c r="ABL11" s="186"/>
      <c r="ABM11" s="186"/>
      <c r="ABN11" s="186"/>
      <c r="ABO11" s="186"/>
      <c r="ABP11" s="186"/>
      <c r="ABQ11" s="186"/>
      <c r="ABR11" s="186"/>
      <c r="ABS11" s="186"/>
      <c r="ABT11" s="186"/>
      <c r="ABU11" s="186"/>
      <c r="ABV11" s="186"/>
      <c r="ABW11" s="186"/>
      <c r="ABX11" s="186"/>
      <c r="ABY11" s="186"/>
      <c r="ABZ11" s="186"/>
      <c r="ACA11" s="186"/>
      <c r="ACB11" s="186"/>
      <c r="ACC11" s="186"/>
      <c r="ACD11" s="186"/>
      <c r="ACE11" s="186"/>
      <c r="ACF11" s="186"/>
      <c r="ACG11" s="186"/>
      <c r="ACH11" s="186"/>
      <c r="ACI11" s="186"/>
      <c r="ACJ11" s="186"/>
      <c r="ACK11" s="186"/>
      <c r="ACL11" s="186"/>
      <c r="ACM11" s="186"/>
      <c r="ACN11" s="186"/>
      <c r="ACO11" s="186"/>
      <c r="ACP11" s="186"/>
      <c r="ACQ11" s="186"/>
      <c r="ACR11" s="186"/>
      <c r="ACS11" s="186"/>
      <c r="ACT11" s="186"/>
      <c r="ACU11" s="186"/>
      <c r="ACV11" s="186"/>
      <c r="ACW11" s="186"/>
      <c r="ACX11" s="186"/>
      <c r="ACY11" s="186"/>
      <c r="ACZ11" s="186"/>
      <c r="ADA11" s="186"/>
      <c r="ADB11" s="186"/>
      <c r="ADC11" s="186"/>
      <c r="ADD11" s="186"/>
      <c r="ADE11" s="186"/>
      <c r="ADF11" s="186"/>
      <c r="ADG11" s="186"/>
      <c r="ADH11" s="186"/>
      <c r="ADI11" s="186"/>
      <c r="ADJ11" s="186"/>
      <c r="ADK11" s="186"/>
      <c r="ADL11" s="186"/>
      <c r="ADM11" s="186"/>
      <c r="ADN11" s="186"/>
      <c r="ADO11" s="186"/>
      <c r="ADP11" s="186"/>
      <c r="ADQ11" s="186"/>
      <c r="ADR11" s="186"/>
      <c r="ADS11" s="186"/>
      <c r="ADT11" s="186"/>
      <c r="ADU11" s="186"/>
      <c r="ADV11" s="186"/>
      <c r="ADW11" s="186"/>
      <c r="ADX11" s="186"/>
      <c r="ADY11" s="186"/>
      <c r="ADZ11" s="186"/>
      <c r="AEA11" s="186"/>
      <c r="AEB11" s="186"/>
      <c r="AEC11" s="186"/>
      <c r="AED11" s="186"/>
      <c r="AEE11" s="186"/>
      <c r="AEF11" s="186"/>
      <c r="AEG11" s="186"/>
      <c r="AEH11" s="186"/>
      <c r="AEI11" s="186"/>
      <c r="AEJ11" s="186"/>
      <c r="AEK11" s="186"/>
      <c r="AEL11" s="186"/>
      <c r="AEM11" s="186"/>
      <c r="AEN11" s="186"/>
      <c r="AEO11" s="186"/>
      <c r="AEP11" s="186"/>
      <c r="AEQ11" s="186"/>
      <c r="AER11" s="186"/>
      <c r="AES11" s="186"/>
      <c r="AET11" s="186"/>
      <c r="AEU11" s="186"/>
      <c r="AEV11" s="186"/>
      <c r="AEW11" s="186"/>
      <c r="AEX11" s="186"/>
      <c r="AEY11" s="186"/>
      <c r="AEZ11" s="186"/>
      <c r="AFA11" s="186"/>
      <c r="AFB11" s="186"/>
      <c r="AFC11" s="186"/>
      <c r="AFD11" s="186"/>
      <c r="AFE11" s="186"/>
      <c r="AFF11" s="186"/>
      <c r="AFG11" s="186"/>
      <c r="AFH11" s="186"/>
      <c r="AFI11" s="186"/>
      <c r="AFJ11" s="186"/>
      <c r="AFK11" s="186"/>
      <c r="AFL11" s="186"/>
      <c r="AFM11" s="186"/>
      <c r="AFN11" s="186"/>
      <c r="AFO11" s="186"/>
      <c r="AFP11" s="186"/>
      <c r="AFQ11" s="186"/>
      <c r="AFR11" s="186"/>
      <c r="AFS11" s="186"/>
      <c r="AFT11" s="186"/>
      <c r="AFU11" s="186"/>
      <c r="AFV11" s="186"/>
      <c r="AFW11" s="186"/>
      <c r="AFX11" s="186"/>
      <c r="AFY11" s="186"/>
      <c r="AFZ11" s="186"/>
      <c r="AGA11" s="186"/>
      <c r="AGB11" s="186"/>
      <c r="AGC11" s="186"/>
      <c r="AGD11" s="186"/>
      <c r="AGE11" s="186"/>
      <c r="AGF11" s="186"/>
      <c r="AGG11" s="186"/>
      <c r="AGH11" s="186"/>
      <c r="AGI11" s="186"/>
      <c r="AGJ11" s="186"/>
      <c r="AGK11" s="186"/>
      <c r="AGL11" s="186"/>
      <c r="AGM11" s="186"/>
      <c r="AGN11" s="186"/>
      <c r="AGO11" s="186"/>
      <c r="AGP11" s="186"/>
      <c r="AGQ11" s="186"/>
      <c r="AGR11" s="186"/>
      <c r="AGS11" s="186"/>
      <c r="AGT11" s="186"/>
      <c r="AGU11" s="186"/>
      <c r="AGV11" s="186"/>
      <c r="AGW11" s="186"/>
      <c r="AGX11" s="186"/>
      <c r="AGY11" s="186"/>
      <c r="AGZ11" s="186"/>
      <c r="AHA11" s="186"/>
      <c r="AHB11" s="186"/>
      <c r="AHC11" s="186"/>
      <c r="AHD11" s="186"/>
      <c r="AHE11" s="186"/>
      <c r="AHF11" s="186"/>
      <c r="AHG11" s="186"/>
      <c r="AHH11" s="186"/>
      <c r="AHI11" s="186"/>
      <c r="AHJ11" s="186"/>
      <c r="AHK11" s="186"/>
      <c r="AHL11" s="186"/>
      <c r="AHM11" s="186"/>
      <c r="AHN11" s="186"/>
      <c r="AHO11" s="186"/>
      <c r="AHP11" s="186"/>
      <c r="AHQ11" s="186"/>
      <c r="AHR11" s="186"/>
      <c r="AHS11" s="186"/>
      <c r="AHT11" s="186"/>
      <c r="AHU11" s="186"/>
      <c r="AHV11" s="186"/>
      <c r="AHW11" s="186"/>
    </row>
    <row r="12" spans="1:907" s="201" customFormat="1" ht="21.95" customHeight="1">
      <c r="A12" s="709"/>
      <c r="B12" s="197">
        <v>7</v>
      </c>
      <c r="C12" s="698" t="s">
        <v>360</v>
      </c>
      <c r="D12" s="705"/>
      <c r="E12" s="219">
        <v>7059</v>
      </c>
      <c r="F12" s="37"/>
      <c r="G12" s="188"/>
      <c r="H12" s="188"/>
      <c r="I12" s="188"/>
      <c r="J12" s="188"/>
      <c r="K12" s="199"/>
      <c r="L12" s="200"/>
      <c r="M12" s="200"/>
      <c r="N12" s="200"/>
      <c r="O12" s="200"/>
      <c r="P12" s="200"/>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6"/>
      <c r="CG12" s="186"/>
      <c r="CH12" s="186"/>
      <c r="CI12" s="186"/>
      <c r="CJ12" s="186"/>
      <c r="CK12" s="186"/>
      <c r="CL12" s="186"/>
      <c r="CM12" s="186"/>
      <c r="CN12" s="186"/>
      <c r="CO12" s="186"/>
      <c r="CP12" s="186"/>
      <c r="CQ12" s="186"/>
      <c r="CR12" s="186"/>
      <c r="CS12" s="186"/>
      <c r="CT12" s="186"/>
      <c r="CU12" s="186"/>
      <c r="CV12" s="186"/>
      <c r="CW12" s="186"/>
      <c r="CX12" s="186"/>
      <c r="CY12" s="186"/>
      <c r="CZ12" s="186"/>
      <c r="DA12" s="186"/>
      <c r="DB12" s="186"/>
      <c r="DC12" s="186"/>
      <c r="DD12" s="186"/>
      <c r="DE12" s="186"/>
      <c r="DF12" s="186"/>
      <c r="DG12" s="186"/>
      <c r="DH12" s="186"/>
      <c r="DI12" s="186"/>
      <c r="DJ12" s="186"/>
      <c r="DK12" s="186"/>
      <c r="DL12" s="186"/>
      <c r="DM12" s="186"/>
      <c r="DN12" s="186"/>
      <c r="DO12" s="186"/>
      <c r="DP12" s="186"/>
      <c r="DQ12" s="186"/>
      <c r="DR12" s="186"/>
      <c r="DS12" s="186"/>
      <c r="DT12" s="186"/>
      <c r="DU12" s="186"/>
      <c r="DV12" s="186"/>
      <c r="DW12" s="186"/>
      <c r="DX12" s="186"/>
      <c r="DY12" s="186"/>
      <c r="DZ12" s="186"/>
      <c r="EA12" s="186"/>
      <c r="EB12" s="186"/>
      <c r="EC12" s="186"/>
      <c r="ED12" s="186"/>
      <c r="EE12" s="186"/>
      <c r="EF12" s="186"/>
      <c r="EG12" s="186"/>
      <c r="EH12" s="186"/>
      <c r="EI12" s="186"/>
      <c r="EJ12" s="186"/>
      <c r="EK12" s="186"/>
      <c r="EL12" s="186"/>
      <c r="EM12" s="186"/>
      <c r="EN12" s="186"/>
      <c r="EO12" s="186"/>
      <c r="EP12" s="186"/>
      <c r="EQ12" s="186"/>
      <c r="ER12" s="186"/>
      <c r="ES12" s="186"/>
      <c r="ET12" s="186"/>
      <c r="EU12" s="186"/>
      <c r="EV12" s="186"/>
      <c r="EW12" s="186"/>
      <c r="EX12" s="186"/>
      <c r="EY12" s="186"/>
      <c r="EZ12" s="186"/>
      <c r="FA12" s="186"/>
      <c r="FB12" s="186"/>
      <c r="FC12" s="186"/>
      <c r="FD12" s="186"/>
      <c r="FE12" s="186"/>
      <c r="FF12" s="186"/>
      <c r="FG12" s="186"/>
      <c r="FH12" s="186"/>
      <c r="FI12" s="186"/>
      <c r="FJ12" s="186"/>
      <c r="FK12" s="186"/>
      <c r="FL12" s="186"/>
      <c r="FM12" s="186"/>
      <c r="FN12" s="186"/>
      <c r="FO12" s="186"/>
      <c r="FP12" s="186"/>
      <c r="FQ12" s="186"/>
      <c r="FR12" s="186"/>
      <c r="FS12" s="186"/>
      <c r="FT12" s="186"/>
      <c r="FU12" s="186"/>
      <c r="FV12" s="186"/>
      <c r="FW12" s="186"/>
      <c r="FX12" s="186"/>
      <c r="FY12" s="186"/>
      <c r="FZ12" s="186"/>
      <c r="GA12" s="186"/>
      <c r="GB12" s="186"/>
      <c r="GC12" s="186"/>
      <c r="GD12" s="186"/>
      <c r="GE12" s="186"/>
      <c r="GF12" s="186"/>
      <c r="GG12" s="186"/>
      <c r="GH12" s="186"/>
      <c r="GI12" s="186"/>
      <c r="GJ12" s="186"/>
      <c r="GK12" s="186"/>
      <c r="GL12" s="186"/>
      <c r="GM12" s="186"/>
      <c r="GN12" s="186"/>
      <c r="GO12" s="186"/>
      <c r="GP12" s="186"/>
      <c r="GQ12" s="186"/>
      <c r="GR12" s="186"/>
      <c r="GS12" s="186"/>
      <c r="GT12" s="186"/>
      <c r="GU12" s="186"/>
      <c r="GV12" s="186"/>
      <c r="GW12" s="186"/>
      <c r="GX12" s="186"/>
      <c r="GY12" s="186"/>
      <c r="GZ12" s="186"/>
      <c r="HA12" s="186"/>
      <c r="HB12" s="186"/>
      <c r="HC12" s="186"/>
      <c r="HD12" s="186"/>
      <c r="HE12" s="186"/>
      <c r="HF12" s="186"/>
      <c r="HG12" s="186"/>
      <c r="HH12" s="186"/>
      <c r="HI12" s="186"/>
      <c r="HJ12" s="186"/>
      <c r="HK12" s="186"/>
      <c r="HL12" s="186"/>
      <c r="HM12" s="186"/>
      <c r="HN12" s="186"/>
      <c r="HO12" s="186"/>
      <c r="HP12" s="186"/>
      <c r="HQ12" s="186"/>
      <c r="HR12" s="186"/>
      <c r="HS12" s="186"/>
      <c r="HT12" s="186"/>
      <c r="HU12" s="186"/>
      <c r="HV12" s="186"/>
      <c r="HW12" s="186"/>
      <c r="HX12" s="186"/>
      <c r="HY12" s="186"/>
      <c r="HZ12" s="186"/>
      <c r="IA12" s="186"/>
      <c r="IB12" s="186"/>
      <c r="IC12" s="186"/>
      <c r="ID12" s="186"/>
      <c r="IE12" s="186"/>
      <c r="IF12" s="186"/>
      <c r="IG12" s="186"/>
      <c r="IH12" s="186"/>
      <c r="II12" s="186"/>
      <c r="IJ12" s="186"/>
      <c r="IK12" s="186"/>
      <c r="IL12" s="186"/>
      <c r="IM12" s="186"/>
      <c r="IN12" s="186"/>
      <c r="IO12" s="186"/>
      <c r="IP12" s="186"/>
      <c r="IQ12" s="186"/>
      <c r="IR12" s="186"/>
      <c r="IS12" s="186"/>
      <c r="IT12" s="186"/>
      <c r="IU12" s="186"/>
      <c r="IV12" s="186"/>
      <c r="IW12" s="186"/>
      <c r="IX12" s="186"/>
      <c r="IY12" s="186"/>
      <c r="IZ12" s="186"/>
      <c r="JA12" s="186"/>
      <c r="JB12" s="186"/>
      <c r="JC12" s="186"/>
      <c r="JD12" s="186"/>
      <c r="JE12" s="186"/>
      <c r="JF12" s="186"/>
      <c r="JG12" s="186"/>
      <c r="JH12" s="186"/>
      <c r="JI12" s="186"/>
      <c r="JJ12" s="186"/>
      <c r="JK12" s="186"/>
      <c r="JL12" s="186"/>
      <c r="JM12" s="186"/>
      <c r="JN12" s="186"/>
      <c r="JO12" s="186"/>
      <c r="JP12" s="186"/>
      <c r="JQ12" s="186"/>
      <c r="JR12" s="186"/>
      <c r="JS12" s="186"/>
      <c r="JT12" s="186"/>
      <c r="JU12" s="186"/>
      <c r="JV12" s="186"/>
      <c r="JW12" s="186"/>
      <c r="JX12" s="186"/>
      <c r="JY12" s="186"/>
      <c r="JZ12" s="186"/>
      <c r="KA12" s="186"/>
      <c r="KB12" s="186"/>
      <c r="KC12" s="186"/>
      <c r="KD12" s="186"/>
      <c r="KE12" s="186"/>
      <c r="KF12" s="186"/>
      <c r="KG12" s="186"/>
      <c r="KH12" s="186"/>
      <c r="KI12" s="186"/>
      <c r="KJ12" s="186"/>
      <c r="KK12" s="186"/>
      <c r="KL12" s="186"/>
      <c r="KM12" s="186"/>
      <c r="KN12" s="186"/>
      <c r="KO12" s="186"/>
      <c r="KP12" s="186"/>
      <c r="KQ12" s="186"/>
      <c r="KR12" s="186"/>
      <c r="KS12" s="186"/>
      <c r="KT12" s="186"/>
      <c r="KU12" s="186"/>
      <c r="KV12" s="186"/>
      <c r="KW12" s="186"/>
      <c r="KX12" s="186"/>
      <c r="KY12" s="186"/>
      <c r="KZ12" s="186"/>
      <c r="LA12" s="186"/>
      <c r="LB12" s="186"/>
      <c r="LC12" s="186"/>
      <c r="LD12" s="186"/>
      <c r="LE12" s="186"/>
      <c r="LF12" s="186"/>
      <c r="LG12" s="186"/>
      <c r="LH12" s="186"/>
      <c r="LI12" s="186"/>
      <c r="LJ12" s="186"/>
      <c r="LK12" s="186"/>
      <c r="LL12" s="186"/>
      <c r="LM12" s="186"/>
      <c r="LN12" s="186"/>
      <c r="LO12" s="186"/>
      <c r="LP12" s="186"/>
      <c r="LQ12" s="186"/>
      <c r="LR12" s="186"/>
      <c r="LS12" s="186"/>
      <c r="LT12" s="186"/>
      <c r="LU12" s="186"/>
      <c r="LV12" s="186"/>
      <c r="LW12" s="186"/>
      <c r="LX12" s="186"/>
      <c r="LY12" s="186"/>
      <c r="LZ12" s="186"/>
      <c r="MA12" s="186"/>
      <c r="MB12" s="186"/>
      <c r="MC12" s="186"/>
      <c r="MD12" s="186"/>
      <c r="ME12" s="186"/>
      <c r="MF12" s="186"/>
      <c r="MG12" s="186"/>
      <c r="MH12" s="186"/>
      <c r="MI12" s="186"/>
      <c r="MJ12" s="186"/>
      <c r="MK12" s="186"/>
      <c r="ML12" s="186"/>
      <c r="MM12" s="186"/>
      <c r="MN12" s="186"/>
      <c r="MO12" s="186"/>
      <c r="MP12" s="186"/>
      <c r="MQ12" s="186"/>
      <c r="MR12" s="186"/>
      <c r="MS12" s="186"/>
      <c r="MT12" s="186"/>
      <c r="MU12" s="186"/>
      <c r="MV12" s="186"/>
      <c r="MW12" s="186"/>
      <c r="MX12" s="186"/>
      <c r="MY12" s="186"/>
      <c r="MZ12" s="186"/>
      <c r="NA12" s="186"/>
      <c r="NB12" s="186"/>
      <c r="NC12" s="186"/>
      <c r="ND12" s="186"/>
      <c r="NE12" s="186"/>
      <c r="NF12" s="186"/>
      <c r="NG12" s="186"/>
      <c r="NH12" s="186"/>
      <c r="NI12" s="186"/>
      <c r="NJ12" s="186"/>
      <c r="NK12" s="186"/>
      <c r="NL12" s="186"/>
      <c r="NM12" s="186"/>
      <c r="NN12" s="186"/>
      <c r="NO12" s="186"/>
      <c r="NP12" s="186"/>
      <c r="NQ12" s="186"/>
      <c r="NR12" s="186"/>
      <c r="NS12" s="186"/>
      <c r="NT12" s="186"/>
      <c r="NU12" s="186"/>
      <c r="NV12" s="186"/>
      <c r="NW12" s="186"/>
      <c r="NX12" s="186"/>
      <c r="NY12" s="186"/>
      <c r="NZ12" s="186"/>
      <c r="OA12" s="186"/>
      <c r="OB12" s="186"/>
      <c r="OC12" s="186"/>
      <c r="OD12" s="186"/>
      <c r="OE12" s="186"/>
      <c r="OF12" s="186"/>
      <c r="OG12" s="186"/>
      <c r="OH12" s="186"/>
      <c r="OI12" s="186"/>
      <c r="OJ12" s="186"/>
      <c r="OK12" s="186"/>
      <c r="OL12" s="186"/>
      <c r="OM12" s="186"/>
      <c r="ON12" s="186"/>
      <c r="OO12" s="186"/>
      <c r="OP12" s="186"/>
      <c r="OQ12" s="186"/>
      <c r="OR12" s="186"/>
      <c r="OS12" s="186"/>
      <c r="OT12" s="186"/>
      <c r="OU12" s="186"/>
      <c r="OV12" s="186"/>
      <c r="OW12" s="186"/>
      <c r="OX12" s="186"/>
      <c r="OY12" s="186"/>
      <c r="OZ12" s="186"/>
      <c r="PA12" s="186"/>
      <c r="PB12" s="186"/>
      <c r="PC12" s="186"/>
      <c r="PD12" s="186"/>
      <c r="PE12" s="186"/>
      <c r="PF12" s="186"/>
      <c r="PG12" s="186"/>
      <c r="PH12" s="186"/>
      <c r="PI12" s="186"/>
      <c r="PJ12" s="186"/>
      <c r="PK12" s="186"/>
      <c r="PL12" s="186"/>
      <c r="PM12" s="186"/>
      <c r="PN12" s="186"/>
      <c r="PO12" s="186"/>
      <c r="PP12" s="186"/>
      <c r="PQ12" s="186"/>
      <c r="PR12" s="186"/>
      <c r="PS12" s="186"/>
      <c r="PT12" s="186"/>
      <c r="PU12" s="186"/>
      <c r="PV12" s="186"/>
      <c r="PW12" s="186"/>
      <c r="PX12" s="186"/>
      <c r="PY12" s="186"/>
      <c r="PZ12" s="186"/>
      <c r="QA12" s="186"/>
      <c r="QB12" s="186"/>
      <c r="QC12" s="186"/>
      <c r="QD12" s="186"/>
      <c r="QE12" s="186"/>
      <c r="QF12" s="186"/>
      <c r="QG12" s="186"/>
      <c r="QH12" s="186"/>
      <c r="QI12" s="186"/>
      <c r="QJ12" s="186"/>
      <c r="QK12" s="186"/>
      <c r="QL12" s="186"/>
      <c r="QM12" s="186"/>
      <c r="QN12" s="186"/>
      <c r="QO12" s="186"/>
      <c r="QP12" s="186"/>
      <c r="QQ12" s="186"/>
      <c r="QR12" s="186"/>
      <c r="QS12" s="186"/>
      <c r="QT12" s="186"/>
      <c r="QU12" s="186"/>
      <c r="QV12" s="186"/>
      <c r="QW12" s="186"/>
      <c r="QX12" s="186"/>
      <c r="QY12" s="186"/>
      <c r="QZ12" s="186"/>
      <c r="RA12" s="186"/>
      <c r="RB12" s="186"/>
      <c r="RC12" s="186"/>
      <c r="RD12" s="186"/>
      <c r="RE12" s="186"/>
      <c r="RF12" s="186"/>
      <c r="RG12" s="186"/>
      <c r="RH12" s="186"/>
      <c r="RI12" s="186"/>
      <c r="RJ12" s="186"/>
      <c r="RK12" s="186"/>
      <c r="RL12" s="186"/>
      <c r="RM12" s="186"/>
      <c r="RN12" s="186"/>
      <c r="RO12" s="186"/>
      <c r="RP12" s="186"/>
      <c r="RQ12" s="186"/>
      <c r="RR12" s="186"/>
      <c r="RS12" s="186"/>
      <c r="RT12" s="186"/>
      <c r="RU12" s="186"/>
      <c r="RV12" s="186"/>
      <c r="RW12" s="186"/>
      <c r="RX12" s="186"/>
      <c r="RY12" s="186"/>
      <c r="RZ12" s="186"/>
      <c r="SA12" s="186"/>
      <c r="SB12" s="186"/>
      <c r="SC12" s="186"/>
      <c r="SD12" s="186"/>
      <c r="SE12" s="186"/>
      <c r="SF12" s="186"/>
      <c r="SG12" s="186"/>
      <c r="SH12" s="186"/>
      <c r="SI12" s="186"/>
      <c r="SJ12" s="186"/>
      <c r="SK12" s="186"/>
      <c r="SL12" s="186"/>
      <c r="SM12" s="186"/>
      <c r="SN12" s="186"/>
      <c r="SO12" s="186"/>
      <c r="SP12" s="186"/>
      <c r="SQ12" s="186"/>
      <c r="SR12" s="186"/>
      <c r="SS12" s="186"/>
      <c r="ST12" s="186"/>
      <c r="SU12" s="186"/>
      <c r="SV12" s="186"/>
      <c r="SW12" s="186"/>
      <c r="SX12" s="186"/>
      <c r="SY12" s="186"/>
      <c r="SZ12" s="186"/>
      <c r="TA12" s="186"/>
      <c r="TB12" s="186"/>
      <c r="TC12" s="186"/>
      <c r="TD12" s="186"/>
      <c r="TE12" s="186"/>
      <c r="TF12" s="186"/>
      <c r="TG12" s="186"/>
      <c r="TH12" s="186"/>
      <c r="TI12" s="186"/>
      <c r="TJ12" s="186"/>
      <c r="TK12" s="186"/>
      <c r="TL12" s="186"/>
      <c r="TM12" s="186"/>
      <c r="TN12" s="186"/>
      <c r="TO12" s="186"/>
      <c r="TP12" s="186"/>
      <c r="TQ12" s="186"/>
      <c r="TR12" s="186"/>
      <c r="TS12" s="186"/>
      <c r="TT12" s="186"/>
      <c r="TU12" s="186"/>
      <c r="TV12" s="186"/>
      <c r="TW12" s="186"/>
      <c r="TX12" s="186"/>
      <c r="TY12" s="186"/>
      <c r="TZ12" s="186"/>
      <c r="UA12" s="186"/>
      <c r="UB12" s="186"/>
      <c r="UC12" s="186"/>
      <c r="UD12" s="186"/>
      <c r="UE12" s="186"/>
      <c r="UF12" s="186"/>
      <c r="UG12" s="186"/>
      <c r="UH12" s="186"/>
      <c r="UI12" s="186"/>
      <c r="UJ12" s="186"/>
      <c r="UK12" s="186"/>
      <c r="UL12" s="186"/>
      <c r="UM12" s="186"/>
      <c r="UN12" s="186"/>
      <c r="UO12" s="186"/>
      <c r="UP12" s="186"/>
      <c r="UQ12" s="186"/>
      <c r="UR12" s="186"/>
      <c r="US12" s="186"/>
      <c r="UT12" s="186"/>
      <c r="UU12" s="186"/>
      <c r="UV12" s="186"/>
      <c r="UW12" s="186"/>
      <c r="UX12" s="186"/>
      <c r="UY12" s="186"/>
      <c r="UZ12" s="186"/>
      <c r="VA12" s="186"/>
      <c r="VB12" s="186"/>
      <c r="VC12" s="186"/>
      <c r="VD12" s="186"/>
      <c r="VE12" s="186"/>
      <c r="VF12" s="186"/>
      <c r="VG12" s="186"/>
      <c r="VH12" s="186"/>
      <c r="VI12" s="186"/>
      <c r="VJ12" s="186"/>
      <c r="VK12" s="186"/>
      <c r="VL12" s="186"/>
      <c r="VM12" s="186"/>
      <c r="VN12" s="186"/>
      <c r="VO12" s="186"/>
      <c r="VP12" s="186"/>
      <c r="VQ12" s="186"/>
      <c r="VR12" s="186"/>
      <c r="VS12" s="186"/>
      <c r="VT12" s="186"/>
      <c r="VU12" s="186"/>
      <c r="VV12" s="186"/>
      <c r="VW12" s="186"/>
      <c r="VX12" s="186"/>
      <c r="VY12" s="186"/>
      <c r="VZ12" s="186"/>
      <c r="WA12" s="186"/>
      <c r="WB12" s="186"/>
      <c r="WC12" s="186"/>
      <c r="WD12" s="186"/>
      <c r="WE12" s="186"/>
      <c r="WF12" s="186"/>
      <c r="WG12" s="186"/>
      <c r="WH12" s="186"/>
      <c r="WI12" s="186"/>
      <c r="WJ12" s="186"/>
      <c r="WK12" s="186"/>
      <c r="WL12" s="186"/>
      <c r="WM12" s="186"/>
      <c r="WN12" s="186"/>
      <c r="WO12" s="186"/>
      <c r="WP12" s="186"/>
      <c r="WQ12" s="186"/>
      <c r="WR12" s="186"/>
      <c r="WS12" s="186"/>
      <c r="WT12" s="186"/>
      <c r="WU12" s="186"/>
      <c r="WV12" s="186"/>
      <c r="WW12" s="186"/>
      <c r="WX12" s="186"/>
      <c r="WY12" s="186"/>
      <c r="WZ12" s="186"/>
      <c r="XA12" s="186"/>
      <c r="XB12" s="186"/>
      <c r="XC12" s="186"/>
      <c r="XD12" s="186"/>
      <c r="XE12" s="186"/>
      <c r="XF12" s="186"/>
      <c r="XG12" s="186"/>
      <c r="XH12" s="186"/>
      <c r="XI12" s="186"/>
      <c r="XJ12" s="186"/>
      <c r="XK12" s="186"/>
      <c r="XL12" s="186"/>
      <c r="XM12" s="186"/>
      <c r="XN12" s="186"/>
      <c r="XO12" s="186"/>
      <c r="XP12" s="186"/>
      <c r="XQ12" s="186"/>
      <c r="XR12" s="186"/>
      <c r="XS12" s="186"/>
      <c r="XT12" s="186"/>
      <c r="XU12" s="186"/>
      <c r="XV12" s="186"/>
      <c r="XW12" s="186"/>
      <c r="XX12" s="186"/>
      <c r="XY12" s="186"/>
      <c r="XZ12" s="186"/>
      <c r="YA12" s="186"/>
      <c r="YB12" s="186"/>
      <c r="YC12" s="186"/>
      <c r="YD12" s="186"/>
      <c r="YE12" s="186"/>
      <c r="YF12" s="186"/>
      <c r="YG12" s="186"/>
      <c r="YH12" s="186"/>
      <c r="YI12" s="186"/>
      <c r="YJ12" s="186"/>
      <c r="YK12" s="186"/>
      <c r="YL12" s="186"/>
      <c r="YM12" s="186"/>
      <c r="YN12" s="186"/>
      <c r="YO12" s="186"/>
      <c r="YP12" s="186"/>
      <c r="YQ12" s="186"/>
      <c r="YR12" s="186"/>
      <c r="YS12" s="186"/>
      <c r="YT12" s="186"/>
      <c r="YU12" s="186"/>
      <c r="YV12" s="186"/>
      <c r="YW12" s="186"/>
      <c r="YX12" s="186"/>
      <c r="YY12" s="186"/>
      <c r="YZ12" s="186"/>
      <c r="ZA12" s="186"/>
      <c r="ZB12" s="186"/>
      <c r="ZC12" s="186"/>
      <c r="ZD12" s="186"/>
      <c r="ZE12" s="186"/>
      <c r="ZF12" s="186"/>
      <c r="ZG12" s="186"/>
      <c r="ZH12" s="186"/>
      <c r="ZI12" s="186"/>
      <c r="ZJ12" s="186"/>
      <c r="ZK12" s="186"/>
      <c r="ZL12" s="186"/>
      <c r="ZM12" s="186"/>
      <c r="ZN12" s="186"/>
      <c r="ZO12" s="186"/>
      <c r="ZP12" s="186"/>
      <c r="ZQ12" s="186"/>
      <c r="ZR12" s="186"/>
      <c r="ZS12" s="186"/>
      <c r="ZT12" s="186"/>
      <c r="ZU12" s="186"/>
      <c r="ZV12" s="186"/>
      <c r="ZW12" s="186"/>
      <c r="ZX12" s="186"/>
      <c r="ZY12" s="186"/>
      <c r="ZZ12" s="186"/>
      <c r="AAA12" s="186"/>
      <c r="AAB12" s="186"/>
      <c r="AAC12" s="186"/>
      <c r="AAD12" s="186"/>
      <c r="AAE12" s="186"/>
      <c r="AAF12" s="186"/>
      <c r="AAG12" s="186"/>
      <c r="AAH12" s="186"/>
      <c r="AAI12" s="186"/>
      <c r="AAJ12" s="186"/>
      <c r="AAK12" s="186"/>
      <c r="AAL12" s="186"/>
      <c r="AAM12" s="186"/>
      <c r="AAN12" s="186"/>
      <c r="AAO12" s="186"/>
      <c r="AAP12" s="186"/>
      <c r="AAQ12" s="186"/>
      <c r="AAR12" s="186"/>
      <c r="AAS12" s="186"/>
      <c r="AAT12" s="186"/>
      <c r="AAU12" s="186"/>
      <c r="AAV12" s="186"/>
      <c r="AAW12" s="186"/>
      <c r="AAX12" s="186"/>
      <c r="AAY12" s="186"/>
      <c r="AAZ12" s="186"/>
      <c r="ABA12" s="186"/>
      <c r="ABB12" s="186"/>
      <c r="ABC12" s="186"/>
      <c r="ABD12" s="186"/>
      <c r="ABE12" s="186"/>
      <c r="ABF12" s="186"/>
      <c r="ABG12" s="186"/>
      <c r="ABH12" s="186"/>
      <c r="ABI12" s="186"/>
      <c r="ABJ12" s="186"/>
      <c r="ABK12" s="186"/>
      <c r="ABL12" s="186"/>
      <c r="ABM12" s="186"/>
      <c r="ABN12" s="186"/>
      <c r="ABO12" s="186"/>
      <c r="ABP12" s="186"/>
      <c r="ABQ12" s="186"/>
      <c r="ABR12" s="186"/>
      <c r="ABS12" s="186"/>
      <c r="ABT12" s="186"/>
      <c r="ABU12" s="186"/>
      <c r="ABV12" s="186"/>
      <c r="ABW12" s="186"/>
      <c r="ABX12" s="186"/>
      <c r="ABY12" s="186"/>
      <c r="ABZ12" s="186"/>
      <c r="ACA12" s="186"/>
      <c r="ACB12" s="186"/>
      <c r="ACC12" s="186"/>
      <c r="ACD12" s="186"/>
      <c r="ACE12" s="186"/>
      <c r="ACF12" s="186"/>
      <c r="ACG12" s="186"/>
      <c r="ACH12" s="186"/>
      <c r="ACI12" s="186"/>
      <c r="ACJ12" s="186"/>
      <c r="ACK12" s="186"/>
      <c r="ACL12" s="186"/>
      <c r="ACM12" s="186"/>
      <c r="ACN12" s="186"/>
      <c r="ACO12" s="186"/>
      <c r="ACP12" s="186"/>
      <c r="ACQ12" s="186"/>
      <c r="ACR12" s="186"/>
      <c r="ACS12" s="186"/>
      <c r="ACT12" s="186"/>
      <c r="ACU12" s="186"/>
      <c r="ACV12" s="186"/>
      <c r="ACW12" s="186"/>
      <c r="ACX12" s="186"/>
      <c r="ACY12" s="186"/>
      <c r="ACZ12" s="186"/>
      <c r="ADA12" s="186"/>
      <c r="ADB12" s="186"/>
      <c r="ADC12" s="186"/>
      <c r="ADD12" s="186"/>
      <c r="ADE12" s="186"/>
      <c r="ADF12" s="186"/>
      <c r="ADG12" s="186"/>
      <c r="ADH12" s="186"/>
      <c r="ADI12" s="186"/>
      <c r="ADJ12" s="186"/>
      <c r="ADK12" s="186"/>
      <c r="ADL12" s="186"/>
      <c r="ADM12" s="186"/>
      <c r="ADN12" s="186"/>
      <c r="ADO12" s="186"/>
      <c r="ADP12" s="186"/>
      <c r="ADQ12" s="186"/>
      <c r="ADR12" s="186"/>
      <c r="ADS12" s="186"/>
      <c r="ADT12" s="186"/>
      <c r="ADU12" s="186"/>
      <c r="ADV12" s="186"/>
      <c r="ADW12" s="186"/>
      <c r="ADX12" s="186"/>
      <c r="ADY12" s="186"/>
      <c r="ADZ12" s="186"/>
      <c r="AEA12" s="186"/>
      <c r="AEB12" s="186"/>
      <c r="AEC12" s="186"/>
      <c r="AED12" s="186"/>
      <c r="AEE12" s="186"/>
      <c r="AEF12" s="186"/>
      <c r="AEG12" s="186"/>
      <c r="AEH12" s="186"/>
      <c r="AEI12" s="186"/>
      <c r="AEJ12" s="186"/>
      <c r="AEK12" s="186"/>
      <c r="AEL12" s="186"/>
      <c r="AEM12" s="186"/>
      <c r="AEN12" s="186"/>
      <c r="AEO12" s="186"/>
      <c r="AEP12" s="186"/>
      <c r="AEQ12" s="186"/>
      <c r="AER12" s="186"/>
      <c r="AES12" s="186"/>
      <c r="AET12" s="186"/>
      <c r="AEU12" s="186"/>
      <c r="AEV12" s="186"/>
      <c r="AEW12" s="186"/>
      <c r="AEX12" s="186"/>
      <c r="AEY12" s="186"/>
      <c r="AEZ12" s="186"/>
      <c r="AFA12" s="186"/>
      <c r="AFB12" s="186"/>
      <c r="AFC12" s="186"/>
      <c r="AFD12" s="186"/>
      <c r="AFE12" s="186"/>
      <c r="AFF12" s="186"/>
      <c r="AFG12" s="186"/>
      <c r="AFH12" s="186"/>
      <c r="AFI12" s="186"/>
      <c r="AFJ12" s="186"/>
      <c r="AFK12" s="186"/>
      <c r="AFL12" s="186"/>
      <c r="AFM12" s="186"/>
      <c r="AFN12" s="186"/>
      <c r="AFO12" s="186"/>
      <c r="AFP12" s="186"/>
      <c r="AFQ12" s="186"/>
      <c r="AFR12" s="186"/>
      <c r="AFS12" s="186"/>
      <c r="AFT12" s="186"/>
      <c r="AFU12" s="186"/>
      <c r="AFV12" s="186"/>
      <c r="AFW12" s="186"/>
      <c r="AFX12" s="186"/>
      <c r="AFY12" s="186"/>
      <c r="AFZ12" s="186"/>
      <c r="AGA12" s="186"/>
      <c r="AGB12" s="186"/>
      <c r="AGC12" s="186"/>
      <c r="AGD12" s="186"/>
      <c r="AGE12" s="186"/>
      <c r="AGF12" s="186"/>
      <c r="AGG12" s="186"/>
      <c r="AGH12" s="186"/>
      <c r="AGI12" s="186"/>
      <c r="AGJ12" s="186"/>
      <c r="AGK12" s="186"/>
      <c r="AGL12" s="186"/>
      <c r="AGM12" s="186"/>
      <c r="AGN12" s="186"/>
      <c r="AGO12" s="186"/>
      <c r="AGP12" s="186"/>
      <c r="AGQ12" s="186"/>
      <c r="AGR12" s="186"/>
      <c r="AGS12" s="186"/>
      <c r="AGT12" s="186"/>
      <c r="AGU12" s="186"/>
      <c r="AGV12" s="186"/>
      <c r="AGW12" s="186"/>
      <c r="AGX12" s="186"/>
      <c r="AGY12" s="186"/>
      <c r="AGZ12" s="186"/>
      <c r="AHA12" s="186"/>
      <c r="AHB12" s="186"/>
      <c r="AHC12" s="186"/>
      <c r="AHD12" s="186"/>
      <c r="AHE12" s="186"/>
      <c r="AHF12" s="186"/>
      <c r="AHG12" s="186"/>
      <c r="AHH12" s="186"/>
      <c r="AHI12" s="186"/>
      <c r="AHJ12" s="186"/>
      <c r="AHK12" s="186"/>
      <c r="AHL12" s="186"/>
      <c r="AHM12" s="186"/>
      <c r="AHN12" s="186"/>
      <c r="AHO12" s="186"/>
      <c r="AHP12" s="186"/>
      <c r="AHQ12" s="186"/>
      <c r="AHR12" s="186"/>
      <c r="AHS12" s="186"/>
      <c r="AHT12" s="186"/>
      <c r="AHU12" s="186"/>
      <c r="AHV12" s="186"/>
      <c r="AHW12" s="186"/>
    </row>
    <row r="13" spans="1:907" s="201" customFormat="1" ht="21.95" customHeight="1">
      <c r="A13" s="709"/>
      <c r="B13" s="197">
        <v>8</v>
      </c>
      <c r="C13" s="698" t="s">
        <v>27</v>
      </c>
      <c r="D13" s="705"/>
      <c r="E13" s="219">
        <v>7060</v>
      </c>
      <c r="F13" s="37"/>
      <c r="G13" s="188"/>
      <c r="H13" s="188"/>
      <c r="I13" s="188"/>
      <c r="J13" s="188"/>
      <c r="K13" s="199"/>
      <c r="L13" s="200"/>
      <c r="M13" s="200"/>
      <c r="N13" s="200"/>
      <c r="O13" s="200"/>
      <c r="P13" s="200"/>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6"/>
      <c r="AN13" s="186"/>
      <c r="AO13" s="186"/>
      <c r="AP13" s="186"/>
      <c r="AQ13" s="186"/>
      <c r="AR13" s="186"/>
      <c r="AS13" s="186"/>
      <c r="AT13" s="186"/>
      <c r="AU13" s="186"/>
      <c r="AV13" s="186"/>
      <c r="AW13" s="186"/>
      <c r="AX13" s="186"/>
      <c r="AY13" s="186"/>
      <c r="AZ13" s="186"/>
      <c r="BA13" s="186"/>
      <c r="BB13" s="186"/>
      <c r="BC13" s="186"/>
      <c r="BD13" s="186"/>
      <c r="BE13" s="186"/>
      <c r="BF13" s="186"/>
      <c r="BG13" s="186"/>
      <c r="BH13" s="186"/>
      <c r="BI13" s="186"/>
      <c r="BJ13" s="186"/>
      <c r="BK13" s="186"/>
      <c r="BL13" s="186"/>
      <c r="BM13" s="186"/>
      <c r="BN13" s="186"/>
      <c r="BO13" s="186"/>
      <c r="BP13" s="186"/>
      <c r="BQ13" s="186"/>
      <c r="BR13" s="186"/>
      <c r="BS13" s="186"/>
      <c r="BT13" s="186"/>
      <c r="BU13" s="186"/>
      <c r="BV13" s="186"/>
      <c r="BW13" s="186"/>
      <c r="BX13" s="186"/>
      <c r="BY13" s="186"/>
      <c r="BZ13" s="186"/>
      <c r="CA13" s="186"/>
      <c r="CB13" s="186"/>
      <c r="CC13" s="186"/>
      <c r="CD13" s="186"/>
      <c r="CE13" s="186"/>
      <c r="CF13" s="186"/>
      <c r="CG13" s="186"/>
      <c r="CH13" s="186"/>
      <c r="CI13" s="186"/>
      <c r="CJ13" s="186"/>
      <c r="CK13" s="186"/>
      <c r="CL13" s="186"/>
      <c r="CM13" s="186"/>
      <c r="CN13" s="186"/>
      <c r="CO13" s="186"/>
      <c r="CP13" s="186"/>
      <c r="CQ13" s="186"/>
      <c r="CR13" s="186"/>
      <c r="CS13" s="186"/>
      <c r="CT13" s="186"/>
      <c r="CU13" s="186"/>
      <c r="CV13" s="186"/>
      <c r="CW13" s="186"/>
      <c r="CX13" s="186"/>
      <c r="CY13" s="186"/>
      <c r="CZ13" s="186"/>
      <c r="DA13" s="186"/>
      <c r="DB13" s="186"/>
      <c r="DC13" s="186"/>
      <c r="DD13" s="186"/>
      <c r="DE13" s="186"/>
      <c r="DF13" s="186"/>
      <c r="DG13" s="186"/>
      <c r="DH13" s="186"/>
      <c r="DI13" s="186"/>
      <c r="DJ13" s="186"/>
      <c r="DK13" s="186"/>
      <c r="DL13" s="186"/>
      <c r="DM13" s="186"/>
      <c r="DN13" s="186"/>
      <c r="DO13" s="186"/>
      <c r="DP13" s="186"/>
      <c r="DQ13" s="186"/>
      <c r="DR13" s="186"/>
      <c r="DS13" s="186"/>
      <c r="DT13" s="186"/>
      <c r="DU13" s="186"/>
      <c r="DV13" s="186"/>
      <c r="DW13" s="186"/>
      <c r="DX13" s="186"/>
      <c r="DY13" s="186"/>
      <c r="DZ13" s="186"/>
      <c r="EA13" s="186"/>
      <c r="EB13" s="186"/>
      <c r="EC13" s="186"/>
      <c r="ED13" s="186"/>
      <c r="EE13" s="186"/>
      <c r="EF13" s="186"/>
      <c r="EG13" s="186"/>
      <c r="EH13" s="186"/>
      <c r="EI13" s="186"/>
      <c r="EJ13" s="186"/>
      <c r="EK13" s="186"/>
      <c r="EL13" s="186"/>
      <c r="EM13" s="186"/>
      <c r="EN13" s="186"/>
      <c r="EO13" s="186"/>
      <c r="EP13" s="186"/>
      <c r="EQ13" s="186"/>
      <c r="ER13" s="186"/>
      <c r="ES13" s="186"/>
      <c r="ET13" s="186"/>
      <c r="EU13" s="186"/>
      <c r="EV13" s="186"/>
      <c r="EW13" s="186"/>
      <c r="EX13" s="186"/>
      <c r="EY13" s="186"/>
      <c r="EZ13" s="186"/>
      <c r="FA13" s="186"/>
      <c r="FB13" s="186"/>
      <c r="FC13" s="186"/>
      <c r="FD13" s="186"/>
      <c r="FE13" s="186"/>
      <c r="FF13" s="186"/>
      <c r="FG13" s="186"/>
      <c r="FH13" s="186"/>
      <c r="FI13" s="186"/>
      <c r="FJ13" s="186"/>
      <c r="FK13" s="186"/>
      <c r="FL13" s="186"/>
      <c r="FM13" s="186"/>
      <c r="FN13" s="186"/>
      <c r="FO13" s="186"/>
      <c r="FP13" s="186"/>
      <c r="FQ13" s="186"/>
      <c r="FR13" s="186"/>
      <c r="FS13" s="186"/>
      <c r="FT13" s="186"/>
      <c r="FU13" s="186"/>
      <c r="FV13" s="186"/>
      <c r="FW13" s="186"/>
      <c r="FX13" s="186"/>
      <c r="FY13" s="186"/>
      <c r="FZ13" s="186"/>
      <c r="GA13" s="186"/>
      <c r="GB13" s="186"/>
      <c r="GC13" s="186"/>
      <c r="GD13" s="186"/>
      <c r="GE13" s="186"/>
      <c r="GF13" s="186"/>
      <c r="GG13" s="186"/>
      <c r="GH13" s="186"/>
      <c r="GI13" s="186"/>
      <c r="GJ13" s="186"/>
      <c r="GK13" s="186"/>
      <c r="GL13" s="186"/>
      <c r="GM13" s="186"/>
      <c r="GN13" s="186"/>
      <c r="GO13" s="186"/>
      <c r="GP13" s="186"/>
      <c r="GQ13" s="186"/>
      <c r="GR13" s="186"/>
      <c r="GS13" s="186"/>
      <c r="GT13" s="186"/>
      <c r="GU13" s="186"/>
      <c r="GV13" s="186"/>
      <c r="GW13" s="186"/>
      <c r="GX13" s="186"/>
      <c r="GY13" s="186"/>
      <c r="GZ13" s="186"/>
      <c r="HA13" s="186"/>
      <c r="HB13" s="186"/>
      <c r="HC13" s="186"/>
      <c r="HD13" s="186"/>
      <c r="HE13" s="186"/>
      <c r="HF13" s="186"/>
      <c r="HG13" s="186"/>
      <c r="HH13" s="186"/>
      <c r="HI13" s="186"/>
      <c r="HJ13" s="186"/>
      <c r="HK13" s="186"/>
      <c r="HL13" s="186"/>
      <c r="HM13" s="186"/>
      <c r="HN13" s="186"/>
      <c r="HO13" s="186"/>
      <c r="HP13" s="186"/>
      <c r="HQ13" s="186"/>
      <c r="HR13" s="186"/>
      <c r="HS13" s="186"/>
      <c r="HT13" s="186"/>
      <c r="HU13" s="186"/>
      <c r="HV13" s="186"/>
      <c r="HW13" s="186"/>
      <c r="HX13" s="186"/>
      <c r="HY13" s="186"/>
      <c r="HZ13" s="186"/>
      <c r="IA13" s="186"/>
      <c r="IB13" s="186"/>
      <c r="IC13" s="186"/>
      <c r="ID13" s="186"/>
      <c r="IE13" s="186"/>
      <c r="IF13" s="186"/>
      <c r="IG13" s="186"/>
      <c r="IH13" s="186"/>
      <c r="II13" s="186"/>
      <c r="IJ13" s="186"/>
      <c r="IK13" s="186"/>
      <c r="IL13" s="186"/>
      <c r="IM13" s="186"/>
      <c r="IN13" s="186"/>
      <c r="IO13" s="186"/>
      <c r="IP13" s="186"/>
      <c r="IQ13" s="186"/>
      <c r="IR13" s="186"/>
      <c r="IS13" s="186"/>
      <c r="IT13" s="186"/>
      <c r="IU13" s="186"/>
      <c r="IV13" s="186"/>
      <c r="IW13" s="186"/>
      <c r="IX13" s="186"/>
      <c r="IY13" s="186"/>
      <c r="IZ13" s="186"/>
      <c r="JA13" s="186"/>
      <c r="JB13" s="186"/>
      <c r="JC13" s="186"/>
      <c r="JD13" s="186"/>
      <c r="JE13" s="186"/>
      <c r="JF13" s="186"/>
      <c r="JG13" s="186"/>
      <c r="JH13" s="186"/>
      <c r="JI13" s="186"/>
      <c r="JJ13" s="186"/>
      <c r="JK13" s="186"/>
      <c r="JL13" s="186"/>
      <c r="JM13" s="186"/>
      <c r="JN13" s="186"/>
      <c r="JO13" s="186"/>
      <c r="JP13" s="186"/>
      <c r="JQ13" s="186"/>
      <c r="JR13" s="186"/>
      <c r="JS13" s="186"/>
      <c r="JT13" s="186"/>
      <c r="JU13" s="186"/>
      <c r="JV13" s="186"/>
      <c r="JW13" s="186"/>
      <c r="JX13" s="186"/>
      <c r="JY13" s="186"/>
      <c r="JZ13" s="186"/>
      <c r="KA13" s="186"/>
      <c r="KB13" s="186"/>
      <c r="KC13" s="186"/>
      <c r="KD13" s="186"/>
      <c r="KE13" s="186"/>
      <c r="KF13" s="186"/>
      <c r="KG13" s="186"/>
      <c r="KH13" s="186"/>
      <c r="KI13" s="186"/>
      <c r="KJ13" s="186"/>
      <c r="KK13" s="186"/>
      <c r="KL13" s="186"/>
      <c r="KM13" s="186"/>
      <c r="KN13" s="186"/>
      <c r="KO13" s="186"/>
      <c r="KP13" s="186"/>
      <c r="KQ13" s="186"/>
      <c r="KR13" s="186"/>
      <c r="KS13" s="186"/>
      <c r="KT13" s="186"/>
      <c r="KU13" s="186"/>
      <c r="KV13" s="186"/>
      <c r="KW13" s="186"/>
      <c r="KX13" s="186"/>
      <c r="KY13" s="186"/>
      <c r="KZ13" s="186"/>
      <c r="LA13" s="186"/>
      <c r="LB13" s="186"/>
      <c r="LC13" s="186"/>
      <c r="LD13" s="186"/>
      <c r="LE13" s="186"/>
      <c r="LF13" s="186"/>
      <c r="LG13" s="186"/>
      <c r="LH13" s="186"/>
      <c r="LI13" s="186"/>
      <c r="LJ13" s="186"/>
      <c r="LK13" s="186"/>
      <c r="LL13" s="186"/>
      <c r="LM13" s="186"/>
      <c r="LN13" s="186"/>
      <c r="LO13" s="186"/>
      <c r="LP13" s="186"/>
      <c r="LQ13" s="186"/>
      <c r="LR13" s="186"/>
      <c r="LS13" s="186"/>
      <c r="LT13" s="186"/>
      <c r="LU13" s="186"/>
      <c r="LV13" s="186"/>
      <c r="LW13" s="186"/>
      <c r="LX13" s="186"/>
      <c r="LY13" s="186"/>
      <c r="LZ13" s="186"/>
      <c r="MA13" s="186"/>
      <c r="MB13" s="186"/>
      <c r="MC13" s="186"/>
      <c r="MD13" s="186"/>
      <c r="ME13" s="186"/>
      <c r="MF13" s="186"/>
      <c r="MG13" s="186"/>
      <c r="MH13" s="186"/>
      <c r="MI13" s="186"/>
      <c r="MJ13" s="186"/>
      <c r="MK13" s="186"/>
      <c r="ML13" s="186"/>
      <c r="MM13" s="186"/>
      <c r="MN13" s="186"/>
      <c r="MO13" s="186"/>
      <c r="MP13" s="186"/>
      <c r="MQ13" s="186"/>
      <c r="MR13" s="186"/>
      <c r="MS13" s="186"/>
      <c r="MT13" s="186"/>
      <c r="MU13" s="186"/>
      <c r="MV13" s="186"/>
      <c r="MW13" s="186"/>
      <c r="MX13" s="186"/>
      <c r="MY13" s="186"/>
      <c r="MZ13" s="186"/>
      <c r="NA13" s="186"/>
      <c r="NB13" s="186"/>
      <c r="NC13" s="186"/>
      <c r="ND13" s="186"/>
      <c r="NE13" s="186"/>
      <c r="NF13" s="186"/>
      <c r="NG13" s="186"/>
      <c r="NH13" s="186"/>
      <c r="NI13" s="186"/>
      <c r="NJ13" s="186"/>
      <c r="NK13" s="186"/>
      <c r="NL13" s="186"/>
      <c r="NM13" s="186"/>
      <c r="NN13" s="186"/>
      <c r="NO13" s="186"/>
      <c r="NP13" s="186"/>
      <c r="NQ13" s="186"/>
      <c r="NR13" s="186"/>
      <c r="NS13" s="186"/>
      <c r="NT13" s="186"/>
      <c r="NU13" s="186"/>
      <c r="NV13" s="186"/>
      <c r="NW13" s="186"/>
      <c r="NX13" s="186"/>
      <c r="NY13" s="186"/>
      <c r="NZ13" s="186"/>
      <c r="OA13" s="186"/>
      <c r="OB13" s="186"/>
      <c r="OC13" s="186"/>
      <c r="OD13" s="186"/>
      <c r="OE13" s="186"/>
      <c r="OF13" s="186"/>
      <c r="OG13" s="186"/>
      <c r="OH13" s="186"/>
      <c r="OI13" s="186"/>
      <c r="OJ13" s="186"/>
      <c r="OK13" s="186"/>
      <c r="OL13" s="186"/>
      <c r="OM13" s="186"/>
      <c r="ON13" s="186"/>
      <c r="OO13" s="186"/>
      <c r="OP13" s="186"/>
      <c r="OQ13" s="186"/>
      <c r="OR13" s="186"/>
      <c r="OS13" s="186"/>
      <c r="OT13" s="186"/>
      <c r="OU13" s="186"/>
      <c r="OV13" s="186"/>
      <c r="OW13" s="186"/>
      <c r="OX13" s="186"/>
      <c r="OY13" s="186"/>
      <c r="OZ13" s="186"/>
      <c r="PA13" s="186"/>
      <c r="PB13" s="186"/>
      <c r="PC13" s="186"/>
      <c r="PD13" s="186"/>
      <c r="PE13" s="186"/>
      <c r="PF13" s="186"/>
      <c r="PG13" s="186"/>
      <c r="PH13" s="186"/>
      <c r="PI13" s="186"/>
      <c r="PJ13" s="186"/>
      <c r="PK13" s="186"/>
      <c r="PL13" s="186"/>
      <c r="PM13" s="186"/>
      <c r="PN13" s="186"/>
      <c r="PO13" s="186"/>
      <c r="PP13" s="186"/>
      <c r="PQ13" s="186"/>
      <c r="PR13" s="186"/>
      <c r="PS13" s="186"/>
      <c r="PT13" s="186"/>
      <c r="PU13" s="186"/>
      <c r="PV13" s="186"/>
      <c r="PW13" s="186"/>
      <c r="PX13" s="186"/>
      <c r="PY13" s="186"/>
      <c r="PZ13" s="186"/>
      <c r="QA13" s="186"/>
      <c r="QB13" s="186"/>
      <c r="QC13" s="186"/>
      <c r="QD13" s="186"/>
      <c r="QE13" s="186"/>
      <c r="QF13" s="186"/>
      <c r="QG13" s="186"/>
      <c r="QH13" s="186"/>
      <c r="QI13" s="186"/>
      <c r="QJ13" s="186"/>
      <c r="QK13" s="186"/>
      <c r="QL13" s="186"/>
      <c r="QM13" s="186"/>
      <c r="QN13" s="186"/>
      <c r="QO13" s="186"/>
      <c r="QP13" s="186"/>
      <c r="QQ13" s="186"/>
      <c r="QR13" s="186"/>
      <c r="QS13" s="186"/>
      <c r="QT13" s="186"/>
      <c r="QU13" s="186"/>
      <c r="QV13" s="186"/>
      <c r="QW13" s="186"/>
      <c r="QX13" s="186"/>
      <c r="QY13" s="186"/>
      <c r="QZ13" s="186"/>
      <c r="RA13" s="186"/>
      <c r="RB13" s="186"/>
      <c r="RC13" s="186"/>
      <c r="RD13" s="186"/>
      <c r="RE13" s="186"/>
      <c r="RF13" s="186"/>
      <c r="RG13" s="186"/>
      <c r="RH13" s="186"/>
      <c r="RI13" s="186"/>
      <c r="RJ13" s="186"/>
      <c r="RK13" s="186"/>
      <c r="RL13" s="186"/>
      <c r="RM13" s="186"/>
      <c r="RN13" s="186"/>
      <c r="RO13" s="186"/>
      <c r="RP13" s="186"/>
      <c r="RQ13" s="186"/>
      <c r="RR13" s="186"/>
      <c r="RS13" s="186"/>
      <c r="RT13" s="186"/>
      <c r="RU13" s="186"/>
      <c r="RV13" s="186"/>
      <c r="RW13" s="186"/>
      <c r="RX13" s="186"/>
      <c r="RY13" s="186"/>
      <c r="RZ13" s="186"/>
      <c r="SA13" s="186"/>
      <c r="SB13" s="186"/>
      <c r="SC13" s="186"/>
      <c r="SD13" s="186"/>
      <c r="SE13" s="186"/>
      <c r="SF13" s="186"/>
      <c r="SG13" s="186"/>
      <c r="SH13" s="186"/>
      <c r="SI13" s="186"/>
      <c r="SJ13" s="186"/>
      <c r="SK13" s="186"/>
      <c r="SL13" s="186"/>
      <c r="SM13" s="186"/>
      <c r="SN13" s="186"/>
      <c r="SO13" s="186"/>
      <c r="SP13" s="186"/>
      <c r="SQ13" s="186"/>
      <c r="SR13" s="186"/>
      <c r="SS13" s="186"/>
      <c r="ST13" s="186"/>
      <c r="SU13" s="186"/>
      <c r="SV13" s="186"/>
      <c r="SW13" s="186"/>
      <c r="SX13" s="186"/>
      <c r="SY13" s="186"/>
      <c r="SZ13" s="186"/>
      <c r="TA13" s="186"/>
      <c r="TB13" s="186"/>
      <c r="TC13" s="186"/>
      <c r="TD13" s="186"/>
      <c r="TE13" s="186"/>
      <c r="TF13" s="186"/>
      <c r="TG13" s="186"/>
      <c r="TH13" s="186"/>
      <c r="TI13" s="186"/>
      <c r="TJ13" s="186"/>
      <c r="TK13" s="186"/>
      <c r="TL13" s="186"/>
      <c r="TM13" s="186"/>
      <c r="TN13" s="186"/>
      <c r="TO13" s="186"/>
      <c r="TP13" s="186"/>
      <c r="TQ13" s="186"/>
      <c r="TR13" s="186"/>
      <c r="TS13" s="186"/>
      <c r="TT13" s="186"/>
      <c r="TU13" s="186"/>
      <c r="TV13" s="186"/>
      <c r="TW13" s="186"/>
      <c r="TX13" s="186"/>
      <c r="TY13" s="186"/>
      <c r="TZ13" s="186"/>
      <c r="UA13" s="186"/>
      <c r="UB13" s="186"/>
      <c r="UC13" s="186"/>
      <c r="UD13" s="186"/>
      <c r="UE13" s="186"/>
      <c r="UF13" s="186"/>
      <c r="UG13" s="186"/>
      <c r="UH13" s="186"/>
      <c r="UI13" s="186"/>
      <c r="UJ13" s="186"/>
      <c r="UK13" s="186"/>
      <c r="UL13" s="186"/>
      <c r="UM13" s="186"/>
      <c r="UN13" s="186"/>
      <c r="UO13" s="186"/>
      <c r="UP13" s="186"/>
      <c r="UQ13" s="186"/>
      <c r="UR13" s="186"/>
      <c r="US13" s="186"/>
      <c r="UT13" s="186"/>
      <c r="UU13" s="186"/>
      <c r="UV13" s="186"/>
      <c r="UW13" s="186"/>
      <c r="UX13" s="186"/>
      <c r="UY13" s="186"/>
      <c r="UZ13" s="186"/>
      <c r="VA13" s="186"/>
      <c r="VB13" s="186"/>
      <c r="VC13" s="186"/>
      <c r="VD13" s="186"/>
      <c r="VE13" s="186"/>
      <c r="VF13" s="186"/>
      <c r="VG13" s="186"/>
      <c r="VH13" s="186"/>
      <c r="VI13" s="186"/>
      <c r="VJ13" s="186"/>
      <c r="VK13" s="186"/>
      <c r="VL13" s="186"/>
      <c r="VM13" s="186"/>
      <c r="VN13" s="186"/>
      <c r="VO13" s="186"/>
      <c r="VP13" s="186"/>
      <c r="VQ13" s="186"/>
      <c r="VR13" s="186"/>
      <c r="VS13" s="186"/>
      <c r="VT13" s="186"/>
      <c r="VU13" s="186"/>
      <c r="VV13" s="186"/>
      <c r="VW13" s="186"/>
      <c r="VX13" s="186"/>
      <c r="VY13" s="186"/>
      <c r="VZ13" s="186"/>
      <c r="WA13" s="186"/>
      <c r="WB13" s="186"/>
      <c r="WC13" s="186"/>
      <c r="WD13" s="186"/>
      <c r="WE13" s="186"/>
      <c r="WF13" s="186"/>
      <c r="WG13" s="186"/>
      <c r="WH13" s="186"/>
      <c r="WI13" s="186"/>
      <c r="WJ13" s="186"/>
      <c r="WK13" s="186"/>
      <c r="WL13" s="186"/>
      <c r="WM13" s="186"/>
      <c r="WN13" s="186"/>
      <c r="WO13" s="186"/>
      <c r="WP13" s="186"/>
      <c r="WQ13" s="186"/>
      <c r="WR13" s="186"/>
      <c r="WS13" s="186"/>
      <c r="WT13" s="186"/>
      <c r="WU13" s="186"/>
      <c r="WV13" s="186"/>
      <c r="WW13" s="186"/>
      <c r="WX13" s="186"/>
      <c r="WY13" s="186"/>
      <c r="WZ13" s="186"/>
      <c r="XA13" s="186"/>
      <c r="XB13" s="186"/>
      <c r="XC13" s="186"/>
      <c r="XD13" s="186"/>
      <c r="XE13" s="186"/>
      <c r="XF13" s="186"/>
      <c r="XG13" s="186"/>
      <c r="XH13" s="186"/>
      <c r="XI13" s="186"/>
      <c r="XJ13" s="186"/>
      <c r="XK13" s="186"/>
      <c r="XL13" s="186"/>
      <c r="XM13" s="186"/>
      <c r="XN13" s="186"/>
      <c r="XO13" s="186"/>
      <c r="XP13" s="186"/>
      <c r="XQ13" s="186"/>
      <c r="XR13" s="186"/>
      <c r="XS13" s="186"/>
      <c r="XT13" s="186"/>
      <c r="XU13" s="186"/>
      <c r="XV13" s="186"/>
      <c r="XW13" s="186"/>
      <c r="XX13" s="186"/>
      <c r="XY13" s="186"/>
      <c r="XZ13" s="186"/>
      <c r="YA13" s="186"/>
      <c r="YB13" s="186"/>
      <c r="YC13" s="186"/>
      <c r="YD13" s="186"/>
      <c r="YE13" s="186"/>
      <c r="YF13" s="186"/>
      <c r="YG13" s="186"/>
      <c r="YH13" s="186"/>
      <c r="YI13" s="186"/>
      <c r="YJ13" s="186"/>
      <c r="YK13" s="186"/>
      <c r="YL13" s="186"/>
      <c r="YM13" s="186"/>
      <c r="YN13" s="186"/>
      <c r="YO13" s="186"/>
      <c r="YP13" s="186"/>
      <c r="YQ13" s="186"/>
      <c r="YR13" s="186"/>
      <c r="YS13" s="186"/>
      <c r="YT13" s="186"/>
      <c r="YU13" s="186"/>
      <c r="YV13" s="186"/>
      <c r="YW13" s="186"/>
      <c r="YX13" s="186"/>
      <c r="YY13" s="186"/>
      <c r="YZ13" s="186"/>
      <c r="ZA13" s="186"/>
      <c r="ZB13" s="186"/>
      <c r="ZC13" s="186"/>
      <c r="ZD13" s="186"/>
      <c r="ZE13" s="186"/>
      <c r="ZF13" s="186"/>
      <c r="ZG13" s="186"/>
      <c r="ZH13" s="186"/>
      <c r="ZI13" s="186"/>
      <c r="ZJ13" s="186"/>
      <c r="ZK13" s="186"/>
      <c r="ZL13" s="186"/>
      <c r="ZM13" s="186"/>
      <c r="ZN13" s="186"/>
      <c r="ZO13" s="186"/>
      <c r="ZP13" s="186"/>
      <c r="ZQ13" s="186"/>
      <c r="ZR13" s="186"/>
      <c r="ZS13" s="186"/>
      <c r="ZT13" s="186"/>
      <c r="ZU13" s="186"/>
      <c r="ZV13" s="186"/>
      <c r="ZW13" s="186"/>
      <c r="ZX13" s="186"/>
      <c r="ZY13" s="186"/>
      <c r="ZZ13" s="186"/>
      <c r="AAA13" s="186"/>
      <c r="AAB13" s="186"/>
      <c r="AAC13" s="186"/>
      <c r="AAD13" s="186"/>
      <c r="AAE13" s="186"/>
      <c r="AAF13" s="186"/>
      <c r="AAG13" s="186"/>
      <c r="AAH13" s="186"/>
      <c r="AAI13" s="186"/>
      <c r="AAJ13" s="186"/>
      <c r="AAK13" s="186"/>
      <c r="AAL13" s="186"/>
      <c r="AAM13" s="186"/>
      <c r="AAN13" s="186"/>
      <c r="AAO13" s="186"/>
      <c r="AAP13" s="186"/>
      <c r="AAQ13" s="186"/>
      <c r="AAR13" s="186"/>
      <c r="AAS13" s="186"/>
      <c r="AAT13" s="186"/>
      <c r="AAU13" s="186"/>
      <c r="AAV13" s="186"/>
      <c r="AAW13" s="186"/>
      <c r="AAX13" s="186"/>
      <c r="AAY13" s="186"/>
      <c r="AAZ13" s="186"/>
      <c r="ABA13" s="186"/>
      <c r="ABB13" s="186"/>
      <c r="ABC13" s="186"/>
      <c r="ABD13" s="186"/>
      <c r="ABE13" s="186"/>
      <c r="ABF13" s="186"/>
      <c r="ABG13" s="186"/>
      <c r="ABH13" s="186"/>
      <c r="ABI13" s="186"/>
      <c r="ABJ13" s="186"/>
      <c r="ABK13" s="186"/>
      <c r="ABL13" s="186"/>
      <c r="ABM13" s="186"/>
      <c r="ABN13" s="186"/>
      <c r="ABO13" s="186"/>
      <c r="ABP13" s="186"/>
      <c r="ABQ13" s="186"/>
      <c r="ABR13" s="186"/>
      <c r="ABS13" s="186"/>
      <c r="ABT13" s="186"/>
      <c r="ABU13" s="186"/>
      <c r="ABV13" s="186"/>
      <c r="ABW13" s="186"/>
      <c r="ABX13" s="186"/>
      <c r="ABY13" s="186"/>
      <c r="ABZ13" s="186"/>
      <c r="ACA13" s="186"/>
      <c r="ACB13" s="186"/>
      <c r="ACC13" s="186"/>
      <c r="ACD13" s="186"/>
      <c r="ACE13" s="186"/>
      <c r="ACF13" s="186"/>
      <c r="ACG13" s="186"/>
      <c r="ACH13" s="186"/>
      <c r="ACI13" s="186"/>
      <c r="ACJ13" s="186"/>
      <c r="ACK13" s="186"/>
      <c r="ACL13" s="186"/>
      <c r="ACM13" s="186"/>
      <c r="ACN13" s="186"/>
      <c r="ACO13" s="186"/>
      <c r="ACP13" s="186"/>
      <c r="ACQ13" s="186"/>
      <c r="ACR13" s="186"/>
      <c r="ACS13" s="186"/>
      <c r="ACT13" s="186"/>
      <c r="ACU13" s="186"/>
      <c r="ACV13" s="186"/>
      <c r="ACW13" s="186"/>
      <c r="ACX13" s="186"/>
      <c r="ACY13" s="186"/>
      <c r="ACZ13" s="186"/>
      <c r="ADA13" s="186"/>
      <c r="ADB13" s="186"/>
      <c r="ADC13" s="186"/>
      <c r="ADD13" s="186"/>
      <c r="ADE13" s="186"/>
      <c r="ADF13" s="186"/>
      <c r="ADG13" s="186"/>
      <c r="ADH13" s="186"/>
      <c r="ADI13" s="186"/>
      <c r="ADJ13" s="186"/>
      <c r="ADK13" s="186"/>
      <c r="ADL13" s="186"/>
      <c r="ADM13" s="186"/>
      <c r="ADN13" s="186"/>
      <c r="ADO13" s="186"/>
      <c r="ADP13" s="186"/>
      <c r="ADQ13" s="186"/>
      <c r="ADR13" s="186"/>
      <c r="ADS13" s="186"/>
      <c r="ADT13" s="186"/>
      <c r="ADU13" s="186"/>
      <c r="ADV13" s="186"/>
      <c r="ADW13" s="186"/>
      <c r="ADX13" s="186"/>
      <c r="ADY13" s="186"/>
      <c r="ADZ13" s="186"/>
      <c r="AEA13" s="186"/>
      <c r="AEB13" s="186"/>
      <c r="AEC13" s="186"/>
      <c r="AED13" s="186"/>
      <c r="AEE13" s="186"/>
      <c r="AEF13" s="186"/>
      <c r="AEG13" s="186"/>
      <c r="AEH13" s="186"/>
      <c r="AEI13" s="186"/>
      <c r="AEJ13" s="186"/>
      <c r="AEK13" s="186"/>
      <c r="AEL13" s="186"/>
      <c r="AEM13" s="186"/>
      <c r="AEN13" s="186"/>
      <c r="AEO13" s="186"/>
      <c r="AEP13" s="186"/>
      <c r="AEQ13" s="186"/>
      <c r="AER13" s="186"/>
      <c r="AES13" s="186"/>
      <c r="AET13" s="186"/>
      <c r="AEU13" s="186"/>
      <c r="AEV13" s="186"/>
      <c r="AEW13" s="186"/>
      <c r="AEX13" s="186"/>
      <c r="AEY13" s="186"/>
      <c r="AEZ13" s="186"/>
      <c r="AFA13" s="186"/>
      <c r="AFB13" s="186"/>
      <c r="AFC13" s="186"/>
      <c r="AFD13" s="186"/>
      <c r="AFE13" s="186"/>
      <c r="AFF13" s="186"/>
      <c r="AFG13" s="186"/>
      <c r="AFH13" s="186"/>
      <c r="AFI13" s="186"/>
      <c r="AFJ13" s="186"/>
      <c r="AFK13" s="186"/>
      <c r="AFL13" s="186"/>
      <c r="AFM13" s="186"/>
      <c r="AFN13" s="186"/>
      <c r="AFO13" s="186"/>
      <c r="AFP13" s="186"/>
      <c r="AFQ13" s="186"/>
      <c r="AFR13" s="186"/>
      <c r="AFS13" s="186"/>
      <c r="AFT13" s="186"/>
      <c r="AFU13" s="186"/>
      <c r="AFV13" s="186"/>
      <c r="AFW13" s="186"/>
      <c r="AFX13" s="186"/>
      <c r="AFY13" s="186"/>
      <c r="AFZ13" s="186"/>
      <c r="AGA13" s="186"/>
      <c r="AGB13" s="186"/>
      <c r="AGC13" s="186"/>
      <c r="AGD13" s="186"/>
      <c r="AGE13" s="186"/>
      <c r="AGF13" s="186"/>
      <c r="AGG13" s="186"/>
      <c r="AGH13" s="186"/>
      <c r="AGI13" s="186"/>
      <c r="AGJ13" s="186"/>
      <c r="AGK13" s="186"/>
      <c r="AGL13" s="186"/>
      <c r="AGM13" s="186"/>
      <c r="AGN13" s="186"/>
      <c r="AGO13" s="186"/>
      <c r="AGP13" s="186"/>
      <c r="AGQ13" s="186"/>
      <c r="AGR13" s="186"/>
      <c r="AGS13" s="186"/>
      <c r="AGT13" s="186"/>
      <c r="AGU13" s="186"/>
      <c r="AGV13" s="186"/>
      <c r="AGW13" s="186"/>
      <c r="AGX13" s="186"/>
      <c r="AGY13" s="186"/>
      <c r="AGZ13" s="186"/>
      <c r="AHA13" s="186"/>
      <c r="AHB13" s="186"/>
      <c r="AHC13" s="186"/>
      <c r="AHD13" s="186"/>
      <c r="AHE13" s="186"/>
      <c r="AHF13" s="186"/>
      <c r="AHG13" s="186"/>
      <c r="AHH13" s="186"/>
      <c r="AHI13" s="186"/>
      <c r="AHJ13" s="186"/>
      <c r="AHK13" s="186"/>
      <c r="AHL13" s="186"/>
      <c r="AHM13" s="186"/>
      <c r="AHN13" s="186"/>
      <c r="AHO13" s="186"/>
      <c r="AHP13" s="186"/>
      <c r="AHQ13" s="186"/>
      <c r="AHR13" s="186"/>
      <c r="AHS13" s="186"/>
      <c r="AHT13" s="186"/>
      <c r="AHU13" s="186"/>
      <c r="AHV13" s="186"/>
      <c r="AHW13" s="186"/>
    </row>
    <row r="14" spans="1:907" s="201" customFormat="1" ht="21.95" customHeight="1">
      <c r="A14" s="709"/>
      <c r="B14" s="197">
        <v>9</v>
      </c>
      <c r="C14" s="698" t="s">
        <v>361</v>
      </c>
      <c r="D14" s="705"/>
      <c r="E14" s="219">
        <v>7061</v>
      </c>
      <c r="F14" s="37"/>
      <c r="G14" s="188"/>
      <c r="H14" s="188"/>
      <c r="I14" s="188"/>
      <c r="J14" s="188"/>
      <c r="K14" s="199"/>
      <c r="L14" s="200"/>
      <c r="M14" s="200"/>
      <c r="N14" s="200"/>
      <c r="O14" s="200"/>
      <c r="P14" s="200"/>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186"/>
      <c r="AX14" s="186"/>
      <c r="AY14" s="186"/>
      <c r="AZ14" s="186"/>
      <c r="BA14" s="186"/>
      <c r="BB14" s="186"/>
      <c r="BC14" s="186"/>
      <c r="BD14" s="186"/>
      <c r="BE14" s="186"/>
      <c r="BF14" s="186"/>
      <c r="BG14" s="186"/>
      <c r="BH14" s="186"/>
      <c r="BI14" s="186"/>
      <c r="BJ14" s="186"/>
      <c r="BK14" s="186"/>
      <c r="BL14" s="186"/>
      <c r="BM14" s="186"/>
      <c r="BN14" s="186"/>
      <c r="BO14" s="186"/>
      <c r="BP14" s="186"/>
      <c r="BQ14" s="186"/>
      <c r="BR14" s="186"/>
      <c r="BS14" s="186"/>
      <c r="BT14" s="186"/>
      <c r="BU14" s="186"/>
      <c r="BV14" s="186"/>
      <c r="BW14" s="186"/>
      <c r="BX14" s="186"/>
      <c r="BY14" s="186"/>
      <c r="BZ14" s="186"/>
      <c r="CA14" s="186"/>
      <c r="CB14" s="186"/>
      <c r="CC14" s="186"/>
      <c r="CD14" s="186"/>
      <c r="CE14" s="186"/>
      <c r="CF14" s="186"/>
      <c r="CG14" s="186"/>
      <c r="CH14" s="186"/>
      <c r="CI14" s="186"/>
      <c r="CJ14" s="186"/>
      <c r="CK14" s="186"/>
      <c r="CL14" s="186"/>
      <c r="CM14" s="186"/>
      <c r="CN14" s="186"/>
      <c r="CO14" s="186"/>
      <c r="CP14" s="186"/>
      <c r="CQ14" s="186"/>
      <c r="CR14" s="186"/>
      <c r="CS14" s="186"/>
      <c r="CT14" s="186"/>
      <c r="CU14" s="186"/>
      <c r="CV14" s="186"/>
      <c r="CW14" s="186"/>
      <c r="CX14" s="186"/>
      <c r="CY14" s="186"/>
      <c r="CZ14" s="186"/>
      <c r="DA14" s="186"/>
      <c r="DB14" s="186"/>
      <c r="DC14" s="186"/>
      <c r="DD14" s="186"/>
      <c r="DE14" s="186"/>
      <c r="DF14" s="186"/>
      <c r="DG14" s="186"/>
      <c r="DH14" s="186"/>
      <c r="DI14" s="186"/>
      <c r="DJ14" s="186"/>
      <c r="DK14" s="186"/>
      <c r="DL14" s="186"/>
      <c r="DM14" s="186"/>
      <c r="DN14" s="186"/>
      <c r="DO14" s="186"/>
      <c r="DP14" s="186"/>
      <c r="DQ14" s="186"/>
      <c r="DR14" s="186"/>
      <c r="DS14" s="186"/>
      <c r="DT14" s="186"/>
      <c r="DU14" s="186"/>
      <c r="DV14" s="186"/>
      <c r="DW14" s="186"/>
      <c r="DX14" s="186"/>
      <c r="DY14" s="186"/>
      <c r="DZ14" s="186"/>
      <c r="EA14" s="186"/>
      <c r="EB14" s="186"/>
      <c r="EC14" s="186"/>
      <c r="ED14" s="186"/>
      <c r="EE14" s="186"/>
      <c r="EF14" s="186"/>
      <c r="EG14" s="186"/>
      <c r="EH14" s="186"/>
      <c r="EI14" s="186"/>
      <c r="EJ14" s="186"/>
      <c r="EK14" s="186"/>
      <c r="EL14" s="186"/>
      <c r="EM14" s="186"/>
      <c r="EN14" s="186"/>
      <c r="EO14" s="186"/>
      <c r="EP14" s="186"/>
      <c r="EQ14" s="186"/>
      <c r="ER14" s="186"/>
      <c r="ES14" s="186"/>
      <c r="ET14" s="186"/>
      <c r="EU14" s="186"/>
      <c r="EV14" s="186"/>
      <c r="EW14" s="186"/>
      <c r="EX14" s="186"/>
      <c r="EY14" s="186"/>
      <c r="EZ14" s="186"/>
      <c r="FA14" s="186"/>
      <c r="FB14" s="186"/>
      <c r="FC14" s="186"/>
      <c r="FD14" s="186"/>
      <c r="FE14" s="186"/>
      <c r="FF14" s="186"/>
      <c r="FG14" s="186"/>
      <c r="FH14" s="186"/>
      <c r="FI14" s="186"/>
      <c r="FJ14" s="186"/>
      <c r="FK14" s="186"/>
      <c r="FL14" s="186"/>
      <c r="FM14" s="186"/>
      <c r="FN14" s="186"/>
      <c r="FO14" s="186"/>
      <c r="FP14" s="186"/>
      <c r="FQ14" s="186"/>
      <c r="FR14" s="186"/>
      <c r="FS14" s="186"/>
      <c r="FT14" s="186"/>
      <c r="FU14" s="186"/>
      <c r="FV14" s="186"/>
      <c r="FW14" s="186"/>
      <c r="FX14" s="186"/>
      <c r="FY14" s="186"/>
      <c r="FZ14" s="186"/>
      <c r="GA14" s="186"/>
      <c r="GB14" s="186"/>
      <c r="GC14" s="186"/>
      <c r="GD14" s="186"/>
      <c r="GE14" s="186"/>
      <c r="GF14" s="186"/>
      <c r="GG14" s="186"/>
      <c r="GH14" s="186"/>
      <c r="GI14" s="186"/>
      <c r="GJ14" s="186"/>
      <c r="GK14" s="186"/>
      <c r="GL14" s="186"/>
      <c r="GM14" s="186"/>
      <c r="GN14" s="186"/>
      <c r="GO14" s="186"/>
      <c r="GP14" s="186"/>
      <c r="GQ14" s="186"/>
      <c r="GR14" s="186"/>
      <c r="GS14" s="186"/>
      <c r="GT14" s="186"/>
      <c r="GU14" s="186"/>
      <c r="GV14" s="186"/>
      <c r="GW14" s="186"/>
      <c r="GX14" s="186"/>
      <c r="GY14" s="186"/>
      <c r="GZ14" s="186"/>
      <c r="HA14" s="186"/>
      <c r="HB14" s="186"/>
      <c r="HC14" s="186"/>
      <c r="HD14" s="186"/>
      <c r="HE14" s="186"/>
      <c r="HF14" s="186"/>
      <c r="HG14" s="186"/>
      <c r="HH14" s="186"/>
      <c r="HI14" s="186"/>
      <c r="HJ14" s="186"/>
      <c r="HK14" s="186"/>
      <c r="HL14" s="186"/>
      <c r="HM14" s="186"/>
      <c r="HN14" s="186"/>
      <c r="HO14" s="186"/>
      <c r="HP14" s="186"/>
      <c r="HQ14" s="186"/>
      <c r="HR14" s="186"/>
      <c r="HS14" s="186"/>
      <c r="HT14" s="186"/>
      <c r="HU14" s="186"/>
      <c r="HV14" s="186"/>
      <c r="HW14" s="186"/>
      <c r="HX14" s="186"/>
      <c r="HY14" s="186"/>
      <c r="HZ14" s="186"/>
      <c r="IA14" s="186"/>
      <c r="IB14" s="186"/>
      <c r="IC14" s="186"/>
      <c r="ID14" s="186"/>
      <c r="IE14" s="186"/>
      <c r="IF14" s="186"/>
      <c r="IG14" s="186"/>
      <c r="IH14" s="186"/>
      <c r="II14" s="186"/>
      <c r="IJ14" s="186"/>
      <c r="IK14" s="186"/>
      <c r="IL14" s="186"/>
      <c r="IM14" s="186"/>
      <c r="IN14" s="186"/>
      <c r="IO14" s="186"/>
      <c r="IP14" s="186"/>
      <c r="IQ14" s="186"/>
      <c r="IR14" s="186"/>
      <c r="IS14" s="186"/>
      <c r="IT14" s="186"/>
      <c r="IU14" s="186"/>
      <c r="IV14" s="186"/>
      <c r="IW14" s="186"/>
      <c r="IX14" s="186"/>
      <c r="IY14" s="186"/>
      <c r="IZ14" s="186"/>
      <c r="JA14" s="186"/>
      <c r="JB14" s="186"/>
      <c r="JC14" s="186"/>
      <c r="JD14" s="186"/>
      <c r="JE14" s="186"/>
      <c r="JF14" s="186"/>
      <c r="JG14" s="186"/>
      <c r="JH14" s="186"/>
      <c r="JI14" s="186"/>
      <c r="JJ14" s="186"/>
      <c r="JK14" s="186"/>
      <c r="JL14" s="186"/>
      <c r="JM14" s="186"/>
      <c r="JN14" s="186"/>
      <c r="JO14" s="186"/>
      <c r="JP14" s="186"/>
      <c r="JQ14" s="186"/>
      <c r="JR14" s="186"/>
      <c r="JS14" s="186"/>
      <c r="JT14" s="186"/>
      <c r="JU14" s="186"/>
      <c r="JV14" s="186"/>
      <c r="JW14" s="186"/>
      <c r="JX14" s="186"/>
      <c r="JY14" s="186"/>
      <c r="JZ14" s="186"/>
      <c r="KA14" s="186"/>
      <c r="KB14" s="186"/>
      <c r="KC14" s="186"/>
      <c r="KD14" s="186"/>
      <c r="KE14" s="186"/>
      <c r="KF14" s="186"/>
      <c r="KG14" s="186"/>
      <c r="KH14" s="186"/>
      <c r="KI14" s="186"/>
      <c r="KJ14" s="186"/>
      <c r="KK14" s="186"/>
      <c r="KL14" s="186"/>
      <c r="KM14" s="186"/>
      <c r="KN14" s="186"/>
      <c r="KO14" s="186"/>
      <c r="KP14" s="186"/>
      <c r="KQ14" s="186"/>
      <c r="KR14" s="186"/>
      <c r="KS14" s="186"/>
      <c r="KT14" s="186"/>
      <c r="KU14" s="186"/>
      <c r="KV14" s="186"/>
      <c r="KW14" s="186"/>
      <c r="KX14" s="186"/>
      <c r="KY14" s="186"/>
      <c r="KZ14" s="186"/>
      <c r="LA14" s="186"/>
      <c r="LB14" s="186"/>
      <c r="LC14" s="186"/>
      <c r="LD14" s="186"/>
      <c r="LE14" s="186"/>
      <c r="LF14" s="186"/>
      <c r="LG14" s="186"/>
      <c r="LH14" s="186"/>
      <c r="LI14" s="186"/>
      <c r="LJ14" s="186"/>
      <c r="LK14" s="186"/>
      <c r="LL14" s="186"/>
      <c r="LM14" s="186"/>
      <c r="LN14" s="186"/>
      <c r="LO14" s="186"/>
      <c r="LP14" s="186"/>
      <c r="LQ14" s="186"/>
      <c r="LR14" s="186"/>
      <c r="LS14" s="186"/>
      <c r="LT14" s="186"/>
      <c r="LU14" s="186"/>
      <c r="LV14" s="186"/>
      <c r="LW14" s="186"/>
      <c r="LX14" s="186"/>
      <c r="LY14" s="186"/>
      <c r="LZ14" s="186"/>
      <c r="MA14" s="186"/>
      <c r="MB14" s="186"/>
      <c r="MC14" s="186"/>
      <c r="MD14" s="186"/>
      <c r="ME14" s="186"/>
      <c r="MF14" s="186"/>
      <c r="MG14" s="186"/>
      <c r="MH14" s="186"/>
      <c r="MI14" s="186"/>
      <c r="MJ14" s="186"/>
      <c r="MK14" s="186"/>
      <c r="ML14" s="186"/>
      <c r="MM14" s="186"/>
      <c r="MN14" s="186"/>
      <c r="MO14" s="186"/>
      <c r="MP14" s="186"/>
      <c r="MQ14" s="186"/>
      <c r="MR14" s="186"/>
      <c r="MS14" s="186"/>
      <c r="MT14" s="186"/>
      <c r="MU14" s="186"/>
      <c r="MV14" s="186"/>
      <c r="MW14" s="186"/>
      <c r="MX14" s="186"/>
      <c r="MY14" s="186"/>
      <c r="MZ14" s="186"/>
      <c r="NA14" s="186"/>
      <c r="NB14" s="186"/>
      <c r="NC14" s="186"/>
      <c r="ND14" s="186"/>
      <c r="NE14" s="186"/>
      <c r="NF14" s="186"/>
      <c r="NG14" s="186"/>
      <c r="NH14" s="186"/>
      <c r="NI14" s="186"/>
      <c r="NJ14" s="186"/>
      <c r="NK14" s="186"/>
      <c r="NL14" s="186"/>
      <c r="NM14" s="186"/>
      <c r="NN14" s="186"/>
      <c r="NO14" s="186"/>
      <c r="NP14" s="186"/>
      <c r="NQ14" s="186"/>
      <c r="NR14" s="186"/>
      <c r="NS14" s="186"/>
      <c r="NT14" s="186"/>
      <c r="NU14" s="186"/>
      <c r="NV14" s="186"/>
      <c r="NW14" s="186"/>
      <c r="NX14" s="186"/>
      <c r="NY14" s="186"/>
      <c r="NZ14" s="186"/>
      <c r="OA14" s="186"/>
      <c r="OB14" s="186"/>
      <c r="OC14" s="186"/>
      <c r="OD14" s="186"/>
      <c r="OE14" s="186"/>
      <c r="OF14" s="186"/>
      <c r="OG14" s="186"/>
      <c r="OH14" s="186"/>
      <c r="OI14" s="186"/>
      <c r="OJ14" s="186"/>
      <c r="OK14" s="186"/>
      <c r="OL14" s="186"/>
      <c r="OM14" s="186"/>
      <c r="ON14" s="186"/>
      <c r="OO14" s="186"/>
      <c r="OP14" s="186"/>
      <c r="OQ14" s="186"/>
      <c r="OR14" s="186"/>
      <c r="OS14" s="186"/>
      <c r="OT14" s="186"/>
      <c r="OU14" s="186"/>
      <c r="OV14" s="186"/>
      <c r="OW14" s="186"/>
      <c r="OX14" s="186"/>
      <c r="OY14" s="186"/>
      <c r="OZ14" s="186"/>
      <c r="PA14" s="186"/>
      <c r="PB14" s="186"/>
      <c r="PC14" s="186"/>
      <c r="PD14" s="186"/>
      <c r="PE14" s="186"/>
      <c r="PF14" s="186"/>
      <c r="PG14" s="186"/>
      <c r="PH14" s="186"/>
      <c r="PI14" s="186"/>
      <c r="PJ14" s="186"/>
      <c r="PK14" s="186"/>
      <c r="PL14" s="186"/>
      <c r="PM14" s="186"/>
      <c r="PN14" s="186"/>
      <c r="PO14" s="186"/>
      <c r="PP14" s="186"/>
      <c r="PQ14" s="186"/>
      <c r="PR14" s="186"/>
      <c r="PS14" s="186"/>
      <c r="PT14" s="186"/>
      <c r="PU14" s="186"/>
      <c r="PV14" s="186"/>
      <c r="PW14" s="186"/>
      <c r="PX14" s="186"/>
      <c r="PY14" s="186"/>
      <c r="PZ14" s="186"/>
      <c r="QA14" s="186"/>
      <c r="QB14" s="186"/>
      <c r="QC14" s="186"/>
      <c r="QD14" s="186"/>
      <c r="QE14" s="186"/>
      <c r="QF14" s="186"/>
      <c r="QG14" s="186"/>
      <c r="QH14" s="186"/>
      <c r="QI14" s="186"/>
      <c r="QJ14" s="186"/>
      <c r="QK14" s="186"/>
      <c r="QL14" s="186"/>
      <c r="QM14" s="186"/>
      <c r="QN14" s="186"/>
      <c r="QO14" s="186"/>
      <c r="QP14" s="186"/>
      <c r="QQ14" s="186"/>
      <c r="QR14" s="186"/>
      <c r="QS14" s="186"/>
      <c r="QT14" s="186"/>
      <c r="QU14" s="186"/>
      <c r="QV14" s="186"/>
      <c r="QW14" s="186"/>
      <c r="QX14" s="186"/>
      <c r="QY14" s="186"/>
      <c r="QZ14" s="186"/>
      <c r="RA14" s="186"/>
      <c r="RB14" s="186"/>
      <c r="RC14" s="186"/>
      <c r="RD14" s="186"/>
      <c r="RE14" s="186"/>
      <c r="RF14" s="186"/>
      <c r="RG14" s="186"/>
      <c r="RH14" s="186"/>
      <c r="RI14" s="186"/>
      <c r="RJ14" s="186"/>
      <c r="RK14" s="186"/>
      <c r="RL14" s="186"/>
      <c r="RM14" s="186"/>
      <c r="RN14" s="186"/>
      <c r="RO14" s="186"/>
      <c r="RP14" s="186"/>
      <c r="RQ14" s="186"/>
      <c r="RR14" s="186"/>
      <c r="RS14" s="186"/>
      <c r="RT14" s="186"/>
      <c r="RU14" s="186"/>
      <c r="RV14" s="186"/>
      <c r="RW14" s="186"/>
      <c r="RX14" s="186"/>
      <c r="RY14" s="186"/>
      <c r="RZ14" s="186"/>
      <c r="SA14" s="186"/>
      <c r="SB14" s="186"/>
      <c r="SC14" s="186"/>
      <c r="SD14" s="186"/>
      <c r="SE14" s="186"/>
      <c r="SF14" s="186"/>
      <c r="SG14" s="186"/>
      <c r="SH14" s="186"/>
      <c r="SI14" s="186"/>
      <c r="SJ14" s="186"/>
      <c r="SK14" s="186"/>
      <c r="SL14" s="186"/>
      <c r="SM14" s="186"/>
      <c r="SN14" s="186"/>
      <c r="SO14" s="186"/>
      <c r="SP14" s="186"/>
      <c r="SQ14" s="186"/>
      <c r="SR14" s="186"/>
      <c r="SS14" s="186"/>
      <c r="ST14" s="186"/>
      <c r="SU14" s="186"/>
      <c r="SV14" s="186"/>
      <c r="SW14" s="186"/>
      <c r="SX14" s="186"/>
      <c r="SY14" s="186"/>
      <c r="SZ14" s="186"/>
      <c r="TA14" s="186"/>
      <c r="TB14" s="186"/>
      <c r="TC14" s="186"/>
      <c r="TD14" s="186"/>
      <c r="TE14" s="186"/>
      <c r="TF14" s="186"/>
      <c r="TG14" s="186"/>
      <c r="TH14" s="186"/>
      <c r="TI14" s="186"/>
      <c r="TJ14" s="186"/>
      <c r="TK14" s="186"/>
      <c r="TL14" s="186"/>
      <c r="TM14" s="186"/>
      <c r="TN14" s="186"/>
      <c r="TO14" s="186"/>
      <c r="TP14" s="186"/>
      <c r="TQ14" s="186"/>
      <c r="TR14" s="186"/>
      <c r="TS14" s="186"/>
      <c r="TT14" s="186"/>
      <c r="TU14" s="186"/>
      <c r="TV14" s="186"/>
      <c r="TW14" s="186"/>
      <c r="TX14" s="186"/>
      <c r="TY14" s="186"/>
      <c r="TZ14" s="186"/>
      <c r="UA14" s="186"/>
      <c r="UB14" s="186"/>
      <c r="UC14" s="186"/>
      <c r="UD14" s="186"/>
      <c r="UE14" s="186"/>
      <c r="UF14" s="186"/>
      <c r="UG14" s="186"/>
      <c r="UH14" s="186"/>
      <c r="UI14" s="186"/>
      <c r="UJ14" s="186"/>
      <c r="UK14" s="186"/>
      <c r="UL14" s="186"/>
      <c r="UM14" s="186"/>
      <c r="UN14" s="186"/>
      <c r="UO14" s="186"/>
      <c r="UP14" s="186"/>
      <c r="UQ14" s="186"/>
      <c r="UR14" s="186"/>
      <c r="US14" s="186"/>
      <c r="UT14" s="186"/>
      <c r="UU14" s="186"/>
      <c r="UV14" s="186"/>
      <c r="UW14" s="186"/>
      <c r="UX14" s="186"/>
      <c r="UY14" s="186"/>
      <c r="UZ14" s="186"/>
      <c r="VA14" s="186"/>
      <c r="VB14" s="186"/>
      <c r="VC14" s="186"/>
      <c r="VD14" s="186"/>
      <c r="VE14" s="186"/>
      <c r="VF14" s="186"/>
      <c r="VG14" s="186"/>
      <c r="VH14" s="186"/>
      <c r="VI14" s="186"/>
      <c r="VJ14" s="186"/>
      <c r="VK14" s="186"/>
      <c r="VL14" s="186"/>
      <c r="VM14" s="186"/>
      <c r="VN14" s="186"/>
      <c r="VO14" s="186"/>
      <c r="VP14" s="186"/>
      <c r="VQ14" s="186"/>
      <c r="VR14" s="186"/>
      <c r="VS14" s="186"/>
      <c r="VT14" s="186"/>
      <c r="VU14" s="186"/>
      <c r="VV14" s="186"/>
      <c r="VW14" s="186"/>
      <c r="VX14" s="186"/>
      <c r="VY14" s="186"/>
      <c r="VZ14" s="186"/>
      <c r="WA14" s="186"/>
      <c r="WB14" s="186"/>
      <c r="WC14" s="186"/>
      <c r="WD14" s="186"/>
      <c r="WE14" s="186"/>
      <c r="WF14" s="186"/>
      <c r="WG14" s="186"/>
      <c r="WH14" s="186"/>
      <c r="WI14" s="186"/>
      <c r="WJ14" s="186"/>
      <c r="WK14" s="186"/>
      <c r="WL14" s="186"/>
      <c r="WM14" s="186"/>
      <c r="WN14" s="186"/>
      <c r="WO14" s="186"/>
      <c r="WP14" s="186"/>
      <c r="WQ14" s="186"/>
      <c r="WR14" s="186"/>
      <c r="WS14" s="186"/>
      <c r="WT14" s="186"/>
      <c r="WU14" s="186"/>
      <c r="WV14" s="186"/>
      <c r="WW14" s="186"/>
      <c r="WX14" s="186"/>
      <c r="WY14" s="186"/>
      <c r="WZ14" s="186"/>
      <c r="XA14" s="186"/>
      <c r="XB14" s="186"/>
      <c r="XC14" s="186"/>
      <c r="XD14" s="186"/>
      <c r="XE14" s="186"/>
      <c r="XF14" s="186"/>
      <c r="XG14" s="186"/>
      <c r="XH14" s="186"/>
      <c r="XI14" s="186"/>
      <c r="XJ14" s="186"/>
      <c r="XK14" s="186"/>
      <c r="XL14" s="186"/>
      <c r="XM14" s="186"/>
      <c r="XN14" s="186"/>
      <c r="XO14" s="186"/>
      <c r="XP14" s="186"/>
      <c r="XQ14" s="186"/>
      <c r="XR14" s="186"/>
      <c r="XS14" s="186"/>
      <c r="XT14" s="186"/>
      <c r="XU14" s="186"/>
      <c r="XV14" s="186"/>
      <c r="XW14" s="186"/>
      <c r="XX14" s="186"/>
      <c r="XY14" s="186"/>
      <c r="XZ14" s="186"/>
      <c r="YA14" s="186"/>
      <c r="YB14" s="186"/>
      <c r="YC14" s="186"/>
      <c r="YD14" s="186"/>
      <c r="YE14" s="186"/>
      <c r="YF14" s="186"/>
      <c r="YG14" s="186"/>
      <c r="YH14" s="186"/>
      <c r="YI14" s="186"/>
      <c r="YJ14" s="186"/>
      <c r="YK14" s="186"/>
      <c r="YL14" s="186"/>
      <c r="YM14" s="186"/>
      <c r="YN14" s="186"/>
      <c r="YO14" s="186"/>
      <c r="YP14" s="186"/>
      <c r="YQ14" s="186"/>
      <c r="YR14" s="186"/>
      <c r="YS14" s="186"/>
      <c r="YT14" s="186"/>
      <c r="YU14" s="186"/>
      <c r="YV14" s="186"/>
      <c r="YW14" s="186"/>
      <c r="YX14" s="186"/>
      <c r="YY14" s="186"/>
      <c r="YZ14" s="186"/>
      <c r="ZA14" s="186"/>
      <c r="ZB14" s="186"/>
      <c r="ZC14" s="186"/>
      <c r="ZD14" s="186"/>
      <c r="ZE14" s="186"/>
      <c r="ZF14" s="186"/>
      <c r="ZG14" s="186"/>
      <c r="ZH14" s="186"/>
      <c r="ZI14" s="186"/>
      <c r="ZJ14" s="186"/>
      <c r="ZK14" s="186"/>
      <c r="ZL14" s="186"/>
      <c r="ZM14" s="186"/>
      <c r="ZN14" s="186"/>
      <c r="ZO14" s="186"/>
      <c r="ZP14" s="186"/>
      <c r="ZQ14" s="186"/>
      <c r="ZR14" s="186"/>
      <c r="ZS14" s="186"/>
      <c r="ZT14" s="186"/>
      <c r="ZU14" s="186"/>
      <c r="ZV14" s="186"/>
      <c r="ZW14" s="186"/>
      <c r="ZX14" s="186"/>
      <c r="ZY14" s="186"/>
      <c r="ZZ14" s="186"/>
      <c r="AAA14" s="186"/>
      <c r="AAB14" s="186"/>
      <c r="AAC14" s="186"/>
      <c r="AAD14" s="186"/>
      <c r="AAE14" s="186"/>
      <c r="AAF14" s="186"/>
      <c r="AAG14" s="186"/>
      <c r="AAH14" s="186"/>
      <c r="AAI14" s="186"/>
      <c r="AAJ14" s="186"/>
      <c r="AAK14" s="186"/>
      <c r="AAL14" s="186"/>
      <c r="AAM14" s="186"/>
      <c r="AAN14" s="186"/>
      <c r="AAO14" s="186"/>
      <c r="AAP14" s="186"/>
      <c r="AAQ14" s="186"/>
      <c r="AAR14" s="186"/>
      <c r="AAS14" s="186"/>
      <c r="AAT14" s="186"/>
      <c r="AAU14" s="186"/>
      <c r="AAV14" s="186"/>
      <c r="AAW14" s="186"/>
      <c r="AAX14" s="186"/>
      <c r="AAY14" s="186"/>
      <c r="AAZ14" s="186"/>
      <c r="ABA14" s="186"/>
      <c r="ABB14" s="186"/>
      <c r="ABC14" s="186"/>
      <c r="ABD14" s="186"/>
      <c r="ABE14" s="186"/>
      <c r="ABF14" s="186"/>
      <c r="ABG14" s="186"/>
      <c r="ABH14" s="186"/>
      <c r="ABI14" s="186"/>
      <c r="ABJ14" s="186"/>
      <c r="ABK14" s="186"/>
      <c r="ABL14" s="186"/>
      <c r="ABM14" s="186"/>
      <c r="ABN14" s="186"/>
      <c r="ABO14" s="186"/>
      <c r="ABP14" s="186"/>
      <c r="ABQ14" s="186"/>
      <c r="ABR14" s="186"/>
      <c r="ABS14" s="186"/>
      <c r="ABT14" s="186"/>
      <c r="ABU14" s="186"/>
      <c r="ABV14" s="186"/>
      <c r="ABW14" s="186"/>
      <c r="ABX14" s="186"/>
      <c r="ABY14" s="186"/>
      <c r="ABZ14" s="186"/>
      <c r="ACA14" s="186"/>
      <c r="ACB14" s="186"/>
      <c r="ACC14" s="186"/>
      <c r="ACD14" s="186"/>
      <c r="ACE14" s="186"/>
      <c r="ACF14" s="186"/>
      <c r="ACG14" s="186"/>
      <c r="ACH14" s="186"/>
      <c r="ACI14" s="186"/>
      <c r="ACJ14" s="186"/>
      <c r="ACK14" s="186"/>
      <c r="ACL14" s="186"/>
      <c r="ACM14" s="186"/>
      <c r="ACN14" s="186"/>
      <c r="ACO14" s="186"/>
      <c r="ACP14" s="186"/>
      <c r="ACQ14" s="186"/>
      <c r="ACR14" s="186"/>
      <c r="ACS14" s="186"/>
      <c r="ACT14" s="186"/>
      <c r="ACU14" s="186"/>
      <c r="ACV14" s="186"/>
      <c r="ACW14" s="186"/>
      <c r="ACX14" s="186"/>
      <c r="ACY14" s="186"/>
      <c r="ACZ14" s="186"/>
      <c r="ADA14" s="186"/>
      <c r="ADB14" s="186"/>
      <c r="ADC14" s="186"/>
      <c r="ADD14" s="186"/>
      <c r="ADE14" s="186"/>
      <c r="ADF14" s="186"/>
      <c r="ADG14" s="186"/>
      <c r="ADH14" s="186"/>
      <c r="ADI14" s="186"/>
      <c r="ADJ14" s="186"/>
      <c r="ADK14" s="186"/>
      <c r="ADL14" s="186"/>
      <c r="ADM14" s="186"/>
      <c r="ADN14" s="186"/>
      <c r="ADO14" s="186"/>
      <c r="ADP14" s="186"/>
      <c r="ADQ14" s="186"/>
      <c r="ADR14" s="186"/>
      <c r="ADS14" s="186"/>
      <c r="ADT14" s="186"/>
      <c r="ADU14" s="186"/>
      <c r="ADV14" s="186"/>
      <c r="ADW14" s="186"/>
      <c r="ADX14" s="186"/>
      <c r="ADY14" s="186"/>
      <c r="ADZ14" s="186"/>
      <c r="AEA14" s="186"/>
      <c r="AEB14" s="186"/>
      <c r="AEC14" s="186"/>
      <c r="AED14" s="186"/>
      <c r="AEE14" s="186"/>
      <c r="AEF14" s="186"/>
      <c r="AEG14" s="186"/>
      <c r="AEH14" s="186"/>
      <c r="AEI14" s="186"/>
      <c r="AEJ14" s="186"/>
      <c r="AEK14" s="186"/>
      <c r="AEL14" s="186"/>
      <c r="AEM14" s="186"/>
      <c r="AEN14" s="186"/>
      <c r="AEO14" s="186"/>
      <c r="AEP14" s="186"/>
      <c r="AEQ14" s="186"/>
      <c r="AER14" s="186"/>
      <c r="AES14" s="186"/>
      <c r="AET14" s="186"/>
      <c r="AEU14" s="186"/>
      <c r="AEV14" s="186"/>
      <c r="AEW14" s="186"/>
      <c r="AEX14" s="186"/>
      <c r="AEY14" s="186"/>
      <c r="AEZ14" s="186"/>
      <c r="AFA14" s="186"/>
      <c r="AFB14" s="186"/>
      <c r="AFC14" s="186"/>
      <c r="AFD14" s="186"/>
      <c r="AFE14" s="186"/>
      <c r="AFF14" s="186"/>
      <c r="AFG14" s="186"/>
      <c r="AFH14" s="186"/>
      <c r="AFI14" s="186"/>
      <c r="AFJ14" s="186"/>
      <c r="AFK14" s="186"/>
      <c r="AFL14" s="186"/>
      <c r="AFM14" s="186"/>
      <c r="AFN14" s="186"/>
      <c r="AFO14" s="186"/>
      <c r="AFP14" s="186"/>
      <c r="AFQ14" s="186"/>
      <c r="AFR14" s="186"/>
      <c r="AFS14" s="186"/>
      <c r="AFT14" s="186"/>
      <c r="AFU14" s="186"/>
      <c r="AFV14" s="186"/>
      <c r="AFW14" s="186"/>
      <c r="AFX14" s="186"/>
      <c r="AFY14" s="186"/>
      <c r="AFZ14" s="186"/>
      <c r="AGA14" s="186"/>
      <c r="AGB14" s="186"/>
      <c r="AGC14" s="186"/>
      <c r="AGD14" s="186"/>
      <c r="AGE14" s="186"/>
      <c r="AGF14" s="186"/>
      <c r="AGG14" s="186"/>
      <c r="AGH14" s="186"/>
      <c r="AGI14" s="186"/>
      <c r="AGJ14" s="186"/>
      <c r="AGK14" s="186"/>
      <c r="AGL14" s="186"/>
      <c r="AGM14" s="186"/>
      <c r="AGN14" s="186"/>
      <c r="AGO14" s="186"/>
      <c r="AGP14" s="186"/>
      <c r="AGQ14" s="186"/>
      <c r="AGR14" s="186"/>
      <c r="AGS14" s="186"/>
      <c r="AGT14" s="186"/>
      <c r="AGU14" s="186"/>
      <c r="AGV14" s="186"/>
      <c r="AGW14" s="186"/>
      <c r="AGX14" s="186"/>
      <c r="AGY14" s="186"/>
      <c r="AGZ14" s="186"/>
      <c r="AHA14" s="186"/>
      <c r="AHB14" s="186"/>
      <c r="AHC14" s="186"/>
      <c r="AHD14" s="186"/>
      <c r="AHE14" s="186"/>
      <c r="AHF14" s="186"/>
      <c r="AHG14" s="186"/>
      <c r="AHH14" s="186"/>
      <c r="AHI14" s="186"/>
      <c r="AHJ14" s="186"/>
      <c r="AHK14" s="186"/>
      <c r="AHL14" s="186"/>
      <c r="AHM14" s="186"/>
      <c r="AHN14" s="186"/>
      <c r="AHO14" s="186"/>
      <c r="AHP14" s="186"/>
      <c r="AHQ14" s="186"/>
      <c r="AHR14" s="186"/>
      <c r="AHS14" s="186"/>
      <c r="AHT14" s="186"/>
      <c r="AHU14" s="186"/>
      <c r="AHV14" s="186"/>
      <c r="AHW14" s="186"/>
    </row>
    <row r="15" spans="1:907" s="201" customFormat="1" ht="21.95" customHeight="1">
      <c r="A15" s="709"/>
      <c r="B15" s="197">
        <v>10</v>
      </c>
      <c r="C15" s="698" t="s">
        <v>357</v>
      </c>
      <c r="D15" s="705"/>
      <c r="E15" s="219">
        <v>7066</v>
      </c>
      <c r="F15" s="37"/>
      <c r="G15" s="188"/>
      <c r="H15" s="188"/>
      <c r="I15" s="188"/>
      <c r="J15" s="188"/>
      <c r="K15" s="199"/>
      <c r="L15" s="200"/>
      <c r="M15" s="200"/>
      <c r="N15" s="200"/>
      <c r="O15" s="200"/>
      <c r="P15" s="200"/>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6"/>
      <c r="BD15" s="186"/>
      <c r="BE15" s="186"/>
      <c r="BF15" s="186"/>
      <c r="BG15" s="186"/>
      <c r="BH15" s="186"/>
      <c r="BI15" s="186"/>
      <c r="BJ15" s="186"/>
      <c r="BK15" s="186"/>
      <c r="BL15" s="186"/>
      <c r="BM15" s="186"/>
      <c r="BN15" s="186"/>
      <c r="BO15" s="186"/>
      <c r="BP15" s="186"/>
      <c r="BQ15" s="186"/>
      <c r="BR15" s="186"/>
      <c r="BS15" s="186"/>
      <c r="BT15" s="186"/>
      <c r="BU15" s="186"/>
      <c r="BV15" s="186"/>
      <c r="BW15" s="186"/>
      <c r="BX15" s="186"/>
      <c r="BY15" s="186"/>
      <c r="BZ15" s="186"/>
      <c r="CA15" s="186"/>
      <c r="CB15" s="186"/>
      <c r="CC15" s="186"/>
      <c r="CD15" s="186"/>
      <c r="CE15" s="186"/>
      <c r="CF15" s="186"/>
      <c r="CG15" s="186"/>
      <c r="CH15" s="186"/>
      <c r="CI15" s="186"/>
      <c r="CJ15" s="186"/>
      <c r="CK15" s="186"/>
      <c r="CL15" s="186"/>
      <c r="CM15" s="186"/>
      <c r="CN15" s="186"/>
      <c r="CO15" s="186"/>
      <c r="CP15" s="186"/>
      <c r="CQ15" s="186"/>
      <c r="CR15" s="186"/>
      <c r="CS15" s="186"/>
      <c r="CT15" s="186"/>
      <c r="CU15" s="186"/>
      <c r="CV15" s="186"/>
      <c r="CW15" s="186"/>
      <c r="CX15" s="186"/>
      <c r="CY15" s="186"/>
      <c r="CZ15" s="186"/>
      <c r="DA15" s="186"/>
      <c r="DB15" s="186"/>
      <c r="DC15" s="186"/>
      <c r="DD15" s="186"/>
      <c r="DE15" s="186"/>
      <c r="DF15" s="186"/>
      <c r="DG15" s="186"/>
      <c r="DH15" s="186"/>
      <c r="DI15" s="186"/>
      <c r="DJ15" s="186"/>
      <c r="DK15" s="186"/>
      <c r="DL15" s="186"/>
      <c r="DM15" s="186"/>
      <c r="DN15" s="186"/>
      <c r="DO15" s="186"/>
      <c r="DP15" s="186"/>
      <c r="DQ15" s="186"/>
      <c r="DR15" s="186"/>
      <c r="DS15" s="186"/>
      <c r="DT15" s="186"/>
      <c r="DU15" s="186"/>
      <c r="DV15" s="186"/>
      <c r="DW15" s="186"/>
      <c r="DX15" s="186"/>
      <c r="DY15" s="186"/>
      <c r="DZ15" s="186"/>
      <c r="EA15" s="186"/>
      <c r="EB15" s="186"/>
      <c r="EC15" s="186"/>
      <c r="ED15" s="186"/>
      <c r="EE15" s="186"/>
      <c r="EF15" s="186"/>
      <c r="EG15" s="186"/>
      <c r="EH15" s="186"/>
      <c r="EI15" s="186"/>
      <c r="EJ15" s="186"/>
      <c r="EK15" s="186"/>
      <c r="EL15" s="186"/>
      <c r="EM15" s="186"/>
      <c r="EN15" s="186"/>
      <c r="EO15" s="186"/>
      <c r="EP15" s="186"/>
      <c r="EQ15" s="186"/>
      <c r="ER15" s="186"/>
      <c r="ES15" s="186"/>
      <c r="ET15" s="186"/>
      <c r="EU15" s="186"/>
      <c r="EV15" s="186"/>
      <c r="EW15" s="186"/>
      <c r="EX15" s="186"/>
      <c r="EY15" s="186"/>
      <c r="EZ15" s="186"/>
      <c r="FA15" s="186"/>
      <c r="FB15" s="186"/>
      <c r="FC15" s="186"/>
      <c r="FD15" s="186"/>
      <c r="FE15" s="186"/>
      <c r="FF15" s="186"/>
      <c r="FG15" s="186"/>
      <c r="FH15" s="186"/>
      <c r="FI15" s="186"/>
      <c r="FJ15" s="186"/>
      <c r="FK15" s="186"/>
      <c r="FL15" s="186"/>
      <c r="FM15" s="186"/>
      <c r="FN15" s="186"/>
      <c r="FO15" s="186"/>
      <c r="FP15" s="186"/>
      <c r="FQ15" s="186"/>
      <c r="FR15" s="186"/>
      <c r="FS15" s="186"/>
      <c r="FT15" s="186"/>
      <c r="FU15" s="186"/>
      <c r="FV15" s="186"/>
      <c r="FW15" s="186"/>
      <c r="FX15" s="186"/>
      <c r="FY15" s="186"/>
      <c r="FZ15" s="186"/>
      <c r="GA15" s="186"/>
      <c r="GB15" s="186"/>
      <c r="GC15" s="186"/>
      <c r="GD15" s="186"/>
      <c r="GE15" s="186"/>
      <c r="GF15" s="186"/>
      <c r="GG15" s="186"/>
      <c r="GH15" s="186"/>
      <c r="GI15" s="186"/>
      <c r="GJ15" s="186"/>
      <c r="GK15" s="186"/>
      <c r="GL15" s="186"/>
      <c r="GM15" s="186"/>
      <c r="GN15" s="186"/>
      <c r="GO15" s="186"/>
      <c r="GP15" s="186"/>
      <c r="GQ15" s="186"/>
      <c r="GR15" s="186"/>
      <c r="GS15" s="186"/>
      <c r="GT15" s="186"/>
      <c r="GU15" s="186"/>
      <c r="GV15" s="186"/>
      <c r="GW15" s="186"/>
      <c r="GX15" s="186"/>
      <c r="GY15" s="186"/>
      <c r="GZ15" s="186"/>
      <c r="HA15" s="186"/>
      <c r="HB15" s="186"/>
      <c r="HC15" s="186"/>
      <c r="HD15" s="186"/>
      <c r="HE15" s="186"/>
      <c r="HF15" s="186"/>
      <c r="HG15" s="186"/>
      <c r="HH15" s="186"/>
      <c r="HI15" s="186"/>
      <c r="HJ15" s="186"/>
      <c r="HK15" s="186"/>
      <c r="HL15" s="186"/>
      <c r="HM15" s="186"/>
      <c r="HN15" s="186"/>
      <c r="HO15" s="186"/>
      <c r="HP15" s="186"/>
      <c r="HQ15" s="186"/>
      <c r="HR15" s="186"/>
      <c r="HS15" s="186"/>
      <c r="HT15" s="186"/>
      <c r="HU15" s="186"/>
      <c r="HV15" s="186"/>
      <c r="HW15" s="186"/>
      <c r="HX15" s="186"/>
      <c r="HY15" s="186"/>
      <c r="HZ15" s="186"/>
      <c r="IA15" s="186"/>
      <c r="IB15" s="186"/>
      <c r="IC15" s="186"/>
      <c r="ID15" s="186"/>
      <c r="IE15" s="186"/>
      <c r="IF15" s="186"/>
      <c r="IG15" s="186"/>
      <c r="IH15" s="186"/>
      <c r="II15" s="186"/>
      <c r="IJ15" s="186"/>
      <c r="IK15" s="186"/>
      <c r="IL15" s="186"/>
      <c r="IM15" s="186"/>
      <c r="IN15" s="186"/>
      <c r="IO15" s="186"/>
      <c r="IP15" s="186"/>
      <c r="IQ15" s="186"/>
      <c r="IR15" s="186"/>
      <c r="IS15" s="186"/>
      <c r="IT15" s="186"/>
      <c r="IU15" s="186"/>
      <c r="IV15" s="186"/>
      <c r="IW15" s="186"/>
      <c r="IX15" s="186"/>
      <c r="IY15" s="186"/>
      <c r="IZ15" s="186"/>
      <c r="JA15" s="186"/>
      <c r="JB15" s="186"/>
      <c r="JC15" s="186"/>
      <c r="JD15" s="186"/>
      <c r="JE15" s="186"/>
      <c r="JF15" s="186"/>
      <c r="JG15" s="186"/>
      <c r="JH15" s="186"/>
      <c r="JI15" s="186"/>
      <c r="JJ15" s="186"/>
      <c r="JK15" s="186"/>
      <c r="JL15" s="186"/>
      <c r="JM15" s="186"/>
      <c r="JN15" s="186"/>
      <c r="JO15" s="186"/>
      <c r="JP15" s="186"/>
      <c r="JQ15" s="186"/>
      <c r="JR15" s="186"/>
      <c r="JS15" s="186"/>
      <c r="JT15" s="186"/>
      <c r="JU15" s="186"/>
      <c r="JV15" s="186"/>
      <c r="JW15" s="186"/>
      <c r="JX15" s="186"/>
      <c r="JY15" s="186"/>
      <c r="JZ15" s="186"/>
      <c r="KA15" s="186"/>
      <c r="KB15" s="186"/>
      <c r="KC15" s="186"/>
      <c r="KD15" s="186"/>
      <c r="KE15" s="186"/>
      <c r="KF15" s="186"/>
      <c r="KG15" s="186"/>
      <c r="KH15" s="186"/>
      <c r="KI15" s="186"/>
      <c r="KJ15" s="186"/>
      <c r="KK15" s="186"/>
      <c r="KL15" s="186"/>
      <c r="KM15" s="186"/>
      <c r="KN15" s="186"/>
      <c r="KO15" s="186"/>
      <c r="KP15" s="186"/>
      <c r="KQ15" s="186"/>
      <c r="KR15" s="186"/>
      <c r="KS15" s="186"/>
      <c r="KT15" s="186"/>
      <c r="KU15" s="186"/>
      <c r="KV15" s="186"/>
      <c r="KW15" s="186"/>
      <c r="KX15" s="186"/>
      <c r="KY15" s="186"/>
      <c r="KZ15" s="186"/>
      <c r="LA15" s="186"/>
      <c r="LB15" s="186"/>
      <c r="LC15" s="186"/>
      <c r="LD15" s="186"/>
      <c r="LE15" s="186"/>
      <c r="LF15" s="186"/>
      <c r="LG15" s="186"/>
      <c r="LH15" s="186"/>
      <c r="LI15" s="186"/>
      <c r="LJ15" s="186"/>
      <c r="LK15" s="186"/>
      <c r="LL15" s="186"/>
      <c r="LM15" s="186"/>
      <c r="LN15" s="186"/>
      <c r="LO15" s="186"/>
      <c r="LP15" s="186"/>
      <c r="LQ15" s="186"/>
      <c r="LR15" s="186"/>
      <c r="LS15" s="186"/>
      <c r="LT15" s="186"/>
      <c r="LU15" s="186"/>
      <c r="LV15" s="186"/>
      <c r="LW15" s="186"/>
      <c r="LX15" s="186"/>
      <c r="LY15" s="186"/>
      <c r="LZ15" s="186"/>
      <c r="MA15" s="186"/>
      <c r="MB15" s="186"/>
      <c r="MC15" s="186"/>
      <c r="MD15" s="186"/>
      <c r="ME15" s="186"/>
      <c r="MF15" s="186"/>
      <c r="MG15" s="186"/>
      <c r="MH15" s="186"/>
      <c r="MI15" s="186"/>
      <c r="MJ15" s="186"/>
      <c r="MK15" s="186"/>
      <c r="ML15" s="186"/>
      <c r="MM15" s="186"/>
      <c r="MN15" s="186"/>
      <c r="MO15" s="186"/>
      <c r="MP15" s="186"/>
      <c r="MQ15" s="186"/>
      <c r="MR15" s="186"/>
      <c r="MS15" s="186"/>
      <c r="MT15" s="186"/>
      <c r="MU15" s="186"/>
      <c r="MV15" s="186"/>
      <c r="MW15" s="186"/>
      <c r="MX15" s="186"/>
      <c r="MY15" s="186"/>
      <c r="MZ15" s="186"/>
      <c r="NA15" s="186"/>
      <c r="NB15" s="186"/>
      <c r="NC15" s="186"/>
      <c r="ND15" s="186"/>
      <c r="NE15" s="186"/>
      <c r="NF15" s="186"/>
      <c r="NG15" s="186"/>
      <c r="NH15" s="186"/>
      <c r="NI15" s="186"/>
      <c r="NJ15" s="186"/>
      <c r="NK15" s="186"/>
      <c r="NL15" s="186"/>
      <c r="NM15" s="186"/>
      <c r="NN15" s="186"/>
      <c r="NO15" s="186"/>
      <c r="NP15" s="186"/>
      <c r="NQ15" s="186"/>
      <c r="NR15" s="186"/>
      <c r="NS15" s="186"/>
      <c r="NT15" s="186"/>
      <c r="NU15" s="186"/>
      <c r="NV15" s="186"/>
      <c r="NW15" s="186"/>
      <c r="NX15" s="186"/>
      <c r="NY15" s="186"/>
      <c r="NZ15" s="186"/>
      <c r="OA15" s="186"/>
      <c r="OB15" s="186"/>
      <c r="OC15" s="186"/>
      <c r="OD15" s="186"/>
      <c r="OE15" s="186"/>
      <c r="OF15" s="186"/>
      <c r="OG15" s="186"/>
      <c r="OH15" s="186"/>
      <c r="OI15" s="186"/>
      <c r="OJ15" s="186"/>
      <c r="OK15" s="186"/>
      <c r="OL15" s="186"/>
      <c r="OM15" s="186"/>
      <c r="ON15" s="186"/>
      <c r="OO15" s="186"/>
      <c r="OP15" s="186"/>
      <c r="OQ15" s="186"/>
      <c r="OR15" s="186"/>
      <c r="OS15" s="186"/>
      <c r="OT15" s="186"/>
      <c r="OU15" s="186"/>
      <c r="OV15" s="186"/>
      <c r="OW15" s="186"/>
      <c r="OX15" s="186"/>
      <c r="OY15" s="186"/>
      <c r="OZ15" s="186"/>
      <c r="PA15" s="186"/>
      <c r="PB15" s="186"/>
      <c r="PC15" s="186"/>
      <c r="PD15" s="186"/>
      <c r="PE15" s="186"/>
      <c r="PF15" s="186"/>
      <c r="PG15" s="186"/>
      <c r="PH15" s="186"/>
      <c r="PI15" s="186"/>
      <c r="PJ15" s="186"/>
      <c r="PK15" s="186"/>
      <c r="PL15" s="186"/>
      <c r="PM15" s="186"/>
      <c r="PN15" s="186"/>
      <c r="PO15" s="186"/>
      <c r="PP15" s="186"/>
      <c r="PQ15" s="186"/>
      <c r="PR15" s="186"/>
      <c r="PS15" s="186"/>
      <c r="PT15" s="186"/>
      <c r="PU15" s="186"/>
      <c r="PV15" s="186"/>
      <c r="PW15" s="186"/>
      <c r="PX15" s="186"/>
      <c r="PY15" s="186"/>
      <c r="PZ15" s="186"/>
      <c r="QA15" s="186"/>
      <c r="QB15" s="186"/>
      <c r="QC15" s="186"/>
      <c r="QD15" s="186"/>
      <c r="QE15" s="186"/>
      <c r="QF15" s="186"/>
      <c r="QG15" s="186"/>
      <c r="QH15" s="186"/>
      <c r="QI15" s="186"/>
      <c r="QJ15" s="186"/>
      <c r="QK15" s="186"/>
      <c r="QL15" s="186"/>
      <c r="QM15" s="186"/>
      <c r="QN15" s="186"/>
      <c r="QO15" s="186"/>
      <c r="QP15" s="186"/>
      <c r="QQ15" s="186"/>
      <c r="QR15" s="186"/>
      <c r="QS15" s="186"/>
      <c r="QT15" s="186"/>
      <c r="QU15" s="186"/>
      <c r="QV15" s="186"/>
      <c r="QW15" s="186"/>
      <c r="QX15" s="186"/>
      <c r="QY15" s="186"/>
      <c r="QZ15" s="186"/>
      <c r="RA15" s="186"/>
      <c r="RB15" s="186"/>
      <c r="RC15" s="186"/>
      <c r="RD15" s="186"/>
      <c r="RE15" s="186"/>
      <c r="RF15" s="186"/>
      <c r="RG15" s="186"/>
      <c r="RH15" s="186"/>
      <c r="RI15" s="186"/>
      <c r="RJ15" s="186"/>
      <c r="RK15" s="186"/>
      <c r="RL15" s="186"/>
      <c r="RM15" s="186"/>
      <c r="RN15" s="186"/>
      <c r="RO15" s="186"/>
      <c r="RP15" s="186"/>
      <c r="RQ15" s="186"/>
      <c r="RR15" s="186"/>
      <c r="RS15" s="186"/>
      <c r="RT15" s="186"/>
      <c r="RU15" s="186"/>
      <c r="RV15" s="186"/>
      <c r="RW15" s="186"/>
      <c r="RX15" s="186"/>
      <c r="RY15" s="186"/>
      <c r="RZ15" s="186"/>
      <c r="SA15" s="186"/>
      <c r="SB15" s="186"/>
      <c r="SC15" s="186"/>
      <c r="SD15" s="186"/>
      <c r="SE15" s="186"/>
      <c r="SF15" s="186"/>
      <c r="SG15" s="186"/>
      <c r="SH15" s="186"/>
      <c r="SI15" s="186"/>
      <c r="SJ15" s="186"/>
      <c r="SK15" s="186"/>
      <c r="SL15" s="186"/>
      <c r="SM15" s="186"/>
      <c r="SN15" s="186"/>
      <c r="SO15" s="186"/>
      <c r="SP15" s="186"/>
      <c r="SQ15" s="186"/>
      <c r="SR15" s="186"/>
      <c r="SS15" s="186"/>
      <c r="ST15" s="186"/>
      <c r="SU15" s="186"/>
      <c r="SV15" s="186"/>
      <c r="SW15" s="186"/>
      <c r="SX15" s="186"/>
      <c r="SY15" s="186"/>
      <c r="SZ15" s="186"/>
      <c r="TA15" s="186"/>
      <c r="TB15" s="186"/>
      <c r="TC15" s="186"/>
      <c r="TD15" s="186"/>
      <c r="TE15" s="186"/>
      <c r="TF15" s="186"/>
      <c r="TG15" s="186"/>
      <c r="TH15" s="186"/>
      <c r="TI15" s="186"/>
      <c r="TJ15" s="186"/>
      <c r="TK15" s="186"/>
      <c r="TL15" s="186"/>
      <c r="TM15" s="186"/>
      <c r="TN15" s="186"/>
      <c r="TO15" s="186"/>
      <c r="TP15" s="186"/>
      <c r="TQ15" s="186"/>
      <c r="TR15" s="186"/>
      <c r="TS15" s="186"/>
      <c r="TT15" s="186"/>
      <c r="TU15" s="186"/>
      <c r="TV15" s="186"/>
      <c r="TW15" s="186"/>
      <c r="TX15" s="186"/>
      <c r="TY15" s="186"/>
      <c r="TZ15" s="186"/>
      <c r="UA15" s="186"/>
      <c r="UB15" s="186"/>
      <c r="UC15" s="186"/>
      <c r="UD15" s="186"/>
      <c r="UE15" s="186"/>
      <c r="UF15" s="186"/>
      <c r="UG15" s="186"/>
      <c r="UH15" s="186"/>
      <c r="UI15" s="186"/>
      <c r="UJ15" s="186"/>
      <c r="UK15" s="186"/>
      <c r="UL15" s="186"/>
      <c r="UM15" s="186"/>
      <c r="UN15" s="186"/>
      <c r="UO15" s="186"/>
      <c r="UP15" s="186"/>
      <c r="UQ15" s="186"/>
      <c r="UR15" s="186"/>
      <c r="US15" s="186"/>
      <c r="UT15" s="186"/>
      <c r="UU15" s="186"/>
      <c r="UV15" s="186"/>
      <c r="UW15" s="186"/>
      <c r="UX15" s="186"/>
      <c r="UY15" s="186"/>
      <c r="UZ15" s="186"/>
      <c r="VA15" s="186"/>
      <c r="VB15" s="186"/>
      <c r="VC15" s="186"/>
      <c r="VD15" s="186"/>
      <c r="VE15" s="186"/>
      <c r="VF15" s="186"/>
      <c r="VG15" s="186"/>
      <c r="VH15" s="186"/>
      <c r="VI15" s="186"/>
      <c r="VJ15" s="186"/>
      <c r="VK15" s="186"/>
      <c r="VL15" s="186"/>
      <c r="VM15" s="186"/>
      <c r="VN15" s="186"/>
      <c r="VO15" s="186"/>
      <c r="VP15" s="186"/>
      <c r="VQ15" s="186"/>
      <c r="VR15" s="186"/>
      <c r="VS15" s="186"/>
      <c r="VT15" s="186"/>
      <c r="VU15" s="186"/>
      <c r="VV15" s="186"/>
      <c r="VW15" s="186"/>
      <c r="VX15" s="186"/>
      <c r="VY15" s="186"/>
      <c r="VZ15" s="186"/>
      <c r="WA15" s="186"/>
      <c r="WB15" s="186"/>
      <c r="WC15" s="186"/>
      <c r="WD15" s="186"/>
      <c r="WE15" s="186"/>
      <c r="WF15" s="186"/>
      <c r="WG15" s="186"/>
      <c r="WH15" s="186"/>
      <c r="WI15" s="186"/>
      <c r="WJ15" s="186"/>
      <c r="WK15" s="186"/>
      <c r="WL15" s="186"/>
      <c r="WM15" s="186"/>
      <c r="WN15" s="186"/>
      <c r="WO15" s="186"/>
      <c r="WP15" s="186"/>
      <c r="WQ15" s="186"/>
      <c r="WR15" s="186"/>
      <c r="WS15" s="186"/>
      <c r="WT15" s="186"/>
      <c r="WU15" s="186"/>
      <c r="WV15" s="186"/>
      <c r="WW15" s="186"/>
      <c r="WX15" s="186"/>
      <c r="WY15" s="186"/>
      <c r="WZ15" s="186"/>
      <c r="XA15" s="186"/>
      <c r="XB15" s="186"/>
      <c r="XC15" s="186"/>
      <c r="XD15" s="186"/>
      <c r="XE15" s="186"/>
      <c r="XF15" s="186"/>
      <c r="XG15" s="186"/>
      <c r="XH15" s="186"/>
      <c r="XI15" s="186"/>
      <c r="XJ15" s="186"/>
      <c r="XK15" s="186"/>
      <c r="XL15" s="186"/>
      <c r="XM15" s="186"/>
      <c r="XN15" s="186"/>
      <c r="XO15" s="186"/>
      <c r="XP15" s="186"/>
      <c r="XQ15" s="186"/>
      <c r="XR15" s="186"/>
      <c r="XS15" s="186"/>
      <c r="XT15" s="186"/>
      <c r="XU15" s="186"/>
      <c r="XV15" s="186"/>
      <c r="XW15" s="186"/>
      <c r="XX15" s="186"/>
      <c r="XY15" s="186"/>
      <c r="XZ15" s="186"/>
      <c r="YA15" s="186"/>
      <c r="YB15" s="186"/>
      <c r="YC15" s="186"/>
      <c r="YD15" s="186"/>
      <c r="YE15" s="186"/>
      <c r="YF15" s="186"/>
      <c r="YG15" s="186"/>
      <c r="YH15" s="186"/>
      <c r="YI15" s="186"/>
      <c r="YJ15" s="186"/>
      <c r="YK15" s="186"/>
      <c r="YL15" s="186"/>
      <c r="YM15" s="186"/>
      <c r="YN15" s="186"/>
      <c r="YO15" s="186"/>
      <c r="YP15" s="186"/>
      <c r="YQ15" s="186"/>
      <c r="YR15" s="186"/>
      <c r="YS15" s="186"/>
      <c r="YT15" s="186"/>
      <c r="YU15" s="186"/>
      <c r="YV15" s="186"/>
      <c r="YW15" s="186"/>
      <c r="YX15" s="186"/>
      <c r="YY15" s="186"/>
      <c r="YZ15" s="186"/>
      <c r="ZA15" s="186"/>
      <c r="ZB15" s="186"/>
      <c r="ZC15" s="186"/>
      <c r="ZD15" s="186"/>
      <c r="ZE15" s="186"/>
      <c r="ZF15" s="186"/>
      <c r="ZG15" s="186"/>
      <c r="ZH15" s="186"/>
      <c r="ZI15" s="186"/>
      <c r="ZJ15" s="186"/>
      <c r="ZK15" s="186"/>
      <c r="ZL15" s="186"/>
      <c r="ZM15" s="186"/>
      <c r="ZN15" s="186"/>
      <c r="ZO15" s="186"/>
      <c r="ZP15" s="186"/>
      <c r="ZQ15" s="186"/>
      <c r="ZR15" s="186"/>
      <c r="ZS15" s="186"/>
      <c r="ZT15" s="186"/>
      <c r="ZU15" s="186"/>
      <c r="ZV15" s="186"/>
      <c r="ZW15" s="186"/>
      <c r="ZX15" s="186"/>
      <c r="ZY15" s="186"/>
      <c r="ZZ15" s="186"/>
      <c r="AAA15" s="186"/>
      <c r="AAB15" s="186"/>
      <c r="AAC15" s="186"/>
      <c r="AAD15" s="186"/>
      <c r="AAE15" s="186"/>
      <c r="AAF15" s="186"/>
      <c r="AAG15" s="186"/>
      <c r="AAH15" s="186"/>
      <c r="AAI15" s="186"/>
      <c r="AAJ15" s="186"/>
      <c r="AAK15" s="186"/>
      <c r="AAL15" s="186"/>
      <c r="AAM15" s="186"/>
      <c r="AAN15" s="186"/>
      <c r="AAO15" s="186"/>
      <c r="AAP15" s="186"/>
      <c r="AAQ15" s="186"/>
      <c r="AAR15" s="186"/>
      <c r="AAS15" s="186"/>
      <c r="AAT15" s="186"/>
      <c r="AAU15" s="186"/>
      <c r="AAV15" s="186"/>
      <c r="AAW15" s="186"/>
      <c r="AAX15" s="186"/>
      <c r="AAY15" s="186"/>
      <c r="AAZ15" s="186"/>
      <c r="ABA15" s="186"/>
      <c r="ABB15" s="186"/>
      <c r="ABC15" s="186"/>
      <c r="ABD15" s="186"/>
      <c r="ABE15" s="186"/>
      <c r="ABF15" s="186"/>
      <c r="ABG15" s="186"/>
      <c r="ABH15" s="186"/>
      <c r="ABI15" s="186"/>
      <c r="ABJ15" s="186"/>
      <c r="ABK15" s="186"/>
      <c r="ABL15" s="186"/>
      <c r="ABM15" s="186"/>
      <c r="ABN15" s="186"/>
      <c r="ABO15" s="186"/>
      <c r="ABP15" s="186"/>
      <c r="ABQ15" s="186"/>
      <c r="ABR15" s="186"/>
      <c r="ABS15" s="186"/>
      <c r="ABT15" s="186"/>
      <c r="ABU15" s="186"/>
      <c r="ABV15" s="186"/>
      <c r="ABW15" s="186"/>
      <c r="ABX15" s="186"/>
      <c r="ABY15" s="186"/>
      <c r="ABZ15" s="186"/>
      <c r="ACA15" s="186"/>
      <c r="ACB15" s="186"/>
      <c r="ACC15" s="186"/>
      <c r="ACD15" s="186"/>
      <c r="ACE15" s="186"/>
      <c r="ACF15" s="186"/>
      <c r="ACG15" s="186"/>
      <c r="ACH15" s="186"/>
      <c r="ACI15" s="186"/>
      <c r="ACJ15" s="186"/>
      <c r="ACK15" s="186"/>
      <c r="ACL15" s="186"/>
      <c r="ACM15" s="186"/>
      <c r="ACN15" s="186"/>
      <c r="ACO15" s="186"/>
      <c r="ACP15" s="186"/>
      <c r="ACQ15" s="186"/>
      <c r="ACR15" s="186"/>
      <c r="ACS15" s="186"/>
      <c r="ACT15" s="186"/>
      <c r="ACU15" s="186"/>
      <c r="ACV15" s="186"/>
      <c r="ACW15" s="186"/>
      <c r="ACX15" s="186"/>
      <c r="ACY15" s="186"/>
      <c r="ACZ15" s="186"/>
      <c r="ADA15" s="186"/>
      <c r="ADB15" s="186"/>
      <c r="ADC15" s="186"/>
      <c r="ADD15" s="186"/>
      <c r="ADE15" s="186"/>
      <c r="ADF15" s="186"/>
      <c r="ADG15" s="186"/>
      <c r="ADH15" s="186"/>
      <c r="ADI15" s="186"/>
      <c r="ADJ15" s="186"/>
      <c r="ADK15" s="186"/>
      <c r="ADL15" s="186"/>
      <c r="ADM15" s="186"/>
      <c r="ADN15" s="186"/>
      <c r="ADO15" s="186"/>
      <c r="ADP15" s="186"/>
      <c r="ADQ15" s="186"/>
      <c r="ADR15" s="186"/>
      <c r="ADS15" s="186"/>
      <c r="ADT15" s="186"/>
      <c r="ADU15" s="186"/>
      <c r="ADV15" s="186"/>
      <c r="ADW15" s="186"/>
      <c r="ADX15" s="186"/>
      <c r="ADY15" s="186"/>
      <c r="ADZ15" s="186"/>
      <c r="AEA15" s="186"/>
      <c r="AEB15" s="186"/>
      <c r="AEC15" s="186"/>
      <c r="AED15" s="186"/>
      <c r="AEE15" s="186"/>
      <c r="AEF15" s="186"/>
      <c r="AEG15" s="186"/>
      <c r="AEH15" s="186"/>
      <c r="AEI15" s="186"/>
      <c r="AEJ15" s="186"/>
      <c r="AEK15" s="186"/>
      <c r="AEL15" s="186"/>
      <c r="AEM15" s="186"/>
      <c r="AEN15" s="186"/>
      <c r="AEO15" s="186"/>
      <c r="AEP15" s="186"/>
      <c r="AEQ15" s="186"/>
      <c r="AER15" s="186"/>
      <c r="AES15" s="186"/>
      <c r="AET15" s="186"/>
      <c r="AEU15" s="186"/>
      <c r="AEV15" s="186"/>
      <c r="AEW15" s="186"/>
      <c r="AEX15" s="186"/>
      <c r="AEY15" s="186"/>
      <c r="AEZ15" s="186"/>
      <c r="AFA15" s="186"/>
      <c r="AFB15" s="186"/>
      <c r="AFC15" s="186"/>
      <c r="AFD15" s="186"/>
      <c r="AFE15" s="186"/>
      <c r="AFF15" s="186"/>
      <c r="AFG15" s="186"/>
      <c r="AFH15" s="186"/>
      <c r="AFI15" s="186"/>
      <c r="AFJ15" s="186"/>
      <c r="AFK15" s="186"/>
      <c r="AFL15" s="186"/>
      <c r="AFM15" s="186"/>
      <c r="AFN15" s="186"/>
      <c r="AFO15" s="186"/>
      <c r="AFP15" s="186"/>
      <c r="AFQ15" s="186"/>
      <c r="AFR15" s="186"/>
      <c r="AFS15" s="186"/>
      <c r="AFT15" s="186"/>
      <c r="AFU15" s="186"/>
      <c r="AFV15" s="186"/>
      <c r="AFW15" s="186"/>
      <c r="AFX15" s="186"/>
      <c r="AFY15" s="186"/>
      <c r="AFZ15" s="186"/>
      <c r="AGA15" s="186"/>
      <c r="AGB15" s="186"/>
      <c r="AGC15" s="186"/>
      <c r="AGD15" s="186"/>
      <c r="AGE15" s="186"/>
      <c r="AGF15" s="186"/>
      <c r="AGG15" s="186"/>
      <c r="AGH15" s="186"/>
      <c r="AGI15" s="186"/>
      <c r="AGJ15" s="186"/>
      <c r="AGK15" s="186"/>
      <c r="AGL15" s="186"/>
      <c r="AGM15" s="186"/>
      <c r="AGN15" s="186"/>
      <c r="AGO15" s="186"/>
      <c r="AGP15" s="186"/>
      <c r="AGQ15" s="186"/>
      <c r="AGR15" s="186"/>
      <c r="AGS15" s="186"/>
      <c r="AGT15" s="186"/>
      <c r="AGU15" s="186"/>
      <c r="AGV15" s="186"/>
      <c r="AGW15" s="186"/>
      <c r="AGX15" s="186"/>
      <c r="AGY15" s="186"/>
      <c r="AGZ15" s="186"/>
      <c r="AHA15" s="186"/>
      <c r="AHB15" s="186"/>
      <c r="AHC15" s="186"/>
      <c r="AHD15" s="186"/>
      <c r="AHE15" s="186"/>
      <c r="AHF15" s="186"/>
      <c r="AHG15" s="186"/>
      <c r="AHH15" s="186"/>
      <c r="AHI15" s="186"/>
      <c r="AHJ15" s="186"/>
      <c r="AHK15" s="186"/>
      <c r="AHL15" s="186"/>
      <c r="AHM15" s="186"/>
      <c r="AHN15" s="186"/>
      <c r="AHO15" s="186"/>
      <c r="AHP15" s="186"/>
      <c r="AHQ15" s="186"/>
      <c r="AHR15" s="186"/>
      <c r="AHS15" s="186"/>
      <c r="AHT15" s="186"/>
      <c r="AHU15" s="186"/>
      <c r="AHV15" s="186"/>
      <c r="AHW15" s="186"/>
    </row>
    <row r="16" spans="1:907" s="201" customFormat="1" ht="21.95" customHeight="1">
      <c r="A16" s="709"/>
      <c r="B16" s="197">
        <v>11</v>
      </c>
      <c r="C16" s="698" t="s">
        <v>356</v>
      </c>
      <c r="D16" s="705"/>
      <c r="E16" s="219">
        <v>7070</v>
      </c>
      <c r="F16" s="37"/>
      <c r="G16" s="188"/>
      <c r="H16" s="188"/>
      <c r="I16" s="188"/>
      <c r="J16" s="188"/>
      <c r="K16" s="199"/>
      <c r="L16" s="200"/>
      <c r="M16" s="200"/>
      <c r="N16" s="200"/>
      <c r="O16" s="200"/>
      <c r="P16" s="200"/>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c r="BD16" s="186"/>
      <c r="BE16" s="186"/>
      <c r="BF16" s="186"/>
      <c r="BG16" s="186"/>
      <c r="BH16" s="186"/>
      <c r="BI16" s="186"/>
      <c r="BJ16" s="186"/>
      <c r="BK16" s="186"/>
      <c r="BL16" s="186"/>
      <c r="BM16" s="186"/>
      <c r="BN16" s="186"/>
      <c r="BO16" s="186"/>
      <c r="BP16" s="186"/>
      <c r="BQ16" s="186"/>
      <c r="BR16" s="186"/>
      <c r="BS16" s="186"/>
      <c r="BT16" s="186"/>
      <c r="BU16" s="186"/>
      <c r="BV16" s="186"/>
      <c r="BW16" s="186"/>
      <c r="BX16" s="186"/>
      <c r="BY16" s="186"/>
      <c r="BZ16" s="186"/>
      <c r="CA16" s="186"/>
      <c r="CB16" s="186"/>
      <c r="CC16" s="186"/>
      <c r="CD16" s="186"/>
      <c r="CE16" s="186"/>
      <c r="CF16" s="186"/>
      <c r="CG16" s="186"/>
      <c r="CH16" s="186"/>
      <c r="CI16" s="186"/>
      <c r="CJ16" s="186"/>
      <c r="CK16" s="186"/>
      <c r="CL16" s="186"/>
      <c r="CM16" s="186"/>
      <c r="CN16" s="186"/>
      <c r="CO16" s="186"/>
      <c r="CP16" s="186"/>
      <c r="CQ16" s="186"/>
      <c r="CR16" s="186"/>
      <c r="CS16" s="186"/>
      <c r="CT16" s="186"/>
      <c r="CU16" s="186"/>
      <c r="CV16" s="186"/>
      <c r="CW16" s="186"/>
      <c r="CX16" s="186"/>
      <c r="CY16" s="186"/>
      <c r="CZ16" s="186"/>
      <c r="DA16" s="186"/>
      <c r="DB16" s="186"/>
      <c r="DC16" s="186"/>
      <c r="DD16" s="186"/>
      <c r="DE16" s="186"/>
      <c r="DF16" s="186"/>
      <c r="DG16" s="186"/>
      <c r="DH16" s="186"/>
      <c r="DI16" s="186"/>
      <c r="DJ16" s="186"/>
      <c r="DK16" s="186"/>
      <c r="DL16" s="186"/>
      <c r="DM16" s="186"/>
      <c r="DN16" s="186"/>
      <c r="DO16" s="186"/>
      <c r="DP16" s="186"/>
      <c r="DQ16" s="186"/>
      <c r="DR16" s="186"/>
      <c r="DS16" s="186"/>
      <c r="DT16" s="186"/>
      <c r="DU16" s="186"/>
      <c r="DV16" s="186"/>
      <c r="DW16" s="186"/>
      <c r="DX16" s="186"/>
      <c r="DY16" s="186"/>
      <c r="DZ16" s="186"/>
      <c r="EA16" s="186"/>
      <c r="EB16" s="186"/>
      <c r="EC16" s="186"/>
      <c r="ED16" s="186"/>
      <c r="EE16" s="186"/>
      <c r="EF16" s="186"/>
      <c r="EG16" s="186"/>
      <c r="EH16" s="186"/>
      <c r="EI16" s="186"/>
      <c r="EJ16" s="186"/>
      <c r="EK16" s="186"/>
      <c r="EL16" s="186"/>
      <c r="EM16" s="186"/>
      <c r="EN16" s="186"/>
      <c r="EO16" s="186"/>
      <c r="EP16" s="186"/>
      <c r="EQ16" s="186"/>
      <c r="ER16" s="186"/>
      <c r="ES16" s="186"/>
      <c r="ET16" s="186"/>
      <c r="EU16" s="186"/>
      <c r="EV16" s="186"/>
      <c r="EW16" s="186"/>
      <c r="EX16" s="186"/>
      <c r="EY16" s="186"/>
      <c r="EZ16" s="186"/>
      <c r="FA16" s="186"/>
      <c r="FB16" s="186"/>
      <c r="FC16" s="186"/>
      <c r="FD16" s="186"/>
      <c r="FE16" s="186"/>
      <c r="FF16" s="186"/>
      <c r="FG16" s="186"/>
      <c r="FH16" s="186"/>
      <c r="FI16" s="186"/>
      <c r="FJ16" s="186"/>
      <c r="FK16" s="186"/>
      <c r="FL16" s="186"/>
      <c r="FM16" s="186"/>
      <c r="FN16" s="186"/>
      <c r="FO16" s="186"/>
      <c r="FP16" s="186"/>
      <c r="FQ16" s="186"/>
      <c r="FR16" s="186"/>
      <c r="FS16" s="186"/>
      <c r="FT16" s="186"/>
      <c r="FU16" s="186"/>
      <c r="FV16" s="186"/>
      <c r="FW16" s="186"/>
      <c r="FX16" s="186"/>
      <c r="FY16" s="186"/>
      <c r="FZ16" s="186"/>
      <c r="GA16" s="186"/>
      <c r="GB16" s="186"/>
      <c r="GC16" s="186"/>
      <c r="GD16" s="186"/>
      <c r="GE16" s="186"/>
      <c r="GF16" s="186"/>
      <c r="GG16" s="186"/>
      <c r="GH16" s="186"/>
      <c r="GI16" s="186"/>
      <c r="GJ16" s="186"/>
      <c r="GK16" s="186"/>
      <c r="GL16" s="186"/>
      <c r="GM16" s="186"/>
      <c r="GN16" s="186"/>
      <c r="GO16" s="186"/>
      <c r="GP16" s="186"/>
      <c r="GQ16" s="186"/>
      <c r="GR16" s="186"/>
      <c r="GS16" s="186"/>
      <c r="GT16" s="186"/>
      <c r="GU16" s="186"/>
      <c r="GV16" s="186"/>
      <c r="GW16" s="186"/>
      <c r="GX16" s="186"/>
      <c r="GY16" s="186"/>
      <c r="GZ16" s="186"/>
      <c r="HA16" s="186"/>
      <c r="HB16" s="186"/>
      <c r="HC16" s="186"/>
      <c r="HD16" s="186"/>
      <c r="HE16" s="186"/>
      <c r="HF16" s="186"/>
      <c r="HG16" s="186"/>
      <c r="HH16" s="186"/>
      <c r="HI16" s="186"/>
      <c r="HJ16" s="186"/>
      <c r="HK16" s="186"/>
      <c r="HL16" s="186"/>
      <c r="HM16" s="186"/>
      <c r="HN16" s="186"/>
      <c r="HO16" s="186"/>
      <c r="HP16" s="186"/>
      <c r="HQ16" s="186"/>
      <c r="HR16" s="186"/>
      <c r="HS16" s="186"/>
      <c r="HT16" s="186"/>
      <c r="HU16" s="186"/>
      <c r="HV16" s="186"/>
      <c r="HW16" s="186"/>
      <c r="HX16" s="186"/>
      <c r="HY16" s="186"/>
      <c r="HZ16" s="186"/>
      <c r="IA16" s="186"/>
      <c r="IB16" s="186"/>
      <c r="IC16" s="186"/>
      <c r="ID16" s="186"/>
      <c r="IE16" s="186"/>
      <c r="IF16" s="186"/>
      <c r="IG16" s="186"/>
      <c r="IH16" s="186"/>
      <c r="II16" s="186"/>
      <c r="IJ16" s="186"/>
      <c r="IK16" s="186"/>
      <c r="IL16" s="186"/>
      <c r="IM16" s="186"/>
      <c r="IN16" s="186"/>
      <c r="IO16" s="186"/>
      <c r="IP16" s="186"/>
      <c r="IQ16" s="186"/>
      <c r="IR16" s="186"/>
      <c r="IS16" s="186"/>
      <c r="IT16" s="186"/>
      <c r="IU16" s="186"/>
      <c r="IV16" s="186"/>
      <c r="IW16" s="186"/>
      <c r="IX16" s="186"/>
      <c r="IY16" s="186"/>
      <c r="IZ16" s="186"/>
      <c r="JA16" s="186"/>
      <c r="JB16" s="186"/>
      <c r="JC16" s="186"/>
      <c r="JD16" s="186"/>
      <c r="JE16" s="186"/>
      <c r="JF16" s="186"/>
      <c r="JG16" s="186"/>
      <c r="JH16" s="186"/>
      <c r="JI16" s="186"/>
      <c r="JJ16" s="186"/>
      <c r="JK16" s="186"/>
      <c r="JL16" s="186"/>
      <c r="JM16" s="186"/>
      <c r="JN16" s="186"/>
      <c r="JO16" s="186"/>
      <c r="JP16" s="186"/>
      <c r="JQ16" s="186"/>
      <c r="JR16" s="186"/>
      <c r="JS16" s="186"/>
      <c r="JT16" s="186"/>
      <c r="JU16" s="186"/>
      <c r="JV16" s="186"/>
      <c r="JW16" s="186"/>
      <c r="JX16" s="186"/>
      <c r="JY16" s="186"/>
      <c r="JZ16" s="186"/>
      <c r="KA16" s="186"/>
      <c r="KB16" s="186"/>
      <c r="KC16" s="186"/>
      <c r="KD16" s="186"/>
      <c r="KE16" s="186"/>
      <c r="KF16" s="186"/>
      <c r="KG16" s="186"/>
      <c r="KH16" s="186"/>
      <c r="KI16" s="186"/>
      <c r="KJ16" s="186"/>
      <c r="KK16" s="186"/>
      <c r="KL16" s="186"/>
      <c r="KM16" s="186"/>
      <c r="KN16" s="186"/>
      <c r="KO16" s="186"/>
      <c r="KP16" s="186"/>
      <c r="KQ16" s="186"/>
      <c r="KR16" s="186"/>
      <c r="KS16" s="186"/>
      <c r="KT16" s="186"/>
      <c r="KU16" s="186"/>
      <c r="KV16" s="186"/>
      <c r="KW16" s="186"/>
      <c r="KX16" s="186"/>
      <c r="KY16" s="186"/>
      <c r="KZ16" s="186"/>
      <c r="LA16" s="186"/>
      <c r="LB16" s="186"/>
      <c r="LC16" s="186"/>
      <c r="LD16" s="186"/>
      <c r="LE16" s="186"/>
      <c r="LF16" s="186"/>
      <c r="LG16" s="186"/>
      <c r="LH16" s="186"/>
      <c r="LI16" s="186"/>
      <c r="LJ16" s="186"/>
      <c r="LK16" s="186"/>
      <c r="LL16" s="186"/>
      <c r="LM16" s="186"/>
      <c r="LN16" s="186"/>
      <c r="LO16" s="186"/>
      <c r="LP16" s="186"/>
      <c r="LQ16" s="186"/>
      <c r="LR16" s="186"/>
      <c r="LS16" s="186"/>
      <c r="LT16" s="186"/>
      <c r="LU16" s="186"/>
      <c r="LV16" s="186"/>
      <c r="LW16" s="186"/>
      <c r="LX16" s="186"/>
      <c r="LY16" s="186"/>
      <c r="LZ16" s="186"/>
      <c r="MA16" s="186"/>
      <c r="MB16" s="186"/>
      <c r="MC16" s="186"/>
      <c r="MD16" s="186"/>
      <c r="ME16" s="186"/>
      <c r="MF16" s="186"/>
      <c r="MG16" s="186"/>
      <c r="MH16" s="186"/>
      <c r="MI16" s="186"/>
      <c r="MJ16" s="186"/>
      <c r="MK16" s="186"/>
      <c r="ML16" s="186"/>
      <c r="MM16" s="186"/>
      <c r="MN16" s="186"/>
      <c r="MO16" s="186"/>
      <c r="MP16" s="186"/>
      <c r="MQ16" s="186"/>
      <c r="MR16" s="186"/>
      <c r="MS16" s="186"/>
      <c r="MT16" s="186"/>
      <c r="MU16" s="186"/>
      <c r="MV16" s="186"/>
      <c r="MW16" s="186"/>
      <c r="MX16" s="186"/>
      <c r="MY16" s="186"/>
      <c r="MZ16" s="186"/>
      <c r="NA16" s="186"/>
      <c r="NB16" s="186"/>
      <c r="NC16" s="186"/>
      <c r="ND16" s="186"/>
      <c r="NE16" s="186"/>
      <c r="NF16" s="186"/>
      <c r="NG16" s="186"/>
      <c r="NH16" s="186"/>
      <c r="NI16" s="186"/>
      <c r="NJ16" s="186"/>
      <c r="NK16" s="186"/>
      <c r="NL16" s="186"/>
      <c r="NM16" s="186"/>
      <c r="NN16" s="186"/>
      <c r="NO16" s="186"/>
      <c r="NP16" s="186"/>
      <c r="NQ16" s="186"/>
      <c r="NR16" s="186"/>
      <c r="NS16" s="186"/>
      <c r="NT16" s="186"/>
      <c r="NU16" s="186"/>
      <c r="NV16" s="186"/>
      <c r="NW16" s="186"/>
      <c r="NX16" s="186"/>
      <c r="NY16" s="186"/>
      <c r="NZ16" s="186"/>
      <c r="OA16" s="186"/>
      <c r="OB16" s="186"/>
      <c r="OC16" s="186"/>
      <c r="OD16" s="186"/>
      <c r="OE16" s="186"/>
      <c r="OF16" s="186"/>
      <c r="OG16" s="186"/>
      <c r="OH16" s="186"/>
      <c r="OI16" s="186"/>
      <c r="OJ16" s="186"/>
      <c r="OK16" s="186"/>
      <c r="OL16" s="186"/>
      <c r="OM16" s="186"/>
      <c r="ON16" s="186"/>
      <c r="OO16" s="186"/>
      <c r="OP16" s="186"/>
      <c r="OQ16" s="186"/>
      <c r="OR16" s="186"/>
      <c r="OS16" s="186"/>
      <c r="OT16" s="186"/>
      <c r="OU16" s="186"/>
      <c r="OV16" s="186"/>
      <c r="OW16" s="186"/>
      <c r="OX16" s="186"/>
      <c r="OY16" s="186"/>
      <c r="OZ16" s="186"/>
      <c r="PA16" s="186"/>
      <c r="PB16" s="186"/>
      <c r="PC16" s="186"/>
      <c r="PD16" s="186"/>
      <c r="PE16" s="186"/>
      <c r="PF16" s="186"/>
      <c r="PG16" s="186"/>
      <c r="PH16" s="186"/>
      <c r="PI16" s="186"/>
      <c r="PJ16" s="186"/>
      <c r="PK16" s="186"/>
      <c r="PL16" s="186"/>
      <c r="PM16" s="186"/>
      <c r="PN16" s="186"/>
      <c r="PO16" s="186"/>
      <c r="PP16" s="186"/>
      <c r="PQ16" s="186"/>
      <c r="PR16" s="186"/>
      <c r="PS16" s="186"/>
      <c r="PT16" s="186"/>
      <c r="PU16" s="186"/>
      <c r="PV16" s="186"/>
      <c r="PW16" s="186"/>
      <c r="PX16" s="186"/>
      <c r="PY16" s="186"/>
      <c r="PZ16" s="186"/>
      <c r="QA16" s="186"/>
      <c r="QB16" s="186"/>
      <c r="QC16" s="186"/>
      <c r="QD16" s="186"/>
      <c r="QE16" s="186"/>
      <c r="QF16" s="186"/>
      <c r="QG16" s="186"/>
      <c r="QH16" s="186"/>
      <c r="QI16" s="186"/>
      <c r="QJ16" s="186"/>
      <c r="QK16" s="186"/>
      <c r="QL16" s="186"/>
      <c r="QM16" s="186"/>
      <c r="QN16" s="186"/>
      <c r="QO16" s="186"/>
      <c r="QP16" s="186"/>
      <c r="QQ16" s="186"/>
      <c r="QR16" s="186"/>
      <c r="QS16" s="186"/>
      <c r="QT16" s="186"/>
      <c r="QU16" s="186"/>
      <c r="QV16" s="186"/>
      <c r="QW16" s="186"/>
      <c r="QX16" s="186"/>
      <c r="QY16" s="186"/>
      <c r="QZ16" s="186"/>
      <c r="RA16" s="186"/>
      <c r="RB16" s="186"/>
      <c r="RC16" s="186"/>
      <c r="RD16" s="186"/>
      <c r="RE16" s="186"/>
      <c r="RF16" s="186"/>
      <c r="RG16" s="186"/>
      <c r="RH16" s="186"/>
      <c r="RI16" s="186"/>
      <c r="RJ16" s="186"/>
      <c r="RK16" s="186"/>
      <c r="RL16" s="186"/>
      <c r="RM16" s="186"/>
      <c r="RN16" s="186"/>
      <c r="RO16" s="186"/>
      <c r="RP16" s="186"/>
      <c r="RQ16" s="186"/>
      <c r="RR16" s="186"/>
      <c r="RS16" s="186"/>
      <c r="RT16" s="186"/>
      <c r="RU16" s="186"/>
      <c r="RV16" s="186"/>
      <c r="RW16" s="186"/>
      <c r="RX16" s="186"/>
      <c r="RY16" s="186"/>
      <c r="RZ16" s="186"/>
      <c r="SA16" s="186"/>
      <c r="SB16" s="186"/>
      <c r="SC16" s="186"/>
      <c r="SD16" s="186"/>
      <c r="SE16" s="186"/>
      <c r="SF16" s="186"/>
      <c r="SG16" s="186"/>
      <c r="SH16" s="186"/>
      <c r="SI16" s="186"/>
      <c r="SJ16" s="186"/>
      <c r="SK16" s="186"/>
      <c r="SL16" s="186"/>
      <c r="SM16" s="186"/>
      <c r="SN16" s="186"/>
      <c r="SO16" s="186"/>
      <c r="SP16" s="186"/>
      <c r="SQ16" s="186"/>
      <c r="SR16" s="186"/>
      <c r="SS16" s="186"/>
      <c r="ST16" s="186"/>
      <c r="SU16" s="186"/>
      <c r="SV16" s="186"/>
      <c r="SW16" s="186"/>
      <c r="SX16" s="186"/>
      <c r="SY16" s="186"/>
      <c r="SZ16" s="186"/>
      <c r="TA16" s="186"/>
      <c r="TB16" s="186"/>
      <c r="TC16" s="186"/>
      <c r="TD16" s="186"/>
      <c r="TE16" s="186"/>
      <c r="TF16" s="186"/>
      <c r="TG16" s="186"/>
      <c r="TH16" s="186"/>
      <c r="TI16" s="186"/>
      <c r="TJ16" s="186"/>
      <c r="TK16" s="186"/>
      <c r="TL16" s="186"/>
      <c r="TM16" s="186"/>
      <c r="TN16" s="186"/>
      <c r="TO16" s="186"/>
      <c r="TP16" s="186"/>
      <c r="TQ16" s="186"/>
      <c r="TR16" s="186"/>
      <c r="TS16" s="186"/>
      <c r="TT16" s="186"/>
      <c r="TU16" s="186"/>
      <c r="TV16" s="186"/>
      <c r="TW16" s="186"/>
      <c r="TX16" s="186"/>
      <c r="TY16" s="186"/>
      <c r="TZ16" s="186"/>
      <c r="UA16" s="186"/>
      <c r="UB16" s="186"/>
      <c r="UC16" s="186"/>
      <c r="UD16" s="186"/>
      <c r="UE16" s="186"/>
      <c r="UF16" s="186"/>
      <c r="UG16" s="186"/>
      <c r="UH16" s="186"/>
      <c r="UI16" s="186"/>
      <c r="UJ16" s="186"/>
      <c r="UK16" s="186"/>
      <c r="UL16" s="186"/>
      <c r="UM16" s="186"/>
      <c r="UN16" s="186"/>
      <c r="UO16" s="186"/>
      <c r="UP16" s="186"/>
      <c r="UQ16" s="186"/>
      <c r="UR16" s="186"/>
      <c r="US16" s="186"/>
      <c r="UT16" s="186"/>
      <c r="UU16" s="186"/>
      <c r="UV16" s="186"/>
      <c r="UW16" s="186"/>
      <c r="UX16" s="186"/>
      <c r="UY16" s="186"/>
      <c r="UZ16" s="186"/>
      <c r="VA16" s="186"/>
      <c r="VB16" s="186"/>
      <c r="VC16" s="186"/>
      <c r="VD16" s="186"/>
      <c r="VE16" s="186"/>
      <c r="VF16" s="186"/>
      <c r="VG16" s="186"/>
      <c r="VH16" s="186"/>
      <c r="VI16" s="186"/>
      <c r="VJ16" s="186"/>
      <c r="VK16" s="186"/>
      <c r="VL16" s="186"/>
      <c r="VM16" s="186"/>
      <c r="VN16" s="186"/>
      <c r="VO16" s="186"/>
      <c r="VP16" s="186"/>
      <c r="VQ16" s="186"/>
      <c r="VR16" s="186"/>
      <c r="VS16" s="186"/>
      <c r="VT16" s="186"/>
      <c r="VU16" s="186"/>
      <c r="VV16" s="186"/>
      <c r="VW16" s="186"/>
      <c r="VX16" s="186"/>
      <c r="VY16" s="186"/>
      <c r="VZ16" s="186"/>
      <c r="WA16" s="186"/>
      <c r="WB16" s="186"/>
      <c r="WC16" s="186"/>
      <c r="WD16" s="186"/>
      <c r="WE16" s="186"/>
      <c r="WF16" s="186"/>
      <c r="WG16" s="186"/>
      <c r="WH16" s="186"/>
      <c r="WI16" s="186"/>
      <c r="WJ16" s="186"/>
      <c r="WK16" s="186"/>
      <c r="WL16" s="186"/>
      <c r="WM16" s="186"/>
      <c r="WN16" s="186"/>
      <c r="WO16" s="186"/>
      <c r="WP16" s="186"/>
      <c r="WQ16" s="186"/>
      <c r="WR16" s="186"/>
      <c r="WS16" s="186"/>
      <c r="WT16" s="186"/>
      <c r="WU16" s="186"/>
      <c r="WV16" s="186"/>
      <c r="WW16" s="186"/>
      <c r="WX16" s="186"/>
      <c r="WY16" s="186"/>
      <c r="WZ16" s="186"/>
      <c r="XA16" s="186"/>
      <c r="XB16" s="186"/>
      <c r="XC16" s="186"/>
      <c r="XD16" s="186"/>
      <c r="XE16" s="186"/>
      <c r="XF16" s="186"/>
      <c r="XG16" s="186"/>
      <c r="XH16" s="186"/>
      <c r="XI16" s="186"/>
      <c r="XJ16" s="186"/>
      <c r="XK16" s="186"/>
      <c r="XL16" s="186"/>
      <c r="XM16" s="186"/>
      <c r="XN16" s="186"/>
      <c r="XO16" s="186"/>
      <c r="XP16" s="186"/>
      <c r="XQ16" s="186"/>
      <c r="XR16" s="186"/>
      <c r="XS16" s="186"/>
      <c r="XT16" s="186"/>
      <c r="XU16" s="186"/>
      <c r="XV16" s="186"/>
      <c r="XW16" s="186"/>
      <c r="XX16" s="186"/>
      <c r="XY16" s="186"/>
      <c r="XZ16" s="186"/>
      <c r="YA16" s="186"/>
      <c r="YB16" s="186"/>
      <c r="YC16" s="186"/>
      <c r="YD16" s="186"/>
      <c r="YE16" s="186"/>
      <c r="YF16" s="186"/>
      <c r="YG16" s="186"/>
      <c r="YH16" s="186"/>
      <c r="YI16" s="186"/>
      <c r="YJ16" s="186"/>
      <c r="YK16" s="186"/>
      <c r="YL16" s="186"/>
      <c r="YM16" s="186"/>
      <c r="YN16" s="186"/>
      <c r="YO16" s="186"/>
      <c r="YP16" s="186"/>
      <c r="YQ16" s="186"/>
      <c r="YR16" s="186"/>
      <c r="YS16" s="186"/>
      <c r="YT16" s="186"/>
      <c r="YU16" s="186"/>
      <c r="YV16" s="186"/>
      <c r="YW16" s="186"/>
      <c r="YX16" s="186"/>
      <c r="YY16" s="186"/>
      <c r="YZ16" s="186"/>
      <c r="ZA16" s="186"/>
      <c r="ZB16" s="186"/>
      <c r="ZC16" s="186"/>
      <c r="ZD16" s="186"/>
      <c r="ZE16" s="186"/>
      <c r="ZF16" s="186"/>
      <c r="ZG16" s="186"/>
      <c r="ZH16" s="186"/>
      <c r="ZI16" s="186"/>
      <c r="ZJ16" s="186"/>
      <c r="ZK16" s="186"/>
      <c r="ZL16" s="186"/>
      <c r="ZM16" s="186"/>
      <c r="ZN16" s="186"/>
      <c r="ZO16" s="186"/>
      <c r="ZP16" s="186"/>
      <c r="ZQ16" s="186"/>
      <c r="ZR16" s="186"/>
      <c r="ZS16" s="186"/>
      <c r="ZT16" s="186"/>
      <c r="ZU16" s="186"/>
      <c r="ZV16" s="186"/>
      <c r="ZW16" s="186"/>
      <c r="ZX16" s="186"/>
      <c r="ZY16" s="186"/>
      <c r="ZZ16" s="186"/>
      <c r="AAA16" s="186"/>
      <c r="AAB16" s="186"/>
      <c r="AAC16" s="186"/>
      <c r="AAD16" s="186"/>
      <c r="AAE16" s="186"/>
      <c r="AAF16" s="186"/>
      <c r="AAG16" s="186"/>
      <c r="AAH16" s="186"/>
      <c r="AAI16" s="186"/>
      <c r="AAJ16" s="186"/>
      <c r="AAK16" s="186"/>
      <c r="AAL16" s="186"/>
      <c r="AAM16" s="186"/>
      <c r="AAN16" s="186"/>
      <c r="AAO16" s="186"/>
      <c r="AAP16" s="186"/>
      <c r="AAQ16" s="186"/>
      <c r="AAR16" s="186"/>
      <c r="AAS16" s="186"/>
      <c r="AAT16" s="186"/>
      <c r="AAU16" s="186"/>
      <c r="AAV16" s="186"/>
      <c r="AAW16" s="186"/>
      <c r="AAX16" s="186"/>
      <c r="AAY16" s="186"/>
      <c r="AAZ16" s="186"/>
      <c r="ABA16" s="186"/>
      <c r="ABB16" s="186"/>
      <c r="ABC16" s="186"/>
      <c r="ABD16" s="186"/>
      <c r="ABE16" s="186"/>
      <c r="ABF16" s="186"/>
      <c r="ABG16" s="186"/>
      <c r="ABH16" s="186"/>
      <c r="ABI16" s="186"/>
      <c r="ABJ16" s="186"/>
      <c r="ABK16" s="186"/>
      <c r="ABL16" s="186"/>
      <c r="ABM16" s="186"/>
      <c r="ABN16" s="186"/>
      <c r="ABO16" s="186"/>
      <c r="ABP16" s="186"/>
      <c r="ABQ16" s="186"/>
      <c r="ABR16" s="186"/>
      <c r="ABS16" s="186"/>
      <c r="ABT16" s="186"/>
      <c r="ABU16" s="186"/>
      <c r="ABV16" s="186"/>
      <c r="ABW16" s="186"/>
      <c r="ABX16" s="186"/>
      <c r="ABY16" s="186"/>
      <c r="ABZ16" s="186"/>
      <c r="ACA16" s="186"/>
      <c r="ACB16" s="186"/>
      <c r="ACC16" s="186"/>
      <c r="ACD16" s="186"/>
      <c r="ACE16" s="186"/>
      <c r="ACF16" s="186"/>
      <c r="ACG16" s="186"/>
      <c r="ACH16" s="186"/>
      <c r="ACI16" s="186"/>
      <c r="ACJ16" s="186"/>
      <c r="ACK16" s="186"/>
      <c r="ACL16" s="186"/>
      <c r="ACM16" s="186"/>
      <c r="ACN16" s="186"/>
      <c r="ACO16" s="186"/>
      <c r="ACP16" s="186"/>
      <c r="ACQ16" s="186"/>
      <c r="ACR16" s="186"/>
      <c r="ACS16" s="186"/>
      <c r="ACT16" s="186"/>
      <c r="ACU16" s="186"/>
      <c r="ACV16" s="186"/>
      <c r="ACW16" s="186"/>
      <c r="ACX16" s="186"/>
      <c r="ACY16" s="186"/>
      <c r="ACZ16" s="186"/>
      <c r="ADA16" s="186"/>
      <c r="ADB16" s="186"/>
      <c r="ADC16" s="186"/>
      <c r="ADD16" s="186"/>
      <c r="ADE16" s="186"/>
      <c r="ADF16" s="186"/>
      <c r="ADG16" s="186"/>
      <c r="ADH16" s="186"/>
      <c r="ADI16" s="186"/>
      <c r="ADJ16" s="186"/>
      <c r="ADK16" s="186"/>
      <c r="ADL16" s="186"/>
      <c r="ADM16" s="186"/>
      <c r="ADN16" s="186"/>
      <c r="ADO16" s="186"/>
      <c r="ADP16" s="186"/>
      <c r="ADQ16" s="186"/>
      <c r="ADR16" s="186"/>
      <c r="ADS16" s="186"/>
      <c r="ADT16" s="186"/>
      <c r="ADU16" s="186"/>
      <c r="ADV16" s="186"/>
      <c r="ADW16" s="186"/>
      <c r="ADX16" s="186"/>
      <c r="ADY16" s="186"/>
      <c r="ADZ16" s="186"/>
      <c r="AEA16" s="186"/>
      <c r="AEB16" s="186"/>
      <c r="AEC16" s="186"/>
      <c r="AED16" s="186"/>
      <c r="AEE16" s="186"/>
      <c r="AEF16" s="186"/>
      <c r="AEG16" s="186"/>
      <c r="AEH16" s="186"/>
      <c r="AEI16" s="186"/>
      <c r="AEJ16" s="186"/>
      <c r="AEK16" s="186"/>
      <c r="AEL16" s="186"/>
      <c r="AEM16" s="186"/>
      <c r="AEN16" s="186"/>
      <c r="AEO16" s="186"/>
      <c r="AEP16" s="186"/>
      <c r="AEQ16" s="186"/>
      <c r="AER16" s="186"/>
      <c r="AES16" s="186"/>
      <c r="AET16" s="186"/>
      <c r="AEU16" s="186"/>
      <c r="AEV16" s="186"/>
      <c r="AEW16" s="186"/>
      <c r="AEX16" s="186"/>
      <c r="AEY16" s="186"/>
      <c r="AEZ16" s="186"/>
      <c r="AFA16" s="186"/>
      <c r="AFB16" s="186"/>
      <c r="AFC16" s="186"/>
      <c r="AFD16" s="186"/>
      <c r="AFE16" s="186"/>
      <c r="AFF16" s="186"/>
      <c r="AFG16" s="186"/>
      <c r="AFH16" s="186"/>
      <c r="AFI16" s="186"/>
      <c r="AFJ16" s="186"/>
      <c r="AFK16" s="186"/>
      <c r="AFL16" s="186"/>
      <c r="AFM16" s="186"/>
      <c r="AFN16" s="186"/>
      <c r="AFO16" s="186"/>
      <c r="AFP16" s="186"/>
      <c r="AFQ16" s="186"/>
      <c r="AFR16" s="186"/>
      <c r="AFS16" s="186"/>
      <c r="AFT16" s="186"/>
      <c r="AFU16" s="186"/>
      <c r="AFV16" s="186"/>
      <c r="AFW16" s="186"/>
      <c r="AFX16" s="186"/>
      <c r="AFY16" s="186"/>
      <c r="AFZ16" s="186"/>
      <c r="AGA16" s="186"/>
      <c r="AGB16" s="186"/>
      <c r="AGC16" s="186"/>
      <c r="AGD16" s="186"/>
      <c r="AGE16" s="186"/>
      <c r="AGF16" s="186"/>
      <c r="AGG16" s="186"/>
      <c r="AGH16" s="186"/>
      <c r="AGI16" s="186"/>
      <c r="AGJ16" s="186"/>
      <c r="AGK16" s="186"/>
      <c r="AGL16" s="186"/>
      <c r="AGM16" s="186"/>
      <c r="AGN16" s="186"/>
      <c r="AGO16" s="186"/>
      <c r="AGP16" s="186"/>
      <c r="AGQ16" s="186"/>
      <c r="AGR16" s="186"/>
      <c r="AGS16" s="186"/>
      <c r="AGT16" s="186"/>
      <c r="AGU16" s="186"/>
      <c r="AGV16" s="186"/>
      <c r="AGW16" s="186"/>
      <c r="AGX16" s="186"/>
      <c r="AGY16" s="186"/>
      <c r="AGZ16" s="186"/>
      <c r="AHA16" s="186"/>
      <c r="AHB16" s="186"/>
      <c r="AHC16" s="186"/>
      <c r="AHD16" s="186"/>
      <c r="AHE16" s="186"/>
      <c r="AHF16" s="186"/>
      <c r="AHG16" s="186"/>
      <c r="AHH16" s="186"/>
      <c r="AHI16" s="186"/>
      <c r="AHJ16" s="186"/>
      <c r="AHK16" s="186"/>
      <c r="AHL16" s="186"/>
      <c r="AHM16" s="186"/>
      <c r="AHN16" s="186"/>
      <c r="AHO16" s="186"/>
      <c r="AHP16" s="186"/>
      <c r="AHQ16" s="186"/>
      <c r="AHR16" s="186"/>
      <c r="AHS16" s="186"/>
      <c r="AHT16" s="186"/>
      <c r="AHU16" s="186"/>
      <c r="AHV16" s="186"/>
      <c r="AHW16" s="186"/>
    </row>
    <row r="17" spans="1:907" s="201" customFormat="1" ht="21.95" customHeight="1">
      <c r="A17" s="709"/>
      <c r="B17" s="197">
        <v>12</v>
      </c>
      <c r="C17" s="698" t="s">
        <v>363</v>
      </c>
      <c r="D17" s="705"/>
      <c r="E17" s="219">
        <v>7071</v>
      </c>
      <c r="F17" s="37"/>
      <c r="G17" s="188"/>
      <c r="H17" s="188"/>
      <c r="I17" s="188"/>
      <c r="J17" s="188"/>
      <c r="K17" s="199"/>
      <c r="L17" s="200"/>
      <c r="M17" s="200"/>
      <c r="N17" s="200"/>
      <c r="O17" s="200"/>
      <c r="P17" s="200"/>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186"/>
      <c r="BH17" s="186"/>
      <c r="BI17" s="186"/>
      <c r="BJ17" s="186"/>
      <c r="BK17" s="186"/>
      <c r="BL17" s="186"/>
      <c r="BM17" s="186"/>
      <c r="BN17" s="186"/>
      <c r="BO17" s="186"/>
      <c r="BP17" s="186"/>
      <c r="BQ17" s="186"/>
      <c r="BR17" s="186"/>
      <c r="BS17" s="186"/>
      <c r="BT17" s="186"/>
      <c r="BU17" s="186"/>
      <c r="BV17" s="186"/>
      <c r="BW17" s="186"/>
      <c r="BX17" s="186"/>
      <c r="BY17" s="186"/>
      <c r="BZ17" s="186"/>
      <c r="CA17" s="186"/>
      <c r="CB17" s="186"/>
      <c r="CC17" s="186"/>
      <c r="CD17" s="186"/>
      <c r="CE17" s="186"/>
      <c r="CF17" s="186"/>
      <c r="CG17" s="186"/>
      <c r="CH17" s="186"/>
      <c r="CI17" s="186"/>
      <c r="CJ17" s="186"/>
      <c r="CK17" s="186"/>
      <c r="CL17" s="186"/>
      <c r="CM17" s="186"/>
      <c r="CN17" s="186"/>
      <c r="CO17" s="186"/>
      <c r="CP17" s="186"/>
      <c r="CQ17" s="186"/>
      <c r="CR17" s="186"/>
      <c r="CS17" s="186"/>
      <c r="CT17" s="186"/>
      <c r="CU17" s="186"/>
      <c r="CV17" s="186"/>
      <c r="CW17" s="186"/>
      <c r="CX17" s="186"/>
      <c r="CY17" s="186"/>
      <c r="CZ17" s="186"/>
      <c r="DA17" s="186"/>
      <c r="DB17" s="186"/>
      <c r="DC17" s="186"/>
      <c r="DD17" s="186"/>
      <c r="DE17" s="186"/>
      <c r="DF17" s="186"/>
      <c r="DG17" s="186"/>
      <c r="DH17" s="186"/>
      <c r="DI17" s="186"/>
      <c r="DJ17" s="186"/>
      <c r="DK17" s="186"/>
      <c r="DL17" s="186"/>
      <c r="DM17" s="186"/>
      <c r="DN17" s="186"/>
      <c r="DO17" s="186"/>
      <c r="DP17" s="186"/>
      <c r="DQ17" s="186"/>
      <c r="DR17" s="186"/>
      <c r="DS17" s="186"/>
      <c r="DT17" s="186"/>
      <c r="DU17" s="186"/>
      <c r="DV17" s="186"/>
      <c r="DW17" s="186"/>
      <c r="DX17" s="186"/>
      <c r="DY17" s="186"/>
      <c r="DZ17" s="186"/>
      <c r="EA17" s="186"/>
      <c r="EB17" s="186"/>
      <c r="EC17" s="186"/>
      <c r="ED17" s="186"/>
      <c r="EE17" s="186"/>
      <c r="EF17" s="186"/>
      <c r="EG17" s="186"/>
      <c r="EH17" s="186"/>
      <c r="EI17" s="186"/>
      <c r="EJ17" s="186"/>
      <c r="EK17" s="186"/>
      <c r="EL17" s="186"/>
      <c r="EM17" s="186"/>
      <c r="EN17" s="186"/>
      <c r="EO17" s="186"/>
      <c r="EP17" s="186"/>
      <c r="EQ17" s="186"/>
      <c r="ER17" s="186"/>
      <c r="ES17" s="186"/>
      <c r="ET17" s="186"/>
      <c r="EU17" s="186"/>
      <c r="EV17" s="186"/>
      <c r="EW17" s="186"/>
      <c r="EX17" s="186"/>
      <c r="EY17" s="186"/>
      <c r="EZ17" s="186"/>
      <c r="FA17" s="186"/>
      <c r="FB17" s="186"/>
      <c r="FC17" s="186"/>
      <c r="FD17" s="186"/>
      <c r="FE17" s="186"/>
      <c r="FF17" s="186"/>
      <c r="FG17" s="186"/>
      <c r="FH17" s="186"/>
      <c r="FI17" s="186"/>
      <c r="FJ17" s="186"/>
      <c r="FK17" s="186"/>
      <c r="FL17" s="186"/>
      <c r="FM17" s="186"/>
      <c r="FN17" s="186"/>
      <c r="FO17" s="186"/>
      <c r="FP17" s="186"/>
      <c r="FQ17" s="186"/>
      <c r="FR17" s="186"/>
      <c r="FS17" s="186"/>
      <c r="FT17" s="186"/>
      <c r="FU17" s="186"/>
      <c r="FV17" s="186"/>
      <c r="FW17" s="186"/>
      <c r="FX17" s="186"/>
      <c r="FY17" s="186"/>
      <c r="FZ17" s="186"/>
      <c r="GA17" s="186"/>
      <c r="GB17" s="186"/>
      <c r="GC17" s="186"/>
      <c r="GD17" s="186"/>
      <c r="GE17" s="186"/>
      <c r="GF17" s="186"/>
      <c r="GG17" s="186"/>
      <c r="GH17" s="186"/>
      <c r="GI17" s="186"/>
      <c r="GJ17" s="186"/>
      <c r="GK17" s="186"/>
      <c r="GL17" s="186"/>
      <c r="GM17" s="186"/>
      <c r="GN17" s="186"/>
      <c r="GO17" s="186"/>
      <c r="GP17" s="186"/>
      <c r="GQ17" s="186"/>
      <c r="GR17" s="186"/>
      <c r="GS17" s="186"/>
      <c r="GT17" s="186"/>
      <c r="GU17" s="186"/>
      <c r="GV17" s="186"/>
      <c r="GW17" s="186"/>
      <c r="GX17" s="186"/>
      <c r="GY17" s="186"/>
      <c r="GZ17" s="186"/>
      <c r="HA17" s="186"/>
      <c r="HB17" s="186"/>
      <c r="HC17" s="186"/>
      <c r="HD17" s="186"/>
      <c r="HE17" s="186"/>
      <c r="HF17" s="186"/>
      <c r="HG17" s="186"/>
      <c r="HH17" s="186"/>
      <c r="HI17" s="186"/>
      <c r="HJ17" s="186"/>
      <c r="HK17" s="186"/>
      <c r="HL17" s="186"/>
      <c r="HM17" s="186"/>
      <c r="HN17" s="186"/>
      <c r="HO17" s="186"/>
      <c r="HP17" s="186"/>
      <c r="HQ17" s="186"/>
      <c r="HR17" s="186"/>
      <c r="HS17" s="186"/>
      <c r="HT17" s="186"/>
      <c r="HU17" s="186"/>
      <c r="HV17" s="186"/>
      <c r="HW17" s="186"/>
      <c r="HX17" s="186"/>
      <c r="HY17" s="186"/>
      <c r="HZ17" s="186"/>
      <c r="IA17" s="186"/>
      <c r="IB17" s="186"/>
      <c r="IC17" s="186"/>
      <c r="ID17" s="186"/>
      <c r="IE17" s="186"/>
      <c r="IF17" s="186"/>
      <c r="IG17" s="186"/>
      <c r="IH17" s="186"/>
      <c r="II17" s="186"/>
      <c r="IJ17" s="186"/>
      <c r="IK17" s="186"/>
      <c r="IL17" s="186"/>
      <c r="IM17" s="186"/>
      <c r="IN17" s="186"/>
      <c r="IO17" s="186"/>
      <c r="IP17" s="186"/>
      <c r="IQ17" s="186"/>
      <c r="IR17" s="186"/>
      <c r="IS17" s="186"/>
      <c r="IT17" s="186"/>
      <c r="IU17" s="186"/>
      <c r="IV17" s="186"/>
      <c r="IW17" s="186"/>
      <c r="IX17" s="186"/>
      <c r="IY17" s="186"/>
      <c r="IZ17" s="186"/>
      <c r="JA17" s="186"/>
      <c r="JB17" s="186"/>
      <c r="JC17" s="186"/>
      <c r="JD17" s="186"/>
      <c r="JE17" s="186"/>
      <c r="JF17" s="186"/>
      <c r="JG17" s="186"/>
      <c r="JH17" s="186"/>
      <c r="JI17" s="186"/>
      <c r="JJ17" s="186"/>
      <c r="JK17" s="186"/>
      <c r="JL17" s="186"/>
      <c r="JM17" s="186"/>
      <c r="JN17" s="186"/>
      <c r="JO17" s="186"/>
      <c r="JP17" s="186"/>
      <c r="JQ17" s="186"/>
      <c r="JR17" s="186"/>
      <c r="JS17" s="186"/>
      <c r="JT17" s="186"/>
      <c r="JU17" s="186"/>
      <c r="JV17" s="186"/>
      <c r="JW17" s="186"/>
      <c r="JX17" s="186"/>
      <c r="JY17" s="186"/>
      <c r="JZ17" s="186"/>
      <c r="KA17" s="186"/>
      <c r="KB17" s="186"/>
      <c r="KC17" s="186"/>
      <c r="KD17" s="186"/>
      <c r="KE17" s="186"/>
      <c r="KF17" s="186"/>
      <c r="KG17" s="186"/>
      <c r="KH17" s="186"/>
      <c r="KI17" s="186"/>
      <c r="KJ17" s="186"/>
      <c r="KK17" s="186"/>
      <c r="KL17" s="186"/>
      <c r="KM17" s="186"/>
      <c r="KN17" s="186"/>
      <c r="KO17" s="186"/>
      <c r="KP17" s="186"/>
      <c r="KQ17" s="186"/>
      <c r="KR17" s="186"/>
      <c r="KS17" s="186"/>
      <c r="KT17" s="186"/>
      <c r="KU17" s="186"/>
      <c r="KV17" s="186"/>
      <c r="KW17" s="186"/>
      <c r="KX17" s="186"/>
      <c r="KY17" s="186"/>
      <c r="KZ17" s="186"/>
      <c r="LA17" s="186"/>
      <c r="LB17" s="186"/>
      <c r="LC17" s="186"/>
      <c r="LD17" s="186"/>
      <c r="LE17" s="186"/>
      <c r="LF17" s="186"/>
      <c r="LG17" s="186"/>
      <c r="LH17" s="186"/>
      <c r="LI17" s="186"/>
      <c r="LJ17" s="186"/>
      <c r="LK17" s="186"/>
      <c r="LL17" s="186"/>
      <c r="LM17" s="186"/>
      <c r="LN17" s="186"/>
      <c r="LO17" s="186"/>
      <c r="LP17" s="186"/>
      <c r="LQ17" s="186"/>
      <c r="LR17" s="186"/>
      <c r="LS17" s="186"/>
      <c r="LT17" s="186"/>
      <c r="LU17" s="186"/>
      <c r="LV17" s="186"/>
      <c r="LW17" s="186"/>
      <c r="LX17" s="186"/>
      <c r="LY17" s="186"/>
      <c r="LZ17" s="186"/>
      <c r="MA17" s="186"/>
      <c r="MB17" s="186"/>
      <c r="MC17" s="186"/>
      <c r="MD17" s="186"/>
      <c r="ME17" s="186"/>
      <c r="MF17" s="186"/>
      <c r="MG17" s="186"/>
      <c r="MH17" s="186"/>
      <c r="MI17" s="186"/>
      <c r="MJ17" s="186"/>
      <c r="MK17" s="186"/>
      <c r="ML17" s="186"/>
      <c r="MM17" s="186"/>
      <c r="MN17" s="186"/>
      <c r="MO17" s="186"/>
      <c r="MP17" s="186"/>
      <c r="MQ17" s="186"/>
      <c r="MR17" s="186"/>
      <c r="MS17" s="186"/>
      <c r="MT17" s="186"/>
      <c r="MU17" s="186"/>
      <c r="MV17" s="186"/>
      <c r="MW17" s="186"/>
      <c r="MX17" s="186"/>
      <c r="MY17" s="186"/>
      <c r="MZ17" s="186"/>
      <c r="NA17" s="186"/>
      <c r="NB17" s="186"/>
      <c r="NC17" s="186"/>
      <c r="ND17" s="186"/>
      <c r="NE17" s="186"/>
      <c r="NF17" s="186"/>
      <c r="NG17" s="186"/>
      <c r="NH17" s="186"/>
      <c r="NI17" s="186"/>
      <c r="NJ17" s="186"/>
      <c r="NK17" s="186"/>
      <c r="NL17" s="186"/>
      <c r="NM17" s="186"/>
      <c r="NN17" s="186"/>
      <c r="NO17" s="186"/>
      <c r="NP17" s="186"/>
      <c r="NQ17" s="186"/>
      <c r="NR17" s="186"/>
      <c r="NS17" s="186"/>
      <c r="NT17" s="186"/>
      <c r="NU17" s="186"/>
      <c r="NV17" s="186"/>
      <c r="NW17" s="186"/>
      <c r="NX17" s="186"/>
      <c r="NY17" s="186"/>
      <c r="NZ17" s="186"/>
      <c r="OA17" s="186"/>
      <c r="OB17" s="186"/>
      <c r="OC17" s="186"/>
      <c r="OD17" s="186"/>
      <c r="OE17" s="186"/>
      <c r="OF17" s="186"/>
      <c r="OG17" s="186"/>
      <c r="OH17" s="186"/>
      <c r="OI17" s="186"/>
      <c r="OJ17" s="186"/>
      <c r="OK17" s="186"/>
      <c r="OL17" s="186"/>
      <c r="OM17" s="186"/>
      <c r="ON17" s="186"/>
      <c r="OO17" s="186"/>
      <c r="OP17" s="186"/>
      <c r="OQ17" s="186"/>
      <c r="OR17" s="186"/>
      <c r="OS17" s="186"/>
      <c r="OT17" s="186"/>
      <c r="OU17" s="186"/>
      <c r="OV17" s="186"/>
      <c r="OW17" s="186"/>
      <c r="OX17" s="186"/>
      <c r="OY17" s="186"/>
      <c r="OZ17" s="186"/>
      <c r="PA17" s="186"/>
      <c r="PB17" s="186"/>
      <c r="PC17" s="186"/>
      <c r="PD17" s="186"/>
      <c r="PE17" s="186"/>
      <c r="PF17" s="186"/>
      <c r="PG17" s="186"/>
      <c r="PH17" s="186"/>
      <c r="PI17" s="186"/>
      <c r="PJ17" s="186"/>
      <c r="PK17" s="186"/>
      <c r="PL17" s="186"/>
      <c r="PM17" s="186"/>
      <c r="PN17" s="186"/>
      <c r="PO17" s="186"/>
      <c r="PP17" s="186"/>
      <c r="PQ17" s="186"/>
      <c r="PR17" s="186"/>
      <c r="PS17" s="186"/>
      <c r="PT17" s="186"/>
      <c r="PU17" s="186"/>
      <c r="PV17" s="186"/>
      <c r="PW17" s="186"/>
      <c r="PX17" s="186"/>
      <c r="PY17" s="186"/>
      <c r="PZ17" s="186"/>
      <c r="QA17" s="186"/>
      <c r="QB17" s="186"/>
      <c r="QC17" s="186"/>
      <c r="QD17" s="186"/>
      <c r="QE17" s="186"/>
      <c r="QF17" s="186"/>
      <c r="QG17" s="186"/>
      <c r="QH17" s="186"/>
      <c r="QI17" s="186"/>
      <c r="QJ17" s="186"/>
      <c r="QK17" s="186"/>
      <c r="QL17" s="186"/>
      <c r="QM17" s="186"/>
      <c r="QN17" s="186"/>
      <c r="QO17" s="186"/>
      <c r="QP17" s="186"/>
      <c r="QQ17" s="186"/>
      <c r="QR17" s="186"/>
      <c r="QS17" s="186"/>
      <c r="QT17" s="186"/>
      <c r="QU17" s="186"/>
      <c r="QV17" s="186"/>
      <c r="QW17" s="186"/>
      <c r="QX17" s="186"/>
      <c r="QY17" s="186"/>
      <c r="QZ17" s="186"/>
      <c r="RA17" s="186"/>
      <c r="RB17" s="186"/>
      <c r="RC17" s="186"/>
      <c r="RD17" s="186"/>
      <c r="RE17" s="186"/>
      <c r="RF17" s="186"/>
      <c r="RG17" s="186"/>
      <c r="RH17" s="186"/>
      <c r="RI17" s="186"/>
      <c r="RJ17" s="186"/>
      <c r="RK17" s="186"/>
      <c r="RL17" s="186"/>
      <c r="RM17" s="186"/>
      <c r="RN17" s="186"/>
      <c r="RO17" s="186"/>
      <c r="RP17" s="186"/>
      <c r="RQ17" s="186"/>
      <c r="RR17" s="186"/>
      <c r="RS17" s="186"/>
      <c r="RT17" s="186"/>
      <c r="RU17" s="186"/>
      <c r="RV17" s="186"/>
      <c r="RW17" s="186"/>
      <c r="RX17" s="186"/>
      <c r="RY17" s="186"/>
      <c r="RZ17" s="186"/>
      <c r="SA17" s="186"/>
      <c r="SB17" s="186"/>
      <c r="SC17" s="186"/>
      <c r="SD17" s="186"/>
      <c r="SE17" s="186"/>
      <c r="SF17" s="186"/>
      <c r="SG17" s="186"/>
      <c r="SH17" s="186"/>
      <c r="SI17" s="186"/>
      <c r="SJ17" s="186"/>
      <c r="SK17" s="186"/>
      <c r="SL17" s="186"/>
      <c r="SM17" s="186"/>
      <c r="SN17" s="186"/>
      <c r="SO17" s="186"/>
      <c r="SP17" s="186"/>
      <c r="SQ17" s="186"/>
      <c r="SR17" s="186"/>
      <c r="SS17" s="186"/>
      <c r="ST17" s="186"/>
      <c r="SU17" s="186"/>
      <c r="SV17" s="186"/>
      <c r="SW17" s="186"/>
      <c r="SX17" s="186"/>
      <c r="SY17" s="186"/>
      <c r="SZ17" s="186"/>
      <c r="TA17" s="186"/>
      <c r="TB17" s="186"/>
      <c r="TC17" s="186"/>
      <c r="TD17" s="186"/>
      <c r="TE17" s="186"/>
      <c r="TF17" s="186"/>
      <c r="TG17" s="186"/>
      <c r="TH17" s="186"/>
      <c r="TI17" s="186"/>
      <c r="TJ17" s="186"/>
      <c r="TK17" s="186"/>
      <c r="TL17" s="186"/>
      <c r="TM17" s="186"/>
      <c r="TN17" s="186"/>
      <c r="TO17" s="186"/>
      <c r="TP17" s="186"/>
      <c r="TQ17" s="186"/>
      <c r="TR17" s="186"/>
      <c r="TS17" s="186"/>
      <c r="TT17" s="186"/>
      <c r="TU17" s="186"/>
      <c r="TV17" s="186"/>
      <c r="TW17" s="186"/>
      <c r="TX17" s="186"/>
      <c r="TY17" s="186"/>
      <c r="TZ17" s="186"/>
      <c r="UA17" s="186"/>
      <c r="UB17" s="186"/>
      <c r="UC17" s="186"/>
      <c r="UD17" s="186"/>
      <c r="UE17" s="186"/>
      <c r="UF17" s="186"/>
      <c r="UG17" s="186"/>
      <c r="UH17" s="186"/>
      <c r="UI17" s="186"/>
      <c r="UJ17" s="186"/>
      <c r="UK17" s="186"/>
      <c r="UL17" s="186"/>
      <c r="UM17" s="186"/>
      <c r="UN17" s="186"/>
      <c r="UO17" s="186"/>
      <c r="UP17" s="186"/>
      <c r="UQ17" s="186"/>
      <c r="UR17" s="186"/>
      <c r="US17" s="186"/>
      <c r="UT17" s="186"/>
      <c r="UU17" s="186"/>
      <c r="UV17" s="186"/>
      <c r="UW17" s="186"/>
      <c r="UX17" s="186"/>
      <c r="UY17" s="186"/>
      <c r="UZ17" s="186"/>
      <c r="VA17" s="186"/>
      <c r="VB17" s="186"/>
      <c r="VC17" s="186"/>
      <c r="VD17" s="186"/>
      <c r="VE17" s="186"/>
      <c r="VF17" s="186"/>
      <c r="VG17" s="186"/>
      <c r="VH17" s="186"/>
      <c r="VI17" s="186"/>
      <c r="VJ17" s="186"/>
      <c r="VK17" s="186"/>
      <c r="VL17" s="186"/>
      <c r="VM17" s="186"/>
      <c r="VN17" s="186"/>
      <c r="VO17" s="186"/>
      <c r="VP17" s="186"/>
      <c r="VQ17" s="186"/>
      <c r="VR17" s="186"/>
      <c r="VS17" s="186"/>
      <c r="VT17" s="186"/>
      <c r="VU17" s="186"/>
      <c r="VV17" s="186"/>
      <c r="VW17" s="186"/>
      <c r="VX17" s="186"/>
      <c r="VY17" s="186"/>
      <c r="VZ17" s="186"/>
      <c r="WA17" s="186"/>
      <c r="WB17" s="186"/>
      <c r="WC17" s="186"/>
      <c r="WD17" s="186"/>
      <c r="WE17" s="186"/>
      <c r="WF17" s="186"/>
      <c r="WG17" s="186"/>
      <c r="WH17" s="186"/>
      <c r="WI17" s="186"/>
      <c r="WJ17" s="186"/>
      <c r="WK17" s="186"/>
      <c r="WL17" s="186"/>
      <c r="WM17" s="186"/>
      <c r="WN17" s="186"/>
      <c r="WO17" s="186"/>
      <c r="WP17" s="186"/>
      <c r="WQ17" s="186"/>
      <c r="WR17" s="186"/>
      <c r="WS17" s="186"/>
      <c r="WT17" s="186"/>
      <c r="WU17" s="186"/>
      <c r="WV17" s="186"/>
      <c r="WW17" s="186"/>
      <c r="WX17" s="186"/>
      <c r="WY17" s="186"/>
      <c r="WZ17" s="186"/>
      <c r="XA17" s="186"/>
      <c r="XB17" s="186"/>
      <c r="XC17" s="186"/>
      <c r="XD17" s="186"/>
      <c r="XE17" s="186"/>
      <c r="XF17" s="186"/>
      <c r="XG17" s="186"/>
      <c r="XH17" s="186"/>
      <c r="XI17" s="186"/>
      <c r="XJ17" s="186"/>
      <c r="XK17" s="186"/>
      <c r="XL17" s="186"/>
      <c r="XM17" s="186"/>
      <c r="XN17" s="186"/>
      <c r="XO17" s="186"/>
      <c r="XP17" s="186"/>
      <c r="XQ17" s="186"/>
      <c r="XR17" s="186"/>
      <c r="XS17" s="186"/>
      <c r="XT17" s="186"/>
      <c r="XU17" s="186"/>
      <c r="XV17" s="186"/>
      <c r="XW17" s="186"/>
      <c r="XX17" s="186"/>
      <c r="XY17" s="186"/>
      <c r="XZ17" s="186"/>
      <c r="YA17" s="186"/>
      <c r="YB17" s="186"/>
      <c r="YC17" s="186"/>
      <c r="YD17" s="186"/>
      <c r="YE17" s="186"/>
      <c r="YF17" s="186"/>
      <c r="YG17" s="186"/>
      <c r="YH17" s="186"/>
      <c r="YI17" s="186"/>
      <c r="YJ17" s="186"/>
      <c r="YK17" s="186"/>
      <c r="YL17" s="186"/>
      <c r="YM17" s="186"/>
      <c r="YN17" s="186"/>
      <c r="YO17" s="186"/>
      <c r="YP17" s="186"/>
      <c r="YQ17" s="186"/>
      <c r="YR17" s="186"/>
      <c r="YS17" s="186"/>
      <c r="YT17" s="186"/>
      <c r="YU17" s="186"/>
      <c r="YV17" s="186"/>
      <c r="YW17" s="186"/>
      <c r="YX17" s="186"/>
      <c r="YY17" s="186"/>
      <c r="YZ17" s="186"/>
      <c r="ZA17" s="186"/>
      <c r="ZB17" s="186"/>
      <c r="ZC17" s="186"/>
      <c r="ZD17" s="186"/>
      <c r="ZE17" s="186"/>
      <c r="ZF17" s="186"/>
      <c r="ZG17" s="186"/>
      <c r="ZH17" s="186"/>
      <c r="ZI17" s="186"/>
      <c r="ZJ17" s="186"/>
      <c r="ZK17" s="186"/>
      <c r="ZL17" s="186"/>
      <c r="ZM17" s="186"/>
      <c r="ZN17" s="186"/>
      <c r="ZO17" s="186"/>
      <c r="ZP17" s="186"/>
      <c r="ZQ17" s="186"/>
      <c r="ZR17" s="186"/>
      <c r="ZS17" s="186"/>
      <c r="ZT17" s="186"/>
      <c r="ZU17" s="186"/>
      <c r="ZV17" s="186"/>
      <c r="ZW17" s="186"/>
      <c r="ZX17" s="186"/>
      <c r="ZY17" s="186"/>
      <c r="ZZ17" s="186"/>
      <c r="AAA17" s="186"/>
      <c r="AAB17" s="186"/>
      <c r="AAC17" s="186"/>
      <c r="AAD17" s="186"/>
      <c r="AAE17" s="186"/>
      <c r="AAF17" s="186"/>
      <c r="AAG17" s="186"/>
      <c r="AAH17" s="186"/>
      <c r="AAI17" s="186"/>
      <c r="AAJ17" s="186"/>
      <c r="AAK17" s="186"/>
      <c r="AAL17" s="186"/>
      <c r="AAM17" s="186"/>
      <c r="AAN17" s="186"/>
      <c r="AAO17" s="186"/>
      <c r="AAP17" s="186"/>
      <c r="AAQ17" s="186"/>
      <c r="AAR17" s="186"/>
      <c r="AAS17" s="186"/>
      <c r="AAT17" s="186"/>
      <c r="AAU17" s="186"/>
      <c r="AAV17" s="186"/>
      <c r="AAW17" s="186"/>
      <c r="AAX17" s="186"/>
      <c r="AAY17" s="186"/>
      <c r="AAZ17" s="186"/>
      <c r="ABA17" s="186"/>
      <c r="ABB17" s="186"/>
      <c r="ABC17" s="186"/>
      <c r="ABD17" s="186"/>
      <c r="ABE17" s="186"/>
      <c r="ABF17" s="186"/>
      <c r="ABG17" s="186"/>
      <c r="ABH17" s="186"/>
      <c r="ABI17" s="186"/>
      <c r="ABJ17" s="186"/>
      <c r="ABK17" s="186"/>
      <c r="ABL17" s="186"/>
      <c r="ABM17" s="186"/>
      <c r="ABN17" s="186"/>
      <c r="ABO17" s="186"/>
      <c r="ABP17" s="186"/>
      <c r="ABQ17" s="186"/>
      <c r="ABR17" s="186"/>
      <c r="ABS17" s="186"/>
      <c r="ABT17" s="186"/>
      <c r="ABU17" s="186"/>
      <c r="ABV17" s="186"/>
      <c r="ABW17" s="186"/>
      <c r="ABX17" s="186"/>
      <c r="ABY17" s="186"/>
      <c r="ABZ17" s="186"/>
      <c r="ACA17" s="186"/>
      <c r="ACB17" s="186"/>
      <c r="ACC17" s="186"/>
      <c r="ACD17" s="186"/>
      <c r="ACE17" s="186"/>
      <c r="ACF17" s="186"/>
      <c r="ACG17" s="186"/>
      <c r="ACH17" s="186"/>
      <c r="ACI17" s="186"/>
      <c r="ACJ17" s="186"/>
      <c r="ACK17" s="186"/>
      <c r="ACL17" s="186"/>
      <c r="ACM17" s="186"/>
      <c r="ACN17" s="186"/>
      <c r="ACO17" s="186"/>
      <c r="ACP17" s="186"/>
      <c r="ACQ17" s="186"/>
      <c r="ACR17" s="186"/>
      <c r="ACS17" s="186"/>
      <c r="ACT17" s="186"/>
      <c r="ACU17" s="186"/>
      <c r="ACV17" s="186"/>
      <c r="ACW17" s="186"/>
      <c r="ACX17" s="186"/>
      <c r="ACY17" s="186"/>
      <c r="ACZ17" s="186"/>
      <c r="ADA17" s="186"/>
      <c r="ADB17" s="186"/>
      <c r="ADC17" s="186"/>
      <c r="ADD17" s="186"/>
      <c r="ADE17" s="186"/>
      <c r="ADF17" s="186"/>
      <c r="ADG17" s="186"/>
      <c r="ADH17" s="186"/>
      <c r="ADI17" s="186"/>
      <c r="ADJ17" s="186"/>
      <c r="ADK17" s="186"/>
      <c r="ADL17" s="186"/>
      <c r="ADM17" s="186"/>
      <c r="ADN17" s="186"/>
      <c r="ADO17" s="186"/>
      <c r="ADP17" s="186"/>
      <c r="ADQ17" s="186"/>
      <c r="ADR17" s="186"/>
      <c r="ADS17" s="186"/>
      <c r="ADT17" s="186"/>
      <c r="ADU17" s="186"/>
      <c r="ADV17" s="186"/>
      <c r="ADW17" s="186"/>
      <c r="ADX17" s="186"/>
      <c r="ADY17" s="186"/>
      <c r="ADZ17" s="186"/>
      <c r="AEA17" s="186"/>
      <c r="AEB17" s="186"/>
      <c r="AEC17" s="186"/>
      <c r="AED17" s="186"/>
      <c r="AEE17" s="186"/>
      <c r="AEF17" s="186"/>
      <c r="AEG17" s="186"/>
      <c r="AEH17" s="186"/>
      <c r="AEI17" s="186"/>
      <c r="AEJ17" s="186"/>
      <c r="AEK17" s="186"/>
      <c r="AEL17" s="186"/>
      <c r="AEM17" s="186"/>
      <c r="AEN17" s="186"/>
      <c r="AEO17" s="186"/>
      <c r="AEP17" s="186"/>
      <c r="AEQ17" s="186"/>
      <c r="AER17" s="186"/>
      <c r="AES17" s="186"/>
      <c r="AET17" s="186"/>
      <c r="AEU17" s="186"/>
      <c r="AEV17" s="186"/>
      <c r="AEW17" s="186"/>
      <c r="AEX17" s="186"/>
      <c r="AEY17" s="186"/>
      <c r="AEZ17" s="186"/>
      <c r="AFA17" s="186"/>
      <c r="AFB17" s="186"/>
      <c r="AFC17" s="186"/>
      <c r="AFD17" s="186"/>
      <c r="AFE17" s="186"/>
      <c r="AFF17" s="186"/>
      <c r="AFG17" s="186"/>
      <c r="AFH17" s="186"/>
      <c r="AFI17" s="186"/>
      <c r="AFJ17" s="186"/>
      <c r="AFK17" s="186"/>
      <c r="AFL17" s="186"/>
      <c r="AFM17" s="186"/>
      <c r="AFN17" s="186"/>
      <c r="AFO17" s="186"/>
      <c r="AFP17" s="186"/>
      <c r="AFQ17" s="186"/>
      <c r="AFR17" s="186"/>
      <c r="AFS17" s="186"/>
      <c r="AFT17" s="186"/>
      <c r="AFU17" s="186"/>
      <c r="AFV17" s="186"/>
      <c r="AFW17" s="186"/>
      <c r="AFX17" s="186"/>
      <c r="AFY17" s="186"/>
      <c r="AFZ17" s="186"/>
      <c r="AGA17" s="186"/>
      <c r="AGB17" s="186"/>
      <c r="AGC17" s="186"/>
      <c r="AGD17" s="186"/>
      <c r="AGE17" s="186"/>
      <c r="AGF17" s="186"/>
      <c r="AGG17" s="186"/>
      <c r="AGH17" s="186"/>
      <c r="AGI17" s="186"/>
      <c r="AGJ17" s="186"/>
      <c r="AGK17" s="186"/>
      <c r="AGL17" s="186"/>
      <c r="AGM17" s="186"/>
      <c r="AGN17" s="186"/>
      <c r="AGO17" s="186"/>
      <c r="AGP17" s="186"/>
      <c r="AGQ17" s="186"/>
      <c r="AGR17" s="186"/>
      <c r="AGS17" s="186"/>
      <c r="AGT17" s="186"/>
      <c r="AGU17" s="186"/>
      <c r="AGV17" s="186"/>
      <c r="AGW17" s="186"/>
      <c r="AGX17" s="186"/>
      <c r="AGY17" s="186"/>
      <c r="AGZ17" s="186"/>
      <c r="AHA17" s="186"/>
      <c r="AHB17" s="186"/>
      <c r="AHC17" s="186"/>
      <c r="AHD17" s="186"/>
      <c r="AHE17" s="186"/>
      <c r="AHF17" s="186"/>
      <c r="AHG17" s="186"/>
      <c r="AHH17" s="186"/>
      <c r="AHI17" s="186"/>
      <c r="AHJ17" s="186"/>
      <c r="AHK17" s="186"/>
      <c r="AHL17" s="186"/>
      <c r="AHM17" s="186"/>
      <c r="AHN17" s="186"/>
      <c r="AHO17" s="186"/>
      <c r="AHP17" s="186"/>
      <c r="AHQ17" s="186"/>
      <c r="AHR17" s="186"/>
      <c r="AHS17" s="186"/>
      <c r="AHT17" s="186"/>
      <c r="AHU17" s="186"/>
      <c r="AHV17" s="186"/>
      <c r="AHW17" s="186"/>
    </row>
    <row r="18" spans="1:907" s="201" customFormat="1" ht="21.95" customHeight="1">
      <c r="A18" s="709"/>
      <c r="B18" s="197">
        <v>13</v>
      </c>
      <c r="C18" s="698" t="s">
        <v>364</v>
      </c>
      <c r="D18" s="705"/>
      <c r="E18" s="219">
        <v>7072</v>
      </c>
      <c r="F18" s="37"/>
      <c r="G18" s="188"/>
      <c r="H18" s="188"/>
      <c r="I18" s="188"/>
      <c r="J18" s="188"/>
      <c r="K18" s="199"/>
      <c r="L18" s="200"/>
      <c r="M18" s="200"/>
      <c r="N18" s="200"/>
      <c r="O18" s="200"/>
      <c r="P18" s="200"/>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186"/>
      <c r="BD18" s="186"/>
      <c r="BE18" s="186"/>
      <c r="BF18" s="186"/>
      <c r="BG18" s="186"/>
      <c r="BH18" s="186"/>
      <c r="BI18" s="186"/>
      <c r="BJ18" s="186"/>
      <c r="BK18" s="186"/>
      <c r="BL18" s="186"/>
      <c r="BM18" s="186"/>
      <c r="BN18" s="186"/>
      <c r="BO18" s="186"/>
      <c r="BP18" s="186"/>
      <c r="BQ18" s="186"/>
      <c r="BR18" s="186"/>
      <c r="BS18" s="186"/>
      <c r="BT18" s="186"/>
      <c r="BU18" s="186"/>
      <c r="BV18" s="186"/>
      <c r="BW18" s="186"/>
      <c r="BX18" s="186"/>
      <c r="BY18" s="186"/>
      <c r="BZ18" s="186"/>
      <c r="CA18" s="186"/>
      <c r="CB18" s="186"/>
      <c r="CC18" s="186"/>
      <c r="CD18" s="186"/>
      <c r="CE18" s="186"/>
      <c r="CF18" s="186"/>
      <c r="CG18" s="186"/>
      <c r="CH18" s="186"/>
      <c r="CI18" s="186"/>
      <c r="CJ18" s="186"/>
      <c r="CK18" s="186"/>
      <c r="CL18" s="186"/>
      <c r="CM18" s="186"/>
      <c r="CN18" s="186"/>
      <c r="CO18" s="186"/>
      <c r="CP18" s="186"/>
      <c r="CQ18" s="186"/>
      <c r="CR18" s="186"/>
      <c r="CS18" s="186"/>
      <c r="CT18" s="186"/>
      <c r="CU18" s="186"/>
      <c r="CV18" s="186"/>
      <c r="CW18" s="186"/>
      <c r="CX18" s="186"/>
      <c r="CY18" s="186"/>
      <c r="CZ18" s="186"/>
      <c r="DA18" s="186"/>
      <c r="DB18" s="186"/>
      <c r="DC18" s="186"/>
      <c r="DD18" s="186"/>
      <c r="DE18" s="186"/>
      <c r="DF18" s="186"/>
      <c r="DG18" s="186"/>
      <c r="DH18" s="186"/>
      <c r="DI18" s="186"/>
      <c r="DJ18" s="186"/>
      <c r="DK18" s="186"/>
      <c r="DL18" s="186"/>
      <c r="DM18" s="186"/>
      <c r="DN18" s="186"/>
      <c r="DO18" s="186"/>
      <c r="DP18" s="186"/>
      <c r="DQ18" s="186"/>
      <c r="DR18" s="186"/>
      <c r="DS18" s="186"/>
      <c r="DT18" s="186"/>
      <c r="DU18" s="186"/>
      <c r="DV18" s="186"/>
      <c r="DW18" s="186"/>
      <c r="DX18" s="186"/>
      <c r="DY18" s="186"/>
      <c r="DZ18" s="186"/>
      <c r="EA18" s="186"/>
      <c r="EB18" s="186"/>
      <c r="EC18" s="186"/>
      <c r="ED18" s="186"/>
      <c r="EE18" s="186"/>
      <c r="EF18" s="186"/>
      <c r="EG18" s="186"/>
      <c r="EH18" s="186"/>
      <c r="EI18" s="186"/>
      <c r="EJ18" s="186"/>
      <c r="EK18" s="186"/>
      <c r="EL18" s="186"/>
      <c r="EM18" s="186"/>
      <c r="EN18" s="186"/>
      <c r="EO18" s="186"/>
      <c r="EP18" s="186"/>
      <c r="EQ18" s="186"/>
      <c r="ER18" s="186"/>
      <c r="ES18" s="186"/>
      <c r="ET18" s="186"/>
      <c r="EU18" s="186"/>
      <c r="EV18" s="186"/>
      <c r="EW18" s="186"/>
      <c r="EX18" s="186"/>
      <c r="EY18" s="186"/>
      <c r="EZ18" s="186"/>
      <c r="FA18" s="186"/>
      <c r="FB18" s="186"/>
      <c r="FC18" s="186"/>
      <c r="FD18" s="186"/>
      <c r="FE18" s="186"/>
      <c r="FF18" s="186"/>
      <c r="FG18" s="186"/>
      <c r="FH18" s="186"/>
      <c r="FI18" s="186"/>
      <c r="FJ18" s="186"/>
      <c r="FK18" s="186"/>
      <c r="FL18" s="186"/>
      <c r="FM18" s="186"/>
      <c r="FN18" s="186"/>
      <c r="FO18" s="186"/>
      <c r="FP18" s="186"/>
      <c r="FQ18" s="186"/>
      <c r="FR18" s="186"/>
      <c r="FS18" s="186"/>
      <c r="FT18" s="186"/>
      <c r="FU18" s="186"/>
      <c r="FV18" s="186"/>
      <c r="FW18" s="186"/>
      <c r="FX18" s="186"/>
      <c r="FY18" s="186"/>
      <c r="FZ18" s="186"/>
      <c r="GA18" s="186"/>
      <c r="GB18" s="186"/>
      <c r="GC18" s="186"/>
      <c r="GD18" s="186"/>
      <c r="GE18" s="186"/>
      <c r="GF18" s="186"/>
      <c r="GG18" s="186"/>
      <c r="GH18" s="186"/>
      <c r="GI18" s="186"/>
      <c r="GJ18" s="186"/>
      <c r="GK18" s="186"/>
      <c r="GL18" s="186"/>
      <c r="GM18" s="186"/>
      <c r="GN18" s="186"/>
      <c r="GO18" s="186"/>
      <c r="GP18" s="186"/>
      <c r="GQ18" s="186"/>
      <c r="GR18" s="186"/>
      <c r="GS18" s="186"/>
      <c r="GT18" s="186"/>
      <c r="GU18" s="186"/>
      <c r="GV18" s="186"/>
      <c r="GW18" s="186"/>
      <c r="GX18" s="186"/>
      <c r="GY18" s="186"/>
      <c r="GZ18" s="186"/>
      <c r="HA18" s="186"/>
      <c r="HB18" s="186"/>
      <c r="HC18" s="186"/>
      <c r="HD18" s="186"/>
      <c r="HE18" s="186"/>
      <c r="HF18" s="186"/>
      <c r="HG18" s="186"/>
      <c r="HH18" s="186"/>
      <c r="HI18" s="186"/>
      <c r="HJ18" s="186"/>
      <c r="HK18" s="186"/>
      <c r="HL18" s="186"/>
      <c r="HM18" s="186"/>
      <c r="HN18" s="186"/>
      <c r="HO18" s="186"/>
      <c r="HP18" s="186"/>
      <c r="HQ18" s="186"/>
      <c r="HR18" s="186"/>
      <c r="HS18" s="186"/>
      <c r="HT18" s="186"/>
      <c r="HU18" s="186"/>
      <c r="HV18" s="186"/>
      <c r="HW18" s="186"/>
      <c r="HX18" s="186"/>
      <c r="HY18" s="186"/>
      <c r="HZ18" s="186"/>
      <c r="IA18" s="186"/>
      <c r="IB18" s="186"/>
      <c r="IC18" s="186"/>
      <c r="ID18" s="186"/>
      <c r="IE18" s="186"/>
      <c r="IF18" s="186"/>
      <c r="IG18" s="186"/>
      <c r="IH18" s="186"/>
      <c r="II18" s="186"/>
      <c r="IJ18" s="186"/>
      <c r="IK18" s="186"/>
      <c r="IL18" s="186"/>
      <c r="IM18" s="186"/>
      <c r="IN18" s="186"/>
      <c r="IO18" s="186"/>
      <c r="IP18" s="186"/>
      <c r="IQ18" s="186"/>
      <c r="IR18" s="186"/>
      <c r="IS18" s="186"/>
      <c r="IT18" s="186"/>
      <c r="IU18" s="186"/>
      <c r="IV18" s="186"/>
      <c r="IW18" s="186"/>
      <c r="IX18" s="186"/>
      <c r="IY18" s="186"/>
      <c r="IZ18" s="186"/>
      <c r="JA18" s="186"/>
      <c r="JB18" s="186"/>
      <c r="JC18" s="186"/>
      <c r="JD18" s="186"/>
      <c r="JE18" s="186"/>
      <c r="JF18" s="186"/>
      <c r="JG18" s="186"/>
      <c r="JH18" s="186"/>
      <c r="JI18" s="186"/>
      <c r="JJ18" s="186"/>
      <c r="JK18" s="186"/>
      <c r="JL18" s="186"/>
      <c r="JM18" s="186"/>
      <c r="JN18" s="186"/>
      <c r="JO18" s="186"/>
      <c r="JP18" s="186"/>
      <c r="JQ18" s="186"/>
      <c r="JR18" s="186"/>
      <c r="JS18" s="186"/>
      <c r="JT18" s="186"/>
      <c r="JU18" s="186"/>
      <c r="JV18" s="186"/>
      <c r="JW18" s="186"/>
      <c r="JX18" s="186"/>
      <c r="JY18" s="186"/>
      <c r="JZ18" s="186"/>
      <c r="KA18" s="186"/>
      <c r="KB18" s="186"/>
      <c r="KC18" s="186"/>
      <c r="KD18" s="186"/>
      <c r="KE18" s="186"/>
      <c r="KF18" s="186"/>
      <c r="KG18" s="186"/>
      <c r="KH18" s="186"/>
      <c r="KI18" s="186"/>
      <c r="KJ18" s="186"/>
      <c r="KK18" s="186"/>
      <c r="KL18" s="186"/>
      <c r="KM18" s="186"/>
      <c r="KN18" s="186"/>
      <c r="KO18" s="186"/>
      <c r="KP18" s="186"/>
      <c r="KQ18" s="186"/>
      <c r="KR18" s="186"/>
      <c r="KS18" s="186"/>
      <c r="KT18" s="186"/>
      <c r="KU18" s="186"/>
      <c r="KV18" s="186"/>
      <c r="KW18" s="186"/>
      <c r="KX18" s="186"/>
      <c r="KY18" s="186"/>
      <c r="KZ18" s="186"/>
      <c r="LA18" s="186"/>
      <c r="LB18" s="186"/>
      <c r="LC18" s="186"/>
      <c r="LD18" s="186"/>
      <c r="LE18" s="186"/>
      <c r="LF18" s="186"/>
      <c r="LG18" s="186"/>
      <c r="LH18" s="186"/>
      <c r="LI18" s="186"/>
      <c r="LJ18" s="186"/>
      <c r="LK18" s="186"/>
      <c r="LL18" s="186"/>
      <c r="LM18" s="186"/>
      <c r="LN18" s="186"/>
      <c r="LO18" s="186"/>
      <c r="LP18" s="186"/>
      <c r="LQ18" s="186"/>
      <c r="LR18" s="186"/>
      <c r="LS18" s="186"/>
      <c r="LT18" s="186"/>
      <c r="LU18" s="186"/>
      <c r="LV18" s="186"/>
      <c r="LW18" s="186"/>
      <c r="LX18" s="186"/>
      <c r="LY18" s="186"/>
      <c r="LZ18" s="186"/>
      <c r="MA18" s="186"/>
      <c r="MB18" s="186"/>
      <c r="MC18" s="186"/>
      <c r="MD18" s="186"/>
      <c r="ME18" s="186"/>
      <c r="MF18" s="186"/>
      <c r="MG18" s="186"/>
      <c r="MH18" s="186"/>
      <c r="MI18" s="186"/>
      <c r="MJ18" s="186"/>
      <c r="MK18" s="186"/>
      <c r="ML18" s="186"/>
      <c r="MM18" s="186"/>
      <c r="MN18" s="186"/>
      <c r="MO18" s="186"/>
      <c r="MP18" s="186"/>
      <c r="MQ18" s="186"/>
      <c r="MR18" s="186"/>
      <c r="MS18" s="186"/>
      <c r="MT18" s="186"/>
      <c r="MU18" s="186"/>
      <c r="MV18" s="186"/>
      <c r="MW18" s="186"/>
      <c r="MX18" s="186"/>
      <c r="MY18" s="186"/>
      <c r="MZ18" s="186"/>
      <c r="NA18" s="186"/>
      <c r="NB18" s="186"/>
      <c r="NC18" s="186"/>
      <c r="ND18" s="186"/>
      <c r="NE18" s="186"/>
      <c r="NF18" s="186"/>
      <c r="NG18" s="186"/>
      <c r="NH18" s="186"/>
      <c r="NI18" s="186"/>
      <c r="NJ18" s="186"/>
      <c r="NK18" s="186"/>
      <c r="NL18" s="186"/>
      <c r="NM18" s="186"/>
      <c r="NN18" s="186"/>
      <c r="NO18" s="186"/>
      <c r="NP18" s="186"/>
      <c r="NQ18" s="186"/>
      <c r="NR18" s="186"/>
      <c r="NS18" s="186"/>
      <c r="NT18" s="186"/>
      <c r="NU18" s="186"/>
      <c r="NV18" s="186"/>
      <c r="NW18" s="186"/>
      <c r="NX18" s="186"/>
      <c r="NY18" s="186"/>
      <c r="NZ18" s="186"/>
      <c r="OA18" s="186"/>
      <c r="OB18" s="186"/>
      <c r="OC18" s="186"/>
      <c r="OD18" s="186"/>
      <c r="OE18" s="186"/>
      <c r="OF18" s="186"/>
      <c r="OG18" s="186"/>
      <c r="OH18" s="186"/>
      <c r="OI18" s="186"/>
      <c r="OJ18" s="186"/>
      <c r="OK18" s="186"/>
      <c r="OL18" s="186"/>
      <c r="OM18" s="186"/>
      <c r="ON18" s="186"/>
      <c r="OO18" s="186"/>
      <c r="OP18" s="186"/>
      <c r="OQ18" s="186"/>
      <c r="OR18" s="186"/>
      <c r="OS18" s="186"/>
      <c r="OT18" s="186"/>
      <c r="OU18" s="186"/>
      <c r="OV18" s="186"/>
      <c r="OW18" s="186"/>
      <c r="OX18" s="186"/>
      <c r="OY18" s="186"/>
      <c r="OZ18" s="186"/>
      <c r="PA18" s="186"/>
      <c r="PB18" s="186"/>
      <c r="PC18" s="186"/>
      <c r="PD18" s="186"/>
      <c r="PE18" s="186"/>
      <c r="PF18" s="186"/>
      <c r="PG18" s="186"/>
      <c r="PH18" s="186"/>
      <c r="PI18" s="186"/>
      <c r="PJ18" s="186"/>
      <c r="PK18" s="186"/>
      <c r="PL18" s="186"/>
      <c r="PM18" s="186"/>
      <c r="PN18" s="186"/>
      <c r="PO18" s="186"/>
      <c r="PP18" s="186"/>
      <c r="PQ18" s="186"/>
      <c r="PR18" s="186"/>
      <c r="PS18" s="186"/>
      <c r="PT18" s="186"/>
      <c r="PU18" s="186"/>
      <c r="PV18" s="186"/>
      <c r="PW18" s="186"/>
      <c r="PX18" s="186"/>
      <c r="PY18" s="186"/>
      <c r="PZ18" s="186"/>
      <c r="QA18" s="186"/>
      <c r="QB18" s="186"/>
      <c r="QC18" s="186"/>
      <c r="QD18" s="186"/>
      <c r="QE18" s="186"/>
      <c r="QF18" s="186"/>
      <c r="QG18" s="186"/>
      <c r="QH18" s="186"/>
      <c r="QI18" s="186"/>
      <c r="QJ18" s="186"/>
      <c r="QK18" s="186"/>
      <c r="QL18" s="186"/>
      <c r="QM18" s="186"/>
      <c r="QN18" s="186"/>
      <c r="QO18" s="186"/>
      <c r="QP18" s="186"/>
      <c r="QQ18" s="186"/>
      <c r="QR18" s="186"/>
      <c r="QS18" s="186"/>
      <c r="QT18" s="186"/>
      <c r="QU18" s="186"/>
      <c r="QV18" s="186"/>
      <c r="QW18" s="186"/>
      <c r="QX18" s="186"/>
      <c r="QY18" s="186"/>
      <c r="QZ18" s="186"/>
      <c r="RA18" s="186"/>
      <c r="RB18" s="186"/>
      <c r="RC18" s="186"/>
      <c r="RD18" s="186"/>
      <c r="RE18" s="186"/>
      <c r="RF18" s="186"/>
      <c r="RG18" s="186"/>
      <c r="RH18" s="186"/>
      <c r="RI18" s="186"/>
      <c r="RJ18" s="186"/>
      <c r="RK18" s="186"/>
      <c r="RL18" s="186"/>
      <c r="RM18" s="186"/>
      <c r="RN18" s="186"/>
      <c r="RO18" s="186"/>
      <c r="RP18" s="186"/>
      <c r="RQ18" s="186"/>
      <c r="RR18" s="186"/>
      <c r="RS18" s="186"/>
      <c r="RT18" s="186"/>
      <c r="RU18" s="186"/>
      <c r="RV18" s="186"/>
      <c r="RW18" s="186"/>
      <c r="RX18" s="186"/>
      <c r="RY18" s="186"/>
      <c r="RZ18" s="186"/>
      <c r="SA18" s="186"/>
      <c r="SB18" s="186"/>
      <c r="SC18" s="186"/>
      <c r="SD18" s="186"/>
      <c r="SE18" s="186"/>
      <c r="SF18" s="186"/>
      <c r="SG18" s="186"/>
      <c r="SH18" s="186"/>
      <c r="SI18" s="186"/>
      <c r="SJ18" s="186"/>
      <c r="SK18" s="186"/>
      <c r="SL18" s="186"/>
      <c r="SM18" s="186"/>
      <c r="SN18" s="186"/>
      <c r="SO18" s="186"/>
      <c r="SP18" s="186"/>
      <c r="SQ18" s="186"/>
      <c r="SR18" s="186"/>
      <c r="SS18" s="186"/>
      <c r="ST18" s="186"/>
      <c r="SU18" s="186"/>
      <c r="SV18" s="186"/>
      <c r="SW18" s="186"/>
      <c r="SX18" s="186"/>
      <c r="SY18" s="186"/>
      <c r="SZ18" s="186"/>
      <c r="TA18" s="186"/>
      <c r="TB18" s="186"/>
      <c r="TC18" s="186"/>
      <c r="TD18" s="186"/>
      <c r="TE18" s="186"/>
      <c r="TF18" s="186"/>
      <c r="TG18" s="186"/>
      <c r="TH18" s="186"/>
      <c r="TI18" s="186"/>
      <c r="TJ18" s="186"/>
      <c r="TK18" s="186"/>
      <c r="TL18" s="186"/>
      <c r="TM18" s="186"/>
      <c r="TN18" s="186"/>
      <c r="TO18" s="186"/>
      <c r="TP18" s="186"/>
      <c r="TQ18" s="186"/>
      <c r="TR18" s="186"/>
      <c r="TS18" s="186"/>
      <c r="TT18" s="186"/>
      <c r="TU18" s="186"/>
      <c r="TV18" s="186"/>
      <c r="TW18" s="186"/>
      <c r="TX18" s="186"/>
      <c r="TY18" s="186"/>
      <c r="TZ18" s="186"/>
      <c r="UA18" s="186"/>
      <c r="UB18" s="186"/>
      <c r="UC18" s="186"/>
      <c r="UD18" s="186"/>
      <c r="UE18" s="186"/>
      <c r="UF18" s="186"/>
      <c r="UG18" s="186"/>
      <c r="UH18" s="186"/>
      <c r="UI18" s="186"/>
      <c r="UJ18" s="186"/>
      <c r="UK18" s="186"/>
      <c r="UL18" s="186"/>
      <c r="UM18" s="186"/>
      <c r="UN18" s="186"/>
      <c r="UO18" s="186"/>
      <c r="UP18" s="186"/>
      <c r="UQ18" s="186"/>
      <c r="UR18" s="186"/>
      <c r="US18" s="186"/>
      <c r="UT18" s="186"/>
      <c r="UU18" s="186"/>
      <c r="UV18" s="186"/>
      <c r="UW18" s="186"/>
      <c r="UX18" s="186"/>
      <c r="UY18" s="186"/>
      <c r="UZ18" s="186"/>
      <c r="VA18" s="186"/>
      <c r="VB18" s="186"/>
      <c r="VC18" s="186"/>
      <c r="VD18" s="186"/>
      <c r="VE18" s="186"/>
      <c r="VF18" s="186"/>
      <c r="VG18" s="186"/>
      <c r="VH18" s="186"/>
      <c r="VI18" s="186"/>
      <c r="VJ18" s="186"/>
      <c r="VK18" s="186"/>
      <c r="VL18" s="186"/>
      <c r="VM18" s="186"/>
      <c r="VN18" s="186"/>
      <c r="VO18" s="186"/>
      <c r="VP18" s="186"/>
      <c r="VQ18" s="186"/>
      <c r="VR18" s="186"/>
      <c r="VS18" s="186"/>
      <c r="VT18" s="186"/>
      <c r="VU18" s="186"/>
      <c r="VV18" s="186"/>
      <c r="VW18" s="186"/>
      <c r="VX18" s="186"/>
      <c r="VY18" s="186"/>
      <c r="VZ18" s="186"/>
      <c r="WA18" s="186"/>
      <c r="WB18" s="186"/>
      <c r="WC18" s="186"/>
      <c r="WD18" s="186"/>
      <c r="WE18" s="186"/>
      <c r="WF18" s="186"/>
      <c r="WG18" s="186"/>
      <c r="WH18" s="186"/>
      <c r="WI18" s="186"/>
      <c r="WJ18" s="186"/>
      <c r="WK18" s="186"/>
      <c r="WL18" s="186"/>
      <c r="WM18" s="186"/>
      <c r="WN18" s="186"/>
      <c r="WO18" s="186"/>
      <c r="WP18" s="186"/>
      <c r="WQ18" s="186"/>
      <c r="WR18" s="186"/>
      <c r="WS18" s="186"/>
      <c r="WT18" s="186"/>
      <c r="WU18" s="186"/>
      <c r="WV18" s="186"/>
      <c r="WW18" s="186"/>
      <c r="WX18" s="186"/>
      <c r="WY18" s="186"/>
      <c r="WZ18" s="186"/>
      <c r="XA18" s="186"/>
      <c r="XB18" s="186"/>
      <c r="XC18" s="186"/>
      <c r="XD18" s="186"/>
      <c r="XE18" s="186"/>
      <c r="XF18" s="186"/>
      <c r="XG18" s="186"/>
      <c r="XH18" s="186"/>
      <c r="XI18" s="186"/>
      <c r="XJ18" s="186"/>
      <c r="XK18" s="186"/>
      <c r="XL18" s="186"/>
      <c r="XM18" s="186"/>
      <c r="XN18" s="186"/>
      <c r="XO18" s="186"/>
      <c r="XP18" s="186"/>
      <c r="XQ18" s="186"/>
      <c r="XR18" s="186"/>
      <c r="XS18" s="186"/>
      <c r="XT18" s="186"/>
      <c r="XU18" s="186"/>
      <c r="XV18" s="186"/>
      <c r="XW18" s="186"/>
      <c r="XX18" s="186"/>
      <c r="XY18" s="186"/>
      <c r="XZ18" s="186"/>
      <c r="YA18" s="186"/>
      <c r="YB18" s="186"/>
      <c r="YC18" s="186"/>
      <c r="YD18" s="186"/>
      <c r="YE18" s="186"/>
      <c r="YF18" s="186"/>
      <c r="YG18" s="186"/>
      <c r="YH18" s="186"/>
      <c r="YI18" s="186"/>
      <c r="YJ18" s="186"/>
      <c r="YK18" s="186"/>
      <c r="YL18" s="186"/>
      <c r="YM18" s="186"/>
      <c r="YN18" s="186"/>
      <c r="YO18" s="186"/>
      <c r="YP18" s="186"/>
      <c r="YQ18" s="186"/>
      <c r="YR18" s="186"/>
      <c r="YS18" s="186"/>
      <c r="YT18" s="186"/>
      <c r="YU18" s="186"/>
      <c r="YV18" s="186"/>
      <c r="YW18" s="186"/>
      <c r="YX18" s="186"/>
      <c r="YY18" s="186"/>
      <c r="YZ18" s="186"/>
      <c r="ZA18" s="186"/>
      <c r="ZB18" s="186"/>
      <c r="ZC18" s="186"/>
      <c r="ZD18" s="186"/>
      <c r="ZE18" s="186"/>
      <c r="ZF18" s="186"/>
      <c r="ZG18" s="186"/>
      <c r="ZH18" s="186"/>
      <c r="ZI18" s="186"/>
      <c r="ZJ18" s="186"/>
      <c r="ZK18" s="186"/>
      <c r="ZL18" s="186"/>
      <c r="ZM18" s="186"/>
      <c r="ZN18" s="186"/>
      <c r="ZO18" s="186"/>
      <c r="ZP18" s="186"/>
      <c r="ZQ18" s="186"/>
      <c r="ZR18" s="186"/>
      <c r="ZS18" s="186"/>
      <c r="ZT18" s="186"/>
      <c r="ZU18" s="186"/>
      <c r="ZV18" s="186"/>
      <c r="ZW18" s="186"/>
      <c r="ZX18" s="186"/>
      <c r="ZY18" s="186"/>
      <c r="ZZ18" s="186"/>
      <c r="AAA18" s="186"/>
      <c r="AAB18" s="186"/>
      <c r="AAC18" s="186"/>
      <c r="AAD18" s="186"/>
      <c r="AAE18" s="186"/>
      <c r="AAF18" s="186"/>
      <c r="AAG18" s="186"/>
      <c r="AAH18" s="186"/>
      <c r="AAI18" s="186"/>
      <c r="AAJ18" s="186"/>
      <c r="AAK18" s="186"/>
      <c r="AAL18" s="186"/>
      <c r="AAM18" s="186"/>
      <c r="AAN18" s="186"/>
      <c r="AAO18" s="186"/>
      <c r="AAP18" s="186"/>
      <c r="AAQ18" s="186"/>
      <c r="AAR18" s="186"/>
      <c r="AAS18" s="186"/>
      <c r="AAT18" s="186"/>
      <c r="AAU18" s="186"/>
      <c r="AAV18" s="186"/>
      <c r="AAW18" s="186"/>
      <c r="AAX18" s="186"/>
      <c r="AAY18" s="186"/>
      <c r="AAZ18" s="186"/>
      <c r="ABA18" s="186"/>
      <c r="ABB18" s="186"/>
      <c r="ABC18" s="186"/>
      <c r="ABD18" s="186"/>
      <c r="ABE18" s="186"/>
      <c r="ABF18" s="186"/>
      <c r="ABG18" s="186"/>
      <c r="ABH18" s="186"/>
      <c r="ABI18" s="186"/>
      <c r="ABJ18" s="186"/>
      <c r="ABK18" s="186"/>
      <c r="ABL18" s="186"/>
      <c r="ABM18" s="186"/>
      <c r="ABN18" s="186"/>
      <c r="ABO18" s="186"/>
      <c r="ABP18" s="186"/>
      <c r="ABQ18" s="186"/>
      <c r="ABR18" s="186"/>
      <c r="ABS18" s="186"/>
      <c r="ABT18" s="186"/>
      <c r="ABU18" s="186"/>
      <c r="ABV18" s="186"/>
      <c r="ABW18" s="186"/>
      <c r="ABX18" s="186"/>
      <c r="ABY18" s="186"/>
      <c r="ABZ18" s="186"/>
      <c r="ACA18" s="186"/>
      <c r="ACB18" s="186"/>
      <c r="ACC18" s="186"/>
      <c r="ACD18" s="186"/>
      <c r="ACE18" s="186"/>
      <c r="ACF18" s="186"/>
      <c r="ACG18" s="186"/>
      <c r="ACH18" s="186"/>
      <c r="ACI18" s="186"/>
      <c r="ACJ18" s="186"/>
      <c r="ACK18" s="186"/>
      <c r="ACL18" s="186"/>
      <c r="ACM18" s="186"/>
      <c r="ACN18" s="186"/>
      <c r="ACO18" s="186"/>
      <c r="ACP18" s="186"/>
      <c r="ACQ18" s="186"/>
      <c r="ACR18" s="186"/>
      <c r="ACS18" s="186"/>
      <c r="ACT18" s="186"/>
      <c r="ACU18" s="186"/>
      <c r="ACV18" s="186"/>
      <c r="ACW18" s="186"/>
      <c r="ACX18" s="186"/>
      <c r="ACY18" s="186"/>
      <c r="ACZ18" s="186"/>
      <c r="ADA18" s="186"/>
      <c r="ADB18" s="186"/>
      <c r="ADC18" s="186"/>
      <c r="ADD18" s="186"/>
      <c r="ADE18" s="186"/>
      <c r="ADF18" s="186"/>
      <c r="ADG18" s="186"/>
      <c r="ADH18" s="186"/>
      <c r="ADI18" s="186"/>
      <c r="ADJ18" s="186"/>
      <c r="ADK18" s="186"/>
      <c r="ADL18" s="186"/>
      <c r="ADM18" s="186"/>
      <c r="ADN18" s="186"/>
      <c r="ADO18" s="186"/>
      <c r="ADP18" s="186"/>
      <c r="ADQ18" s="186"/>
      <c r="ADR18" s="186"/>
      <c r="ADS18" s="186"/>
      <c r="ADT18" s="186"/>
      <c r="ADU18" s="186"/>
      <c r="ADV18" s="186"/>
      <c r="ADW18" s="186"/>
      <c r="ADX18" s="186"/>
      <c r="ADY18" s="186"/>
      <c r="ADZ18" s="186"/>
      <c r="AEA18" s="186"/>
      <c r="AEB18" s="186"/>
      <c r="AEC18" s="186"/>
      <c r="AED18" s="186"/>
      <c r="AEE18" s="186"/>
      <c r="AEF18" s="186"/>
      <c r="AEG18" s="186"/>
      <c r="AEH18" s="186"/>
      <c r="AEI18" s="186"/>
      <c r="AEJ18" s="186"/>
      <c r="AEK18" s="186"/>
      <c r="AEL18" s="186"/>
      <c r="AEM18" s="186"/>
      <c r="AEN18" s="186"/>
      <c r="AEO18" s="186"/>
      <c r="AEP18" s="186"/>
      <c r="AEQ18" s="186"/>
      <c r="AER18" s="186"/>
      <c r="AES18" s="186"/>
      <c r="AET18" s="186"/>
      <c r="AEU18" s="186"/>
      <c r="AEV18" s="186"/>
      <c r="AEW18" s="186"/>
      <c r="AEX18" s="186"/>
      <c r="AEY18" s="186"/>
      <c r="AEZ18" s="186"/>
      <c r="AFA18" s="186"/>
      <c r="AFB18" s="186"/>
      <c r="AFC18" s="186"/>
      <c r="AFD18" s="186"/>
      <c r="AFE18" s="186"/>
      <c r="AFF18" s="186"/>
      <c r="AFG18" s="186"/>
      <c r="AFH18" s="186"/>
      <c r="AFI18" s="186"/>
      <c r="AFJ18" s="186"/>
      <c r="AFK18" s="186"/>
      <c r="AFL18" s="186"/>
      <c r="AFM18" s="186"/>
      <c r="AFN18" s="186"/>
      <c r="AFO18" s="186"/>
      <c r="AFP18" s="186"/>
      <c r="AFQ18" s="186"/>
      <c r="AFR18" s="186"/>
      <c r="AFS18" s="186"/>
      <c r="AFT18" s="186"/>
      <c r="AFU18" s="186"/>
      <c r="AFV18" s="186"/>
      <c r="AFW18" s="186"/>
      <c r="AFX18" s="186"/>
      <c r="AFY18" s="186"/>
      <c r="AFZ18" s="186"/>
      <c r="AGA18" s="186"/>
      <c r="AGB18" s="186"/>
      <c r="AGC18" s="186"/>
      <c r="AGD18" s="186"/>
      <c r="AGE18" s="186"/>
      <c r="AGF18" s="186"/>
      <c r="AGG18" s="186"/>
      <c r="AGH18" s="186"/>
      <c r="AGI18" s="186"/>
      <c r="AGJ18" s="186"/>
      <c r="AGK18" s="186"/>
      <c r="AGL18" s="186"/>
      <c r="AGM18" s="186"/>
      <c r="AGN18" s="186"/>
      <c r="AGO18" s="186"/>
      <c r="AGP18" s="186"/>
      <c r="AGQ18" s="186"/>
      <c r="AGR18" s="186"/>
      <c r="AGS18" s="186"/>
      <c r="AGT18" s="186"/>
      <c r="AGU18" s="186"/>
      <c r="AGV18" s="186"/>
      <c r="AGW18" s="186"/>
      <c r="AGX18" s="186"/>
      <c r="AGY18" s="186"/>
      <c r="AGZ18" s="186"/>
      <c r="AHA18" s="186"/>
      <c r="AHB18" s="186"/>
      <c r="AHC18" s="186"/>
      <c r="AHD18" s="186"/>
      <c r="AHE18" s="186"/>
      <c r="AHF18" s="186"/>
      <c r="AHG18" s="186"/>
      <c r="AHH18" s="186"/>
      <c r="AHI18" s="186"/>
      <c r="AHJ18" s="186"/>
      <c r="AHK18" s="186"/>
      <c r="AHL18" s="186"/>
      <c r="AHM18" s="186"/>
      <c r="AHN18" s="186"/>
      <c r="AHO18" s="186"/>
      <c r="AHP18" s="186"/>
      <c r="AHQ18" s="186"/>
      <c r="AHR18" s="186"/>
      <c r="AHS18" s="186"/>
      <c r="AHT18" s="186"/>
      <c r="AHU18" s="186"/>
      <c r="AHV18" s="186"/>
      <c r="AHW18" s="186"/>
    </row>
    <row r="19" spans="1:907" s="201" customFormat="1" ht="21.95" customHeight="1">
      <c r="A19" s="709"/>
      <c r="B19" s="197">
        <v>14</v>
      </c>
      <c r="C19" s="698" t="s">
        <v>492</v>
      </c>
      <c r="D19" s="705"/>
      <c r="E19" s="219">
        <v>7073</v>
      </c>
      <c r="F19" s="37"/>
      <c r="G19" s="188"/>
      <c r="H19" s="188"/>
      <c r="I19" s="188"/>
      <c r="J19" s="188"/>
      <c r="K19" s="199"/>
      <c r="L19" s="200"/>
      <c r="M19" s="200"/>
      <c r="N19" s="200"/>
      <c r="O19" s="200"/>
      <c r="P19" s="200"/>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186"/>
      <c r="BH19" s="186"/>
      <c r="BI19" s="186"/>
      <c r="BJ19" s="186"/>
      <c r="BK19" s="186"/>
      <c r="BL19" s="186"/>
      <c r="BM19" s="186"/>
      <c r="BN19" s="186"/>
      <c r="BO19" s="186"/>
      <c r="BP19" s="186"/>
      <c r="BQ19" s="186"/>
      <c r="BR19" s="186"/>
      <c r="BS19" s="186"/>
      <c r="BT19" s="186"/>
      <c r="BU19" s="186"/>
      <c r="BV19" s="186"/>
      <c r="BW19" s="186"/>
      <c r="BX19" s="186"/>
      <c r="BY19" s="186"/>
      <c r="BZ19" s="186"/>
      <c r="CA19" s="186"/>
      <c r="CB19" s="186"/>
      <c r="CC19" s="186"/>
      <c r="CD19" s="186"/>
      <c r="CE19" s="186"/>
      <c r="CF19" s="186"/>
      <c r="CG19" s="186"/>
      <c r="CH19" s="186"/>
      <c r="CI19" s="186"/>
      <c r="CJ19" s="186"/>
      <c r="CK19" s="186"/>
      <c r="CL19" s="186"/>
      <c r="CM19" s="186"/>
      <c r="CN19" s="186"/>
      <c r="CO19" s="186"/>
      <c r="CP19" s="186"/>
      <c r="CQ19" s="186"/>
      <c r="CR19" s="186"/>
      <c r="CS19" s="186"/>
      <c r="CT19" s="186"/>
      <c r="CU19" s="186"/>
      <c r="CV19" s="186"/>
      <c r="CW19" s="186"/>
      <c r="CX19" s="186"/>
      <c r="CY19" s="186"/>
      <c r="CZ19" s="186"/>
      <c r="DA19" s="186"/>
      <c r="DB19" s="186"/>
      <c r="DC19" s="186"/>
      <c r="DD19" s="186"/>
      <c r="DE19" s="186"/>
      <c r="DF19" s="186"/>
      <c r="DG19" s="186"/>
      <c r="DH19" s="186"/>
      <c r="DI19" s="186"/>
      <c r="DJ19" s="186"/>
      <c r="DK19" s="186"/>
      <c r="DL19" s="186"/>
      <c r="DM19" s="186"/>
      <c r="DN19" s="186"/>
      <c r="DO19" s="186"/>
      <c r="DP19" s="186"/>
      <c r="DQ19" s="186"/>
      <c r="DR19" s="186"/>
      <c r="DS19" s="186"/>
      <c r="DT19" s="186"/>
      <c r="DU19" s="186"/>
      <c r="DV19" s="186"/>
      <c r="DW19" s="186"/>
      <c r="DX19" s="186"/>
      <c r="DY19" s="186"/>
      <c r="DZ19" s="186"/>
      <c r="EA19" s="186"/>
      <c r="EB19" s="186"/>
      <c r="EC19" s="186"/>
      <c r="ED19" s="186"/>
      <c r="EE19" s="186"/>
      <c r="EF19" s="186"/>
      <c r="EG19" s="186"/>
      <c r="EH19" s="186"/>
      <c r="EI19" s="186"/>
      <c r="EJ19" s="186"/>
      <c r="EK19" s="186"/>
      <c r="EL19" s="186"/>
      <c r="EM19" s="186"/>
      <c r="EN19" s="186"/>
      <c r="EO19" s="186"/>
      <c r="EP19" s="186"/>
      <c r="EQ19" s="186"/>
      <c r="ER19" s="186"/>
      <c r="ES19" s="186"/>
      <c r="ET19" s="186"/>
      <c r="EU19" s="186"/>
      <c r="EV19" s="186"/>
      <c r="EW19" s="186"/>
      <c r="EX19" s="186"/>
      <c r="EY19" s="186"/>
      <c r="EZ19" s="186"/>
      <c r="FA19" s="186"/>
      <c r="FB19" s="186"/>
      <c r="FC19" s="186"/>
      <c r="FD19" s="186"/>
      <c r="FE19" s="186"/>
      <c r="FF19" s="186"/>
      <c r="FG19" s="186"/>
      <c r="FH19" s="186"/>
      <c r="FI19" s="186"/>
      <c r="FJ19" s="186"/>
      <c r="FK19" s="186"/>
      <c r="FL19" s="186"/>
      <c r="FM19" s="186"/>
      <c r="FN19" s="186"/>
      <c r="FO19" s="186"/>
      <c r="FP19" s="186"/>
      <c r="FQ19" s="186"/>
      <c r="FR19" s="186"/>
      <c r="FS19" s="186"/>
      <c r="FT19" s="186"/>
      <c r="FU19" s="186"/>
      <c r="FV19" s="186"/>
      <c r="FW19" s="186"/>
      <c r="FX19" s="186"/>
      <c r="FY19" s="186"/>
      <c r="FZ19" s="186"/>
      <c r="GA19" s="186"/>
      <c r="GB19" s="186"/>
      <c r="GC19" s="186"/>
      <c r="GD19" s="186"/>
      <c r="GE19" s="186"/>
      <c r="GF19" s="186"/>
      <c r="GG19" s="186"/>
      <c r="GH19" s="186"/>
      <c r="GI19" s="186"/>
      <c r="GJ19" s="186"/>
      <c r="GK19" s="186"/>
      <c r="GL19" s="186"/>
      <c r="GM19" s="186"/>
      <c r="GN19" s="186"/>
      <c r="GO19" s="186"/>
      <c r="GP19" s="186"/>
      <c r="GQ19" s="186"/>
      <c r="GR19" s="186"/>
      <c r="GS19" s="186"/>
      <c r="GT19" s="186"/>
      <c r="GU19" s="186"/>
      <c r="GV19" s="186"/>
      <c r="GW19" s="186"/>
      <c r="GX19" s="186"/>
      <c r="GY19" s="186"/>
      <c r="GZ19" s="186"/>
      <c r="HA19" s="186"/>
      <c r="HB19" s="186"/>
      <c r="HC19" s="186"/>
      <c r="HD19" s="186"/>
      <c r="HE19" s="186"/>
      <c r="HF19" s="186"/>
      <c r="HG19" s="186"/>
      <c r="HH19" s="186"/>
      <c r="HI19" s="186"/>
      <c r="HJ19" s="186"/>
      <c r="HK19" s="186"/>
      <c r="HL19" s="186"/>
      <c r="HM19" s="186"/>
      <c r="HN19" s="186"/>
      <c r="HO19" s="186"/>
      <c r="HP19" s="186"/>
      <c r="HQ19" s="186"/>
      <c r="HR19" s="186"/>
      <c r="HS19" s="186"/>
      <c r="HT19" s="186"/>
      <c r="HU19" s="186"/>
      <c r="HV19" s="186"/>
      <c r="HW19" s="186"/>
      <c r="HX19" s="186"/>
      <c r="HY19" s="186"/>
      <c r="HZ19" s="186"/>
      <c r="IA19" s="186"/>
      <c r="IB19" s="186"/>
      <c r="IC19" s="186"/>
      <c r="ID19" s="186"/>
      <c r="IE19" s="186"/>
      <c r="IF19" s="186"/>
      <c r="IG19" s="186"/>
      <c r="IH19" s="186"/>
      <c r="II19" s="186"/>
      <c r="IJ19" s="186"/>
      <c r="IK19" s="186"/>
      <c r="IL19" s="186"/>
      <c r="IM19" s="186"/>
      <c r="IN19" s="186"/>
      <c r="IO19" s="186"/>
      <c r="IP19" s="186"/>
      <c r="IQ19" s="186"/>
      <c r="IR19" s="186"/>
      <c r="IS19" s="186"/>
      <c r="IT19" s="186"/>
      <c r="IU19" s="186"/>
      <c r="IV19" s="186"/>
      <c r="IW19" s="186"/>
      <c r="IX19" s="186"/>
      <c r="IY19" s="186"/>
      <c r="IZ19" s="186"/>
      <c r="JA19" s="186"/>
      <c r="JB19" s="186"/>
      <c r="JC19" s="186"/>
      <c r="JD19" s="186"/>
      <c r="JE19" s="186"/>
      <c r="JF19" s="186"/>
      <c r="JG19" s="186"/>
      <c r="JH19" s="186"/>
      <c r="JI19" s="186"/>
      <c r="JJ19" s="186"/>
      <c r="JK19" s="186"/>
      <c r="JL19" s="186"/>
      <c r="JM19" s="186"/>
      <c r="JN19" s="186"/>
      <c r="JO19" s="186"/>
      <c r="JP19" s="186"/>
      <c r="JQ19" s="186"/>
      <c r="JR19" s="186"/>
      <c r="JS19" s="186"/>
      <c r="JT19" s="186"/>
      <c r="JU19" s="186"/>
      <c r="JV19" s="186"/>
      <c r="JW19" s="186"/>
      <c r="JX19" s="186"/>
      <c r="JY19" s="186"/>
      <c r="JZ19" s="186"/>
      <c r="KA19" s="186"/>
      <c r="KB19" s="186"/>
      <c r="KC19" s="186"/>
      <c r="KD19" s="186"/>
      <c r="KE19" s="186"/>
      <c r="KF19" s="186"/>
      <c r="KG19" s="186"/>
      <c r="KH19" s="186"/>
      <c r="KI19" s="186"/>
      <c r="KJ19" s="186"/>
      <c r="KK19" s="186"/>
      <c r="KL19" s="186"/>
      <c r="KM19" s="186"/>
      <c r="KN19" s="186"/>
      <c r="KO19" s="186"/>
      <c r="KP19" s="186"/>
      <c r="KQ19" s="186"/>
      <c r="KR19" s="186"/>
      <c r="KS19" s="186"/>
      <c r="KT19" s="186"/>
      <c r="KU19" s="186"/>
      <c r="KV19" s="186"/>
      <c r="KW19" s="186"/>
      <c r="KX19" s="186"/>
      <c r="KY19" s="186"/>
      <c r="KZ19" s="186"/>
      <c r="LA19" s="186"/>
      <c r="LB19" s="186"/>
      <c r="LC19" s="186"/>
      <c r="LD19" s="186"/>
      <c r="LE19" s="186"/>
      <c r="LF19" s="186"/>
      <c r="LG19" s="186"/>
      <c r="LH19" s="186"/>
      <c r="LI19" s="186"/>
      <c r="LJ19" s="186"/>
      <c r="LK19" s="186"/>
      <c r="LL19" s="186"/>
      <c r="LM19" s="186"/>
      <c r="LN19" s="186"/>
      <c r="LO19" s="186"/>
      <c r="LP19" s="186"/>
      <c r="LQ19" s="186"/>
      <c r="LR19" s="186"/>
      <c r="LS19" s="186"/>
      <c r="LT19" s="186"/>
      <c r="LU19" s="186"/>
      <c r="LV19" s="186"/>
      <c r="LW19" s="186"/>
      <c r="LX19" s="186"/>
      <c r="LY19" s="186"/>
      <c r="LZ19" s="186"/>
      <c r="MA19" s="186"/>
      <c r="MB19" s="186"/>
      <c r="MC19" s="186"/>
      <c r="MD19" s="186"/>
      <c r="ME19" s="186"/>
      <c r="MF19" s="186"/>
      <c r="MG19" s="186"/>
      <c r="MH19" s="186"/>
      <c r="MI19" s="186"/>
      <c r="MJ19" s="186"/>
      <c r="MK19" s="186"/>
      <c r="ML19" s="186"/>
      <c r="MM19" s="186"/>
      <c r="MN19" s="186"/>
      <c r="MO19" s="186"/>
      <c r="MP19" s="186"/>
      <c r="MQ19" s="186"/>
      <c r="MR19" s="186"/>
      <c r="MS19" s="186"/>
      <c r="MT19" s="186"/>
      <c r="MU19" s="186"/>
      <c r="MV19" s="186"/>
      <c r="MW19" s="186"/>
      <c r="MX19" s="186"/>
      <c r="MY19" s="186"/>
      <c r="MZ19" s="186"/>
      <c r="NA19" s="186"/>
      <c r="NB19" s="186"/>
      <c r="NC19" s="186"/>
      <c r="ND19" s="186"/>
      <c r="NE19" s="186"/>
      <c r="NF19" s="186"/>
      <c r="NG19" s="186"/>
      <c r="NH19" s="186"/>
      <c r="NI19" s="186"/>
      <c r="NJ19" s="186"/>
      <c r="NK19" s="186"/>
      <c r="NL19" s="186"/>
      <c r="NM19" s="186"/>
      <c r="NN19" s="186"/>
      <c r="NO19" s="186"/>
      <c r="NP19" s="186"/>
      <c r="NQ19" s="186"/>
      <c r="NR19" s="186"/>
      <c r="NS19" s="186"/>
      <c r="NT19" s="186"/>
      <c r="NU19" s="186"/>
      <c r="NV19" s="186"/>
      <c r="NW19" s="186"/>
      <c r="NX19" s="186"/>
      <c r="NY19" s="186"/>
      <c r="NZ19" s="186"/>
      <c r="OA19" s="186"/>
      <c r="OB19" s="186"/>
      <c r="OC19" s="186"/>
      <c r="OD19" s="186"/>
      <c r="OE19" s="186"/>
      <c r="OF19" s="186"/>
      <c r="OG19" s="186"/>
      <c r="OH19" s="186"/>
      <c r="OI19" s="186"/>
      <c r="OJ19" s="186"/>
      <c r="OK19" s="186"/>
      <c r="OL19" s="186"/>
      <c r="OM19" s="186"/>
      <c r="ON19" s="186"/>
      <c r="OO19" s="186"/>
      <c r="OP19" s="186"/>
      <c r="OQ19" s="186"/>
      <c r="OR19" s="186"/>
      <c r="OS19" s="186"/>
      <c r="OT19" s="186"/>
      <c r="OU19" s="186"/>
      <c r="OV19" s="186"/>
      <c r="OW19" s="186"/>
      <c r="OX19" s="186"/>
      <c r="OY19" s="186"/>
      <c r="OZ19" s="186"/>
      <c r="PA19" s="186"/>
      <c r="PB19" s="186"/>
      <c r="PC19" s="186"/>
      <c r="PD19" s="186"/>
      <c r="PE19" s="186"/>
      <c r="PF19" s="186"/>
      <c r="PG19" s="186"/>
      <c r="PH19" s="186"/>
      <c r="PI19" s="186"/>
      <c r="PJ19" s="186"/>
      <c r="PK19" s="186"/>
      <c r="PL19" s="186"/>
      <c r="PM19" s="186"/>
      <c r="PN19" s="186"/>
      <c r="PO19" s="186"/>
      <c r="PP19" s="186"/>
      <c r="PQ19" s="186"/>
      <c r="PR19" s="186"/>
      <c r="PS19" s="186"/>
      <c r="PT19" s="186"/>
      <c r="PU19" s="186"/>
      <c r="PV19" s="186"/>
      <c r="PW19" s="186"/>
      <c r="PX19" s="186"/>
      <c r="PY19" s="186"/>
      <c r="PZ19" s="186"/>
      <c r="QA19" s="186"/>
      <c r="QB19" s="186"/>
      <c r="QC19" s="186"/>
      <c r="QD19" s="186"/>
      <c r="QE19" s="186"/>
      <c r="QF19" s="186"/>
      <c r="QG19" s="186"/>
      <c r="QH19" s="186"/>
      <c r="QI19" s="186"/>
      <c r="QJ19" s="186"/>
      <c r="QK19" s="186"/>
      <c r="QL19" s="186"/>
      <c r="QM19" s="186"/>
      <c r="QN19" s="186"/>
      <c r="QO19" s="186"/>
      <c r="QP19" s="186"/>
      <c r="QQ19" s="186"/>
      <c r="QR19" s="186"/>
      <c r="QS19" s="186"/>
      <c r="QT19" s="186"/>
      <c r="QU19" s="186"/>
      <c r="QV19" s="186"/>
      <c r="QW19" s="186"/>
      <c r="QX19" s="186"/>
      <c r="QY19" s="186"/>
      <c r="QZ19" s="186"/>
      <c r="RA19" s="186"/>
      <c r="RB19" s="186"/>
      <c r="RC19" s="186"/>
      <c r="RD19" s="186"/>
      <c r="RE19" s="186"/>
      <c r="RF19" s="186"/>
      <c r="RG19" s="186"/>
      <c r="RH19" s="186"/>
      <c r="RI19" s="186"/>
      <c r="RJ19" s="186"/>
      <c r="RK19" s="186"/>
      <c r="RL19" s="186"/>
      <c r="RM19" s="186"/>
      <c r="RN19" s="186"/>
      <c r="RO19" s="186"/>
      <c r="RP19" s="186"/>
      <c r="RQ19" s="186"/>
      <c r="RR19" s="186"/>
      <c r="RS19" s="186"/>
      <c r="RT19" s="186"/>
      <c r="RU19" s="186"/>
      <c r="RV19" s="186"/>
      <c r="RW19" s="186"/>
      <c r="RX19" s="186"/>
      <c r="RY19" s="186"/>
      <c r="RZ19" s="186"/>
      <c r="SA19" s="186"/>
      <c r="SB19" s="186"/>
      <c r="SC19" s="186"/>
      <c r="SD19" s="186"/>
      <c r="SE19" s="186"/>
      <c r="SF19" s="186"/>
      <c r="SG19" s="186"/>
      <c r="SH19" s="186"/>
      <c r="SI19" s="186"/>
      <c r="SJ19" s="186"/>
      <c r="SK19" s="186"/>
      <c r="SL19" s="186"/>
      <c r="SM19" s="186"/>
      <c r="SN19" s="186"/>
      <c r="SO19" s="186"/>
      <c r="SP19" s="186"/>
      <c r="SQ19" s="186"/>
      <c r="SR19" s="186"/>
      <c r="SS19" s="186"/>
      <c r="ST19" s="186"/>
      <c r="SU19" s="186"/>
      <c r="SV19" s="186"/>
      <c r="SW19" s="186"/>
      <c r="SX19" s="186"/>
      <c r="SY19" s="186"/>
      <c r="SZ19" s="186"/>
      <c r="TA19" s="186"/>
      <c r="TB19" s="186"/>
      <c r="TC19" s="186"/>
      <c r="TD19" s="186"/>
      <c r="TE19" s="186"/>
      <c r="TF19" s="186"/>
      <c r="TG19" s="186"/>
      <c r="TH19" s="186"/>
      <c r="TI19" s="186"/>
      <c r="TJ19" s="186"/>
      <c r="TK19" s="186"/>
      <c r="TL19" s="186"/>
      <c r="TM19" s="186"/>
      <c r="TN19" s="186"/>
      <c r="TO19" s="186"/>
      <c r="TP19" s="186"/>
      <c r="TQ19" s="186"/>
      <c r="TR19" s="186"/>
      <c r="TS19" s="186"/>
      <c r="TT19" s="186"/>
      <c r="TU19" s="186"/>
      <c r="TV19" s="186"/>
      <c r="TW19" s="186"/>
      <c r="TX19" s="186"/>
      <c r="TY19" s="186"/>
      <c r="TZ19" s="186"/>
      <c r="UA19" s="186"/>
      <c r="UB19" s="186"/>
      <c r="UC19" s="186"/>
      <c r="UD19" s="186"/>
      <c r="UE19" s="186"/>
      <c r="UF19" s="186"/>
      <c r="UG19" s="186"/>
      <c r="UH19" s="186"/>
      <c r="UI19" s="186"/>
      <c r="UJ19" s="186"/>
      <c r="UK19" s="186"/>
      <c r="UL19" s="186"/>
      <c r="UM19" s="186"/>
      <c r="UN19" s="186"/>
      <c r="UO19" s="186"/>
      <c r="UP19" s="186"/>
      <c r="UQ19" s="186"/>
      <c r="UR19" s="186"/>
      <c r="US19" s="186"/>
      <c r="UT19" s="186"/>
      <c r="UU19" s="186"/>
      <c r="UV19" s="186"/>
      <c r="UW19" s="186"/>
      <c r="UX19" s="186"/>
      <c r="UY19" s="186"/>
      <c r="UZ19" s="186"/>
      <c r="VA19" s="186"/>
      <c r="VB19" s="186"/>
      <c r="VC19" s="186"/>
      <c r="VD19" s="186"/>
      <c r="VE19" s="186"/>
      <c r="VF19" s="186"/>
      <c r="VG19" s="186"/>
      <c r="VH19" s="186"/>
      <c r="VI19" s="186"/>
      <c r="VJ19" s="186"/>
      <c r="VK19" s="186"/>
      <c r="VL19" s="186"/>
      <c r="VM19" s="186"/>
      <c r="VN19" s="186"/>
      <c r="VO19" s="186"/>
      <c r="VP19" s="186"/>
      <c r="VQ19" s="186"/>
      <c r="VR19" s="186"/>
      <c r="VS19" s="186"/>
      <c r="VT19" s="186"/>
      <c r="VU19" s="186"/>
      <c r="VV19" s="186"/>
      <c r="VW19" s="186"/>
      <c r="VX19" s="186"/>
      <c r="VY19" s="186"/>
      <c r="VZ19" s="186"/>
      <c r="WA19" s="186"/>
      <c r="WB19" s="186"/>
      <c r="WC19" s="186"/>
      <c r="WD19" s="186"/>
      <c r="WE19" s="186"/>
      <c r="WF19" s="186"/>
      <c r="WG19" s="186"/>
      <c r="WH19" s="186"/>
      <c r="WI19" s="186"/>
      <c r="WJ19" s="186"/>
      <c r="WK19" s="186"/>
      <c r="WL19" s="186"/>
      <c r="WM19" s="186"/>
      <c r="WN19" s="186"/>
      <c r="WO19" s="186"/>
      <c r="WP19" s="186"/>
      <c r="WQ19" s="186"/>
      <c r="WR19" s="186"/>
      <c r="WS19" s="186"/>
      <c r="WT19" s="186"/>
      <c r="WU19" s="186"/>
      <c r="WV19" s="186"/>
      <c r="WW19" s="186"/>
      <c r="WX19" s="186"/>
      <c r="WY19" s="186"/>
      <c r="WZ19" s="186"/>
      <c r="XA19" s="186"/>
      <c r="XB19" s="186"/>
      <c r="XC19" s="186"/>
      <c r="XD19" s="186"/>
      <c r="XE19" s="186"/>
      <c r="XF19" s="186"/>
      <c r="XG19" s="186"/>
      <c r="XH19" s="186"/>
      <c r="XI19" s="186"/>
      <c r="XJ19" s="186"/>
      <c r="XK19" s="186"/>
      <c r="XL19" s="186"/>
      <c r="XM19" s="186"/>
      <c r="XN19" s="186"/>
      <c r="XO19" s="186"/>
      <c r="XP19" s="186"/>
      <c r="XQ19" s="186"/>
      <c r="XR19" s="186"/>
      <c r="XS19" s="186"/>
      <c r="XT19" s="186"/>
      <c r="XU19" s="186"/>
      <c r="XV19" s="186"/>
      <c r="XW19" s="186"/>
      <c r="XX19" s="186"/>
      <c r="XY19" s="186"/>
      <c r="XZ19" s="186"/>
      <c r="YA19" s="186"/>
      <c r="YB19" s="186"/>
      <c r="YC19" s="186"/>
      <c r="YD19" s="186"/>
      <c r="YE19" s="186"/>
      <c r="YF19" s="186"/>
      <c r="YG19" s="186"/>
      <c r="YH19" s="186"/>
      <c r="YI19" s="186"/>
      <c r="YJ19" s="186"/>
      <c r="YK19" s="186"/>
      <c r="YL19" s="186"/>
      <c r="YM19" s="186"/>
      <c r="YN19" s="186"/>
      <c r="YO19" s="186"/>
      <c r="YP19" s="186"/>
      <c r="YQ19" s="186"/>
      <c r="YR19" s="186"/>
      <c r="YS19" s="186"/>
      <c r="YT19" s="186"/>
      <c r="YU19" s="186"/>
      <c r="YV19" s="186"/>
      <c r="YW19" s="186"/>
      <c r="YX19" s="186"/>
      <c r="YY19" s="186"/>
      <c r="YZ19" s="186"/>
      <c r="ZA19" s="186"/>
      <c r="ZB19" s="186"/>
      <c r="ZC19" s="186"/>
      <c r="ZD19" s="186"/>
      <c r="ZE19" s="186"/>
      <c r="ZF19" s="186"/>
      <c r="ZG19" s="186"/>
      <c r="ZH19" s="186"/>
      <c r="ZI19" s="186"/>
      <c r="ZJ19" s="186"/>
      <c r="ZK19" s="186"/>
      <c r="ZL19" s="186"/>
      <c r="ZM19" s="186"/>
      <c r="ZN19" s="186"/>
      <c r="ZO19" s="186"/>
      <c r="ZP19" s="186"/>
      <c r="ZQ19" s="186"/>
      <c r="ZR19" s="186"/>
      <c r="ZS19" s="186"/>
      <c r="ZT19" s="186"/>
      <c r="ZU19" s="186"/>
      <c r="ZV19" s="186"/>
      <c r="ZW19" s="186"/>
      <c r="ZX19" s="186"/>
      <c r="ZY19" s="186"/>
      <c r="ZZ19" s="186"/>
      <c r="AAA19" s="186"/>
      <c r="AAB19" s="186"/>
      <c r="AAC19" s="186"/>
      <c r="AAD19" s="186"/>
      <c r="AAE19" s="186"/>
      <c r="AAF19" s="186"/>
      <c r="AAG19" s="186"/>
      <c r="AAH19" s="186"/>
      <c r="AAI19" s="186"/>
      <c r="AAJ19" s="186"/>
      <c r="AAK19" s="186"/>
      <c r="AAL19" s="186"/>
      <c r="AAM19" s="186"/>
      <c r="AAN19" s="186"/>
      <c r="AAO19" s="186"/>
      <c r="AAP19" s="186"/>
      <c r="AAQ19" s="186"/>
      <c r="AAR19" s="186"/>
      <c r="AAS19" s="186"/>
      <c r="AAT19" s="186"/>
      <c r="AAU19" s="186"/>
      <c r="AAV19" s="186"/>
      <c r="AAW19" s="186"/>
      <c r="AAX19" s="186"/>
      <c r="AAY19" s="186"/>
      <c r="AAZ19" s="186"/>
      <c r="ABA19" s="186"/>
      <c r="ABB19" s="186"/>
      <c r="ABC19" s="186"/>
      <c r="ABD19" s="186"/>
      <c r="ABE19" s="186"/>
      <c r="ABF19" s="186"/>
      <c r="ABG19" s="186"/>
      <c r="ABH19" s="186"/>
      <c r="ABI19" s="186"/>
      <c r="ABJ19" s="186"/>
      <c r="ABK19" s="186"/>
      <c r="ABL19" s="186"/>
      <c r="ABM19" s="186"/>
      <c r="ABN19" s="186"/>
      <c r="ABO19" s="186"/>
      <c r="ABP19" s="186"/>
      <c r="ABQ19" s="186"/>
      <c r="ABR19" s="186"/>
      <c r="ABS19" s="186"/>
      <c r="ABT19" s="186"/>
      <c r="ABU19" s="186"/>
      <c r="ABV19" s="186"/>
      <c r="ABW19" s="186"/>
      <c r="ABX19" s="186"/>
      <c r="ABY19" s="186"/>
      <c r="ABZ19" s="186"/>
      <c r="ACA19" s="186"/>
      <c r="ACB19" s="186"/>
      <c r="ACC19" s="186"/>
      <c r="ACD19" s="186"/>
      <c r="ACE19" s="186"/>
      <c r="ACF19" s="186"/>
      <c r="ACG19" s="186"/>
      <c r="ACH19" s="186"/>
      <c r="ACI19" s="186"/>
      <c r="ACJ19" s="186"/>
      <c r="ACK19" s="186"/>
      <c r="ACL19" s="186"/>
      <c r="ACM19" s="186"/>
      <c r="ACN19" s="186"/>
      <c r="ACO19" s="186"/>
      <c r="ACP19" s="186"/>
      <c r="ACQ19" s="186"/>
      <c r="ACR19" s="186"/>
      <c r="ACS19" s="186"/>
      <c r="ACT19" s="186"/>
      <c r="ACU19" s="186"/>
      <c r="ACV19" s="186"/>
      <c r="ACW19" s="186"/>
      <c r="ACX19" s="186"/>
      <c r="ACY19" s="186"/>
      <c r="ACZ19" s="186"/>
      <c r="ADA19" s="186"/>
      <c r="ADB19" s="186"/>
      <c r="ADC19" s="186"/>
      <c r="ADD19" s="186"/>
      <c r="ADE19" s="186"/>
      <c r="ADF19" s="186"/>
      <c r="ADG19" s="186"/>
      <c r="ADH19" s="186"/>
      <c r="ADI19" s="186"/>
      <c r="ADJ19" s="186"/>
      <c r="ADK19" s="186"/>
      <c r="ADL19" s="186"/>
      <c r="ADM19" s="186"/>
      <c r="ADN19" s="186"/>
      <c r="ADO19" s="186"/>
      <c r="ADP19" s="186"/>
      <c r="ADQ19" s="186"/>
      <c r="ADR19" s="186"/>
      <c r="ADS19" s="186"/>
      <c r="ADT19" s="186"/>
      <c r="ADU19" s="186"/>
      <c r="ADV19" s="186"/>
      <c r="ADW19" s="186"/>
      <c r="ADX19" s="186"/>
      <c r="ADY19" s="186"/>
      <c r="ADZ19" s="186"/>
      <c r="AEA19" s="186"/>
      <c r="AEB19" s="186"/>
      <c r="AEC19" s="186"/>
      <c r="AED19" s="186"/>
      <c r="AEE19" s="186"/>
      <c r="AEF19" s="186"/>
      <c r="AEG19" s="186"/>
      <c r="AEH19" s="186"/>
      <c r="AEI19" s="186"/>
      <c r="AEJ19" s="186"/>
      <c r="AEK19" s="186"/>
      <c r="AEL19" s="186"/>
      <c r="AEM19" s="186"/>
      <c r="AEN19" s="186"/>
      <c r="AEO19" s="186"/>
      <c r="AEP19" s="186"/>
      <c r="AEQ19" s="186"/>
      <c r="AER19" s="186"/>
      <c r="AES19" s="186"/>
      <c r="AET19" s="186"/>
      <c r="AEU19" s="186"/>
      <c r="AEV19" s="186"/>
      <c r="AEW19" s="186"/>
      <c r="AEX19" s="186"/>
      <c r="AEY19" s="186"/>
      <c r="AEZ19" s="186"/>
      <c r="AFA19" s="186"/>
      <c r="AFB19" s="186"/>
      <c r="AFC19" s="186"/>
      <c r="AFD19" s="186"/>
      <c r="AFE19" s="186"/>
      <c r="AFF19" s="186"/>
      <c r="AFG19" s="186"/>
      <c r="AFH19" s="186"/>
      <c r="AFI19" s="186"/>
      <c r="AFJ19" s="186"/>
      <c r="AFK19" s="186"/>
      <c r="AFL19" s="186"/>
      <c r="AFM19" s="186"/>
      <c r="AFN19" s="186"/>
      <c r="AFO19" s="186"/>
      <c r="AFP19" s="186"/>
      <c r="AFQ19" s="186"/>
      <c r="AFR19" s="186"/>
      <c r="AFS19" s="186"/>
      <c r="AFT19" s="186"/>
      <c r="AFU19" s="186"/>
      <c r="AFV19" s="186"/>
      <c r="AFW19" s="186"/>
      <c r="AFX19" s="186"/>
      <c r="AFY19" s="186"/>
      <c r="AFZ19" s="186"/>
      <c r="AGA19" s="186"/>
      <c r="AGB19" s="186"/>
      <c r="AGC19" s="186"/>
      <c r="AGD19" s="186"/>
      <c r="AGE19" s="186"/>
      <c r="AGF19" s="186"/>
      <c r="AGG19" s="186"/>
      <c r="AGH19" s="186"/>
      <c r="AGI19" s="186"/>
      <c r="AGJ19" s="186"/>
      <c r="AGK19" s="186"/>
      <c r="AGL19" s="186"/>
      <c r="AGM19" s="186"/>
      <c r="AGN19" s="186"/>
      <c r="AGO19" s="186"/>
      <c r="AGP19" s="186"/>
      <c r="AGQ19" s="186"/>
      <c r="AGR19" s="186"/>
      <c r="AGS19" s="186"/>
      <c r="AGT19" s="186"/>
      <c r="AGU19" s="186"/>
      <c r="AGV19" s="186"/>
      <c r="AGW19" s="186"/>
      <c r="AGX19" s="186"/>
      <c r="AGY19" s="186"/>
      <c r="AGZ19" s="186"/>
      <c r="AHA19" s="186"/>
      <c r="AHB19" s="186"/>
      <c r="AHC19" s="186"/>
      <c r="AHD19" s="186"/>
      <c r="AHE19" s="186"/>
      <c r="AHF19" s="186"/>
      <c r="AHG19" s="186"/>
      <c r="AHH19" s="186"/>
      <c r="AHI19" s="186"/>
      <c r="AHJ19" s="186"/>
      <c r="AHK19" s="186"/>
      <c r="AHL19" s="186"/>
      <c r="AHM19" s="186"/>
      <c r="AHN19" s="186"/>
      <c r="AHO19" s="186"/>
      <c r="AHP19" s="186"/>
      <c r="AHQ19" s="186"/>
      <c r="AHR19" s="186"/>
      <c r="AHS19" s="186"/>
      <c r="AHT19" s="186"/>
      <c r="AHU19" s="186"/>
      <c r="AHV19" s="186"/>
      <c r="AHW19" s="186"/>
    </row>
    <row r="20" spans="1:907" s="201" customFormat="1" ht="21.95" customHeight="1">
      <c r="A20" s="709"/>
      <c r="B20" s="197">
        <v>15</v>
      </c>
      <c r="C20" s="698" t="s">
        <v>365</v>
      </c>
      <c r="D20" s="705"/>
      <c r="E20" s="219">
        <v>7076</v>
      </c>
      <c r="F20" s="37"/>
      <c r="G20" s="188"/>
      <c r="H20" s="188"/>
      <c r="I20" s="188"/>
      <c r="J20" s="188"/>
      <c r="K20" s="199"/>
      <c r="L20" s="200"/>
      <c r="M20" s="200"/>
      <c r="N20" s="200"/>
      <c r="O20" s="200"/>
      <c r="P20" s="200"/>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6"/>
      <c r="BA20" s="186"/>
      <c r="BB20" s="186"/>
      <c r="BC20" s="186"/>
      <c r="BD20" s="186"/>
      <c r="BE20" s="186"/>
      <c r="BF20" s="186"/>
      <c r="BG20" s="186"/>
      <c r="BH20" s="186"/>
      <c r="BI20" s="186"/>
      <c r="BJ20" s="186"/>
      <c r="BK20" s="186"/>
      <c r="BL20" s="186"/>
      <c r="BM20" s="186"/>
      <c r="BN20" s="186"/>
      <c r="BO20" s="186"/>
      <c r="BP20" s="186"/>
      <c r="BQ20" s="186"/>
      <c r="BR20" s="186"/>
      <c r="BS20" s="186"/>
      <c r="BT20" s="186"/>
      <c r="BU20" s="186"/>
      <c r="BV20" s="186"/>
      <c r="BW20" s="186"/>
      <c r="BX20" s="186"/>
      <c r="BY20" s="186"/>
      <c r="BZ20" s="186"/>
      <c r="CA20" s="186"/>
      <c r="CB20" s="186"/>
      <c r="CC20" s="186"/>
      <c r="CD20" s="186"/>
      <c r="CE20" s="186"/>
      <c r="CF20" s="186"/>
      <c r="CG20" s="186"/>
      <c r="CH20" s="186"/>
      <c r="CI20" s="186"/>
      <c r="CJ20" s="186"/>
      <c r="CK20" s="186"/>
      <c r="CL20" s="186"/>
      <c r="CM20" s="186"/>
      <c r="CN20" s="186"/>
      <c r="CO20" s="186"/>
      <c r="CP20" s="186"/>
      <c r="CQ20" s="186"/>
      <c r="CR20" s="186"/>
      <c r="CS20" s="186"/>
      <c r="CT20" s="186"/>
      <c r="CU20" s="186"/>
      <c r="CV20" s="186"/>
      <c r="CW20" s="186"/>
      <c r="CX20" s="186"/>
      <c r="CY20" s="186"/>
      <c r="CZ20" s="186"/>
      <c r="DA20" s="186"/>
      <c r="DB20" s="186"/>
      <c r="DC20" s="186"/>
      <c r="DD20" s="186"/>
      <c r="DE20" s="186"/>
      <c r="DF20" s="186"/>
      <c r="DG20" s="186"/>
      <c r="DH20" s="186"/>
      <c r="DI20" s="186"/>
      <c r="DJ20" s="186"/>
      <c r="DK20" s="186"/>
      <c r="DL20" s="186"/>
      <c r="DM20" s="186"/>
      <c r="DN20" s="186"/>
      <c r="DO20" s="186"/>
      <c r="DP20" s="186"/>
      <c r="DQ20" s="186"/>
      <c r="DR20" s="186"/>
      <c r="DS20" s="186"/>
      <c r="DT20" s="186"/>
      <c r="DU20" s="186"/>
      <c r="DV20" s="186"/>
      <c r="DW20" s="186"/>
      <c r="DX20" s="186"/>
      <c r="DY20" s="186"/>
      <c r="DZ20" s="186"/>
      <c r="EA20" s="186"/>
      <c r="EB20" s="186"/>
      <c r="EC20" s="186"/>
      <c r="ED20" s="186"/>
      <c r="EE20" s="186"/>
      <c r="EF20" s="186"/>
      <c r="EG20" s="186"/>
      <c r="EH20" s="186"/>
      <c r="EI20" s="186"/>
      <c r="EJ20" s="186"/>
      <c r="EK20" s="186"/>
      <c r="EL20" s="186"/>
      <c r="EM20" s="186"/>
      <c r="EN20" s="186"/>
      <c r="EO20" s="186"/>
      <c r="EP20" s="186"/>
      <c r="EQ20" s="186"/>
      <c r="ER20" s="186"/>
      <c r="ES20" s="186"/>
      <c r="ET20" s="186"/>
      <c r="EU20" s="186"/>
      <c r="EV20" s="186"/>
      <c r="EW20" s="186"/>
      <c r="EX20" s="186"/>
      <c r="EY20" s="186"/>
      <c r="EZ20" s="186"/>
      <c r="FA20" s="186"/>
      <c r="FB20" s="186"/>
      <c r="FC20" s="186"/>
      <c r="FD20" s="186"/>
      <c r="FE20" s="186"/>
      <c r="FF20" s="186"/>
      <c r="FG20" s="186"/>
      <c r="FH20" s="186"/>
      <c r="FI20" s="186"/>
      <c r="FJ20" s="186"/>
      <c r="FK20" s="186"/>
      <c r="FL20" s="186"/>
      <c r="FM20" s="186"/>
      <c r="FN20" s="186"/>
      <c r="FO20" s="186"/>
      <c r="FP20" s="186"/>
      <c r="FQ20" s="186"/>
      <c r="FR20" s="186"/>
      <c r="FS20" s="186"/>
      <c r="FT20" s="186"/>
      <c r="FU20" s="186"/>
      <c r="FV20" s="186"/>
      <c r="FW20" s="186"/>
      <c r="FX20" s="186"/>
      <c r="FY20" s="186"/>
      <c r="FZ20" s="186"/>
      <c r="GA20" s="186"/>
      <c r="GB20" s="186"/>
      <c r="GC20" s="186"/>
      <c r="GD20" s="186"/>
      <c r="GE20" s="186"/>
      <c r="GF20" s="186"/>
      <c r="GG20" s="186"/>
      <c r="GH20" s="186"/>
      <c r="GI20" s="186"/>
      <c r="GJ20" s="186"/>
      <c r="GK20" s="186"/>
      <c r="GL20" s="186"/>
      <c r="GM20" s="186"/>
      <c r="GN20" s="186"/>
      <c r="GO20" s="186"/>
      <c r="GP20" s="186"/>
      <c r="GQ20" s="186"/>
      <c r="GR20" s="186"/>
      <c r="GS20" s="186"/>
      <c r="GT20" s="186"/>
      <c r="GU20" s="186"/>
      <c r="GV20" s="186"/>
      <c r="GW20" s="186"/>
      <c r="GX20" s="186"/>
      <c r="GY20" s="186"/>
      <c r="GZ20" s="186"/>
      <c r="HA20" s="186"/>
      <c r="HB20" s="186"/>
      <c r="HC20" s="186"/>
      <c r="HD20" s="186"/>
      <c r="HE20" s="186"/>
      <c r="HF20" s="186"/>
      <c r="HG20" s="186"/>
      <c r="HH20" s="186"/>
      <c r="HI20" s="186"/>
      <c r="HJ20" s="186"/>
      <c r="HK20" s="186"/>
      <c r="HL20" s="186"/>
      <c r="HM20" s="186"/>
      <c r="HN20" s="186"/>
      <c r="HO20" s="186"/>
      <c r="HP20" s="186"/>
      <c r="HQ20" s="186"/>
      <c r="HR20" s="186"/>
      <c r="HS20" s="186"/>
      <c r="HT20" s="186"/>
      <c r="HU20" s="186"/>
      <c r="HV20" s="186"/>
      <c r="HW20" s="186"/>
      <c r="HX20" s="186"/>
      <c r="HY20" s="186"/>
      <c r="HZ20" s="186"/>
      <c r="IA20" s="186"/>
      <c r="IB20" s="186"/>
      <c r="IC20" s="186"/>
      <c r="ID20" s="186"/>
      <c r="IE20" s="186"/>
      <c r="IF20" s="186"/>
      <c r="IG20" s="186"/>
      <c r="IH20" s="186"/>
      <c r="II20" s="186"/>
      <c r="IJ20" s="186"/>
      <c r="IK20" s="186"/>
      <c r="IL20" s="186"/>
      <c r="IM20" s="186"/>
      <c r="IN20" s="186"/>
      <c r="IO20" s="186"/>
      <c r="IP20" s="186"/>
      <c r="IQ20" s="186"/>
      <c r="IR20" s="186"/>
      <c r="IS20" s="186"/>
      <c r="IT20" s="186"/>
      <c r="IU20" s="186"/>
      <c r="IV20" s="186"/>
      <c r="IW20" s="186"/>
      <c r="IX20" s="186"/>
      <c r="IY20" s="186"/>
      <c r="IZ20" s="186"/>
      <c r="JA20" s="186"/>
      <c r="JB20" s="186"/>
      <c r="JC20" s="186"/>
      <c r="JD20" s="186"/>
      <c r="JE20" s="186"/>
      <c r="JF20" s="186"/>
      <c r="JG20" s="186"/>
      <c r="JH20" s="186"/>
      <c r="JI20" s="186"/>
      <c r="JJ20" s="186"/>
      <c r="JK20" s="186"/>
      <c r="JL20" s="186"/>
      <c r="JM20" s="186"/>
      <c r="JN20" s="186"/>
      <c r="JO20" s="186"/>
      <c r="JP20" s="186"/>
      <c r="JQ20" s="186"/>
      <c r="JR20" s="186"/>
      <c r="JS20" s="186"/>
      <c r="JT20" s="186"/>
      <c r="JU20" s="186"/>
      <c r="JV20" s="186"/>
      <c r="JW20" s="186"/>
      <c r="JX20" s="186"/>
      <c r="JY20" s="186"/>
      <c r="JZ20" s="186"/>
      <c r="KA20" s="186"/>
      <c r="KB20" s="186"/>
      <c r="KC20" s="186"/>
      <c r="KD20" s="186"/>
      <c r="KE20" s="186"/>
      <c r="KF20" s="186"/>
      <c r="KG20" s="186"/>
      <c r="KH20" s="186"/>
      <c r="KI20" s="186"/>
      <c r="KJ20" s="186"/>
      <c r="KK20" s="186"/>
      <c r="KL20" s="186"/>
      <c r="KM20" s="186"/>
      <c r="KN20" s="186"/>
      <c r="KO20" s="186"/>
      <c r="KP20" s="186"/>
      <c r="KQ20" s="186"/>
      <c r="KR20" s="186"/>
      <c r="KS20" s="186"/>
      <c r="KT20" s="186"/>
      <c r="KU20" s="186"/>
      <c r="KV20" s="186"/>
      <c r="KW20" s="186"/>
      <c r="KX20" s="186"/>
      <c r="KY20" s="186"/>
      <c r="KZ20" s="186"/>
      <c r="LA20" s="186"/>
      <c r="LB20" s="186"/>
      <c r="LC20" s="186"/>
      <c r="LD20" s="186"/>
      <c r="LE20" s="186"/>
      <c r="LF20" s="186"/>
      <c r="LG20" s="186"/>
      <c r="LH20" s="186"/>
      <c r="LI20" s="186"/>
      <c r="LJ20" s="186"/>
      <c r="LK20" s="186"/>
      <c r="LL20" s="186"/>
      <c r="LM20" s="186"/>
      <c r="LN20" s="186"/>
      <c r="LO20" s="186"/>
      <c r="LP20" s="186"/>
      <c r="LQ20" s="186"/>
      <c r="LR20" s="186"/>
      <c r="LS20" s="186"/>
      <c r="LT20" s="186"/>
      <c r="LU20" s="186"/>
      <c r="LV20" s="186"/>
      <c r="LW20" s="186"/>
      <c r="LX20" s="186"/>
      <c r="LY20" s="186"/>
      <c r="LZ20" s="186"/>
      <c r="MA20" s="186"/>
      <c r="MB20" s="186"/>
      <c r="MC20" s="186"/>
      <c r="MD20" s="186"/>
      <c r="ME20" s="186"/>
      <c r="MF20" s="186"/>
      <c r="MG20" s="186"/>
      <c r="MH20" s="186"/>
      <c r="MI20" s="186"/>
      <c r="MJ20" s="186"/>
      <c r="MK20" s="186"/>
      <c r="ML20" s="186"/>
      <c r="MM20" s="186"/>
      <c r="MN20" s="186"/>
      <c r="MO20" s="186"/>
      <c r="MP20" s="186"/>
      <c r="MQ20" s="186"/>
      <c r="MR20" s="186"/>
      <c r="MS20" s="186"/>
      <c r="MT20" s="186"/>
      <c r="MU20" s="186"/>
      <c r="MV20" s="186"/>
      <c r="MW20" s="186"/>
      <c r="MX20" s="186"/>
      <c r="MY20" s="186"/>
      <c r="MZ20" s="186"/>
      <c r="NA20" s="186"/>
      <c r="NB20" s="186"/>
      <c r="NC20" s="186"/>
      <c r="ND20" s="186"/>
      <c r="NE20" s="186"/>
      <c r="NF20" s="186"/>
      <c r="NG20" s="186"/>
      <c r="NH20" s="186"/>
      <c r="NI20" s="186"/>
      <c r="NJ20" s="186"/>
      <c r="NK20" s="186"/>
      <c r="NL20" s="186"/>
      <c r="NM20" s="186"/>
      <c r="NN20" s="186"/>
      <c r="NO20" s="186"/>
      <c r="NP20" s="186"/>
      <c r="NQ20" s="186"/>
      <c r="NR20" s="186"/>
      <c r="NS20" s="186"/>
      <c r="NT20" s="186"/>
      <c r="NU20" s="186"/>
      <c r="NV20" s="186"/>
      <c r="NW20" s="186"/>
      <c r="NX20" s="186"/>
      <c r="NY20" s="186"/>
      <c r="NZ20" s="186"/>
      <c r="OA20" s="186"/>
      <c r="OB20" s="186"/>
      <c r="OC20" s="186"/>
      <c r="OD20" s="186"/>
      <c r="OE20" s="186"/>
      <c r="OF20" s="186"/>
      <c r="OG20" s="186"/>
      <c r="OH20" s="186"/>
      <c r="OI20" s="186"/>
      <c r="OJ20" s="186"/>
      <c r="OK20" s="186"/>
      <c r="OL20" s="186"/>
      <c r="OM20" s="186"/>
      <c r="ON20" s="186"/>
      <c r="OO20" s="186"/>
      <c r="OP20" s="186"/>
      <c r="OQ20" s="186"/>
      <c r="OR20" s="186"/>
      <c r="OS20" s="186"/>
      <c r="OT20" s="186"/>
      <c r="OU20" s="186"/>
      <c r="OV20" s="186"/>
      <c r="OW20" s="186"/>
      <c r="OX20" s="186"/>
      <c r="OY20" s="186"/>
      <c r="OZ20" s="186"/>
      <c r="PA20" s="186"/>
      <c r="PB20" s="186"/>
      <c r="PC20" s="186"/>
      <c r="PD20" s="186"/>
      <c r="PE20" s="186"/>
      <c r="PF20" s="186"/>
      <c r="PG20" s="186"/>
      <c r="PH20" s="186"/>
      <c r="PI20" s="186"/>
      <c r="PJ20" s="186"/>
      <c r="PK20" s="186"/>
      <c r="PL20" s="186"/>
      <c r="PM20" s="186"/>
      <c r="PN20" s="186"/>
      <c r="PO20" s="186"/>
      <c r="PP20" s="186"/>
      <c r="PQ20" s="186"/>
      <c r="PR20" s="186"/>
      <c r="PS20" s="186"/>
      <c r="PT20" s="186"/>
      <c r="PU20" s="186"/>
      <c r="PV20" s="186"/>
      <c r="PW20" s="186"/>
      <c r="PX20" s="186"/>
      <c r="PY20" s="186"/>
      <c r="PZ20" s="186"/>
      <c r="QA20" s="186"/>
      <c r="QB20" s="186"/>
      <c r="QC20" s="186"/>
      <c r="QD20" s="186"/>
      <c r="QE20" s="186"/>
      <c r="QF20" s="186"/>
      <c r="QG20" s="186"/>
      <c r="QH20" s="186"/>
      <c r="QI20" s="186"/>
      <c r="QJ20" s="186"/>
      <c r="QK20" s="186"/>
      <c r="QL20" s="186"/>
      <c r="QM20" s="186"/>
      <c r="QN20" s="186"/>
      <c r="QO20" s="186"/>
      <c r="QP20" s="186"/>
      <c r="QQ20" s="186"/>
      <c r="QR20" s="186"/>
      <c r="QS20" s="186"/>
      <c r="QT20" s="186"/>
      <c r="QU20" s="186"/>
      <c r="QV20" s="186"/>
      <c r="QW20" s="186"/>
      <c r="QX20" s="186"/>
      <c r="QY20" s="186"/>
      <c r="QZ20" s="186"/>
      <c r="RA20" s="186"/>
      <c r="RB20" s="186"/>
      <c r="RC20" s="186"/>
      <c r="RD20" s="186"/>
      <c r="RE20" s="186"/>
      <c r="RF20" s="186"/>
      <c r="RG20" s="186"/>
      <c r="RH20" s="186"/>
      <c r="RI20" s="186"/>
      <c r="RJ20" s="186"/>
      <c r="RK20" s="186"/>
      <c r="RL20" s="186"/>
      <c r="RM20" s="186"/>
      <c r="RN20" s="186"/>
      <c r="RO20" s="186"/>
      <c r="RP20" s="186"/>
      <c r="RQ20" s="186"/>
      <c r="RR20" s="186"/>
      <c r="RS20" s="186"/>
      <c r="RT20" s="186"/>
      <c r="RU20" s="186"/>
      <c r="RV20" s="186"/>
      <c r="RW20" s="186"/>
      <c r="RX20" s="186"/>
      <c r="RY20" s="186"/>
      <c r="RZ20" s="186"/>
      <c r="SA20" s="186"/>
      <c r="SB20" s="186"/>
      <c r="SC20" s="186"/>
      <c r="SD20" s="186"/>
      <c r="SE20" s="186"/>
      <c r="SF20" s="186"/>
      <c r="SG20" s="186"/>
      <c r="SH20" s="186"/>
      <c r="SI20" s="186"/>
      <c r="SJ20" s="186"/>
      <c r="SK20" s="186"/>
      <c r="SL20" s="186"/>
      <c r="SM20" s="186"/>
      <c r="SN20" s="186"/>
      <c r="SO20" s="186"/>
      <c r="SP20" s="186"/>
      <c r="SQ20" s="186"/>
      <c r="SR20" s="186"/>
      <c r="SS20" s="186"/>
      <c r="ST20" s="186"/>
      <c r="SU20" s="186"/>
      <c r="SV20" s="186"/>
      <c r="SW20" s="186"/>
      <c r="SX20" s="186"/>
      <c r="SY20" s="186"/>
      <c r="SZ20" s="186"/>
      <c r="TA20" s="186"/>
      <c r="TB20" s="186"/>
      <c r="TC20" s="186"/>
      <c r="TD20" s="186"/>
      <c r="TE20" s="186"/>
      <c r="TF20" s="186"/>
      <c r="TG20" s="186"/>
      <c r="TH20" s="186"/>
      <c r="TI20" s="186"/>
      <c r="TJ20" s="186"/>
      <c r="TK20" s="186"/>
      <c r="TL20" s="186"/>
      <c r="TM20" s="186"/>
      <c r="TN20" s="186"/>
      <c r="TO20" s="186"/>
      <c r="TP20" s="186"/>
      <c r="TQ20" s="186"/>
      <c r="TR20" s="186"/>
      <c r="TS20" s="186"/>
      <c r="TT20" s="186"/>
      <c r="TU20" s="186"/>
      <c r="TV20" s="186"/>
      <c r="TW20" s="186"/>
      <c r="TX20" s="186"/>
      <c r="TY20" s="186"/>
      <c r="TZ20" s="186"/>
      <c r="UA20" s="186"/>
      <c r="UB20" s="186"/>
      <c r="UC20" s="186"/>
      <c r="UD20" s="186"/>
      <c r="UE20" s="186"/>
      <c r="UF20" s="186"/>
      <c r="UG20" s="186"/>
      <c r="UH20" s="186"/>
      <c r="UI20" s="186"/>
      <c r="UJ20" s="186"/>
      <c r="UK20" s="186"/>
      <c r="UL20" s="186"/>
      <c r="UM20" s="186"/>
      <c r="UN20" s="186"/>
      <c r="UO20" s="186"/>
      <c r="UP20" s="186"/>
      <c r="UQ20" s="186"/>
      <c r="UR20" s="186"/>
      <c r="US20" s="186"/>
      <c r="UT20" s="186"/>
      <c r="UU20" s="186"/>
      <c r="UV20" s="186"/>
      <c r="UW20" s="186"/>
      <c r="UX20" s="186"/>
      <c r="UY20" s="186"/>
      <c r="UZ20" s="186"/>
      <c r="VA20" s="186"/>
      <c r="VB20" s="186"/>
      <c r="VC20" s="186"/>
      <c r="VD20" s="186"/>
      <c r="VE20" s="186"/>
      <c r="VF20" s="186"/>
      <c r="VG20" s="186"/>
      <c r="VH20" s="186"/>
      <c r="VI20" s="186"/>
      <c r="VJ20" s="186"/>
      <c r="VK20" s="186"/>
      <c r="VL20" s="186"/>
      <c r="VM20" s="186"/>
      <c r="VN20" s="186"/>
      <c r="VO20" s="186"/>
      <c r="VP20" s="186"/>
      <c r="VQ20" s="186"/>
      <c r="VR20" s="186"/>
      <c r="VS20" s="186"/>
      <c r="VT20" s="186"/>
      <c r="VU20" s="186"/>
      <c r="VV20" s="186"/>
      <c r="VW20" s="186"/>
      <c r="VX20" s="186"/>
      <c r="VY20" s="186"/>
      <c r="VZ20" s="186"/>
      <c r="WA20" s="186"/>
      <c r="WB20" s="186"/>
      <c r="WC20" s="186"/>
      <c r="WD20" s="186"/>
      <c r="WE20" s="186"/>
      <c r="WF20" s="186"/>
      <c r="WG20" s="186"/>
      <c r="WH20" s="186"/>
      <c r="WI20" s="186"/>
      <c r="WJ20" s="186"/>
      <c r="WK20" s="186"/>
      <c r="WL20" s="186"/>
      <c r="WM20" s="186"/>
      <c r="WN20" s="186"/>
      <c r="WO20" s="186"/>
      <c r="WP20" s="186"/>
      <c r="WQ20" s="186"/>
      <c r="WR20" s="186"/>
      <c r="WS20" s="186"/>
      <c r="WT20" s="186"/>
      <c r="WU20" s="186"/>
      <c r="WV20" s="186"/>
      <c r="WW20" s="186"/>
      <c r="WX20" s="186"/>
      <c r="WY20" s="186"/>
      <c r="WZ20" s="186"/>
      <c r="XA20" s="186"/>
      <c r="XB20" s="186"/>
      <c r="XC20" s="186"/>
      <c r="XD20" s="186"/>
      <c r="XE20" s="186"/>
      <c r="XF20" s="186"/>
      <c r="XG20" s="186"/>
      <c r="XH20" s="186"/>
      <c r="XI20" s="186"/>
      <c r="XJ20" s="186"/>
      <c r="XK20" s="186"/>
      <c r="XL20" s="186"/>
      <c r="XM20" s="186"/>
      <c r="XN20" s="186"/>
      <c r="XO20" s="186"/>
      <c r="XP20" s="186"/>
      <c r="XQ20" s="186"/>
      <c r="XR20" s="186"/>
      <c r="XS20" s="186"/>
      <c r="XT20" s="186"/>
      <c r="XU20" s="186"/>
      <c r="XV20" s="186"/>
      <c r="XW20" s="186"/>
      <c r="XX20" s="186"/>
      <c r="XY20" s="186"/>
      <c r="XZ20" s="186"/>
      <c r="YA20" s="186"/>
      <c r="YB20" s="186"/>
      <c r="YC20" s="186"/>
      <c r="YD20" s="186"/>
      <c r="YE20" s="186"/>
      <c r="YF20" s="186"/>
      <c r="YG20" s="186"/>
      <c r="YH20" s="186"/>
      <c r="YI20" s="186"/>
      <c r="YJ20" s="186"/>
      <c r="YK20" s="186"/>
      <c r="YL20" s="186"/>
      <c r="YM20" s="186"/>
      <c r="YN20" s="186"/>
      <c r="YO20" s="186"/>
      <c r="YP20" s="186"/>
      <c r="YQ20" s="186"/>
      <c r="YR20" s="186"/>
      <c r="YS20" s="186"/>
      <c r="YT20" s="186"/>
      <c r="YU20" s="186"/>
      <c r="YV20" s="186"/>
      <c r="YW20" s="186"/>
      <c r="YX20" s="186"/>
      <c r="YY20" s="186"/>
      <c r="YZ20" s="186"/>
      <c r="ZA20" s="186"/>
      <c r="ZB20" s="186"/>
      <c r="ZC20" s="186"/>
      <c r="ZD20" s="186"/>
      <c r="ZE20" s="186"/>
      <c r="ZF20" s="186"/>
      <c r="ZG20" s="186"/>
      <c r="ZH20" s="186"/>
      <c r="ZI20" s="186"/>
      <c r="ZJ20" s="186"/>
      <c r="ZK20" s="186"/>
      <c r="ZL20" s="186"/>
      <c r="ZM20" s="186"/>
      <c r="ZN20" s="186"/>
      <c r="ZO20" s="186"/>
      <c r="ZP20" s="186"/>
      <c r="ZQ20" s="186"/>
      <c r="ZR20" s="186"/>
      <c r="ZS20" s="186"/>
      <c r="ZT20" s="186"/>
      <c r="ZU20" s="186"/>
      <c r="ZV20" s="186"/>
      <c r="ZW20" s="186"/>
      <c r="ZX20" s="186"/>
      <c r="ZY20" s="186"/>
      <c r="ZZ20" s="186"/>
      <c r="AAA20" s="186"/>
      <c r="AAB20" s="186"/>
      <c r="AAC20" s="186"/>
      <c r="AAD20" s="186"/>
      <c r="AAE20" s="186"/>
      <c r="AAF20" s="186"/>
      <c r="AAG20" s="186"/>
      <c r="AAH20" s="186"/>
      <c r="AAI20" s="186"/>
      <c r="AAJ20" s="186"/>
      <c r="AAK20" s="186"/>
      <c r="AAL20" s="186"/>
      <c r="AAM20" s="186"/>
      <c r="AAN20" s="186"/>
      <c r="AAO20" s="186"/>
      <c r="AAP20" s="186"/>
      <c r="AAQ20" s="186"/>
      <c r="AAR20" s="186"/>
      <c r="AAS20" s="186"/>
      <c r="AAT20" s="186"/>
      <c r="AAU20" s="186"/>
      <c r="AAV20" s="186"/>
      <c r="AAW20" s="186"/>
      <c r="AAX20" s="186"/>
      <c r="AAY20" s="186"/>
      <c r="AAZ20" s="186"/>
      <c r="ABA20" s="186"/>
      <c r="ABB20" s="186"/>
      <c r="ABC20" s="186"/>
      <c r="ABD20" s="186"/>
      <c r="ABE20" s="186"/>
      <c r="ABF20" s="186"/>
      <c r="ABG20" s="186"/>
      <c r="ABH20" s="186"/>
      <c r="ABI20" s="186"/>
      <c r="ABJ20" s="186"/>
      <c r="ABK20" s="186"/>
      <c r="ABL20" s="186"/>
      <c r="ABM20" s="186"/>
      <c r="ABN20" s="186"/>
      <c r="ABO20" s="186"/>
      <c r="ABP20" s="186"/>
      <c r="ABQ20" s="186"/>
      <c r="ABR20" s="186"/>
      <c r="ABS20" s="186"/>
      <c r="ABT20" s="186"/>
      <c r="ABU20" s="186"/>
      <c r="ABV20" s="186"/>
      <c r="ABW20" s="186"/>
      <c r="ABX20" s="186"/>
      <c r="ABY20" s="186"/>
      <c r="ABZ20" s="186"/>
      <c r="ACA20" s="186"/>
      <c r="ACB20" s="186"/>
      <c r="ACC20" s="186"/>
      <c r="ACD20" s="186"/>
      <c r="ACE20" s="186"/>
      <c r="ACF20" s="186"/>
      <c r="ACG20" s="186"/>
      <c r="ACH20" s="186"/>
      <c r="ACI20" s="186"/>
      <c r="ACJ20" s="186"/>
      <c r="ACK20" s="186"/>
      <c r="ACL20" s="186"/>
      <c r="ACM20" s="186"/>
      <c r="ACN20" s="186"/>
      <c r="ACO20" s="186"/>
      <c r="ACP20" s="186"/>
      <c r="ACQ20" s="186"/>
      <c r="ACR20" s="186"/>
      <c r="ACS20" s="186"/>
      <c r="ACT20" s="186"/>
      <c r="ACU20" s="186"/>
      <c r="ACV20" s="186"/>
      <c r="ACW20" s="186"/>
      <c r="ACX20" s="186"/>
      <c r="ACY20" s="186"/>
      <c r="ACZ20" s="186"/>
      <c r="ADA20" s="186"/>
      <c r="ADB20" s="186"/>
      <c r="ADC20" s="186"/>
      <c r="ADD20" s="186"/>
      <c r="ADE20" s="186"/>
      <c r="ADF20" s="186"/>
      <c r="ADG20" s="186"/>
      <c r="ADH20" s="186"/>
      <c r="ADI20" s="186"/>
      <c r="ADJ20" s="186"/>
      <c r="ADK20" s="186"/>
      <c r="ADL20" s="186"/>
      <c r="ADM20" s="186"/>
      <c r="ADN20" s="186"/>
      <c r="ADO20" s="186"/>
      <c r="ADP20" s="186"/>
      <c r="ADQ20" s="186"/>
      <c r="ADR20" s="186"/>
      <c r="ADS20" s="186"/>
      <c r="ADT20" s="186"/>
      <c r="ADU20" s="186"/>
      <c r="ADV20" s="186"/>
      <c r="ADW20" s="186"/>
      <c r="ADX20" s="186"/>
      <c r="ADY20" s="186"/>
      <c r="ADZ20" s="186"/>
      <c r="AEA20" s="186"/>
      <c r="AEB20" s="186"/>
      <c r="AEC20" s="186"/>
      <c r="AED20" s="186"/>
      <c r="AEE20" s="186"/>
      <c r="AEF20" s="186"/>
      <c r="AEG20" s="186"/>
      <c r="AEH20" s="186"/>
      <c r="AEI20" s="186"/>
      <c r="AEJ20" s="186"/>
      <c r="AEK20" s="186"/>
      <c r="AEL20" s="186"/>
      <c r="AEM20" s="186"/>
      <c r="AEN20" s="186"/>
      <c r="AEO20" s="186"/>
      <c r="AEP20" s="186"/>
      <c r="AEQ20" s="186"/>
      <c r="AER20" s="186"/>
      <c r="AES20" s="186"/>
      <c r="AET20" s="186"/>
      <c r="AEU20" s="186"/>
      <c r="AEV20" s="186"/>
      <c r="AEW20" s="186"/>
      <c r="AEX20" s="186"/>
      <c r="AEY20" s="186"/>
      <c r="AEZ20" s="186"/>
      <c r="AFA20" s="186"/>
      <c r="AFB20" s="186"/>
      <c r="AFC20" s="186"/>
      <c r="AFD20" s="186"/>
      <c r="AFE20" s="186"/>
      <c r="AFF20" s="186"/>
      <c r="AFG20" s="186"/>
      <c r="AFH20" s="186"/>
      <c r="AFI20" s="186"/>
      <c r="AFJ20" s="186"/>
      <c r="AFK20" s="186"/>
      <c r="AFL20" s="186"/>
      <c r="AFM20" s="186"/>
      <c r="AFN20" s="186"/>
      <c r="AFO20" s="186"/>
      <c r="AFP20" s="186"/>
      <c r="AFQ20" s="186"/>
      <c r="AFR20" s="186"/>
      <c r="AFS20" s="186"/>
      <c r="AFT20" s="186"/>
      <c r="AFU20" s="186"/>
      <c r="AFV20" s="186"/>
      <c r="AFW20" s="186"/>
      <c r="AFX20" s="186"/>
      <c r="AFY20" s="186"/>
      <c r="AFZ20" s="186"/>
      <c r="AGA20" s="186"/>
      <c r="AGB20" s="186"/>
      <c r="AGC20" s="186"/>
      <c r="AGD20" s="186"/>
      <c r="AGE20" s="186"/>
      <c r="AGF20" s="186"/>
      <c r="AGG20" s="186"/>
      <c r="AGH20" s="186"/>
      <c r="AGI20" s="186"/>
      <c r="AGJ20" s="186"/>
      <c r="AGK20" s="186"/>
      <c r="AGL20" s="186"/>
      <c r="AGM20" s="186"/>
      <c r="AGN20" s="186"/>
      <c r="AGO20" s="186"/>
      <c r="AGP20" s="186"/>
      <c r="AGQ20" s="186"/>
      <c r="AGR20" s="186"/>
      <c r="AGS20" s="186"/>
      <c r="AGT20" s="186"/>
      <c r="AGU20" s="186"/>
      <c r="AGV20" s="186"/>
      <c r="AGW20" s="186"/>
      <c r="AGX20" s="186"/>
      <c r="AGY20" s="186"/>
      <c r="AGZ20" s="186"/>
      <c r="AHA20" s="186"/>
      <c r="AHB20" s="186"/>
      <c r="AHC20" s="186"/>
      <c r="AHD20" s="186"/>
      <c r="AHE20" s="186"/>
      <c r="AHF20" s="186"/>
      <c r="AHG20" s="186"/>
      <c r="AHH20" s="186"/>
      <c r="AHI20" s="186"/>
      <c r="AHJ20" s="186"/>
      <c r="AHK20" s="186"/>
      <c r="AHL20" s="186"/>
      <c r="AHM20" s="186"/>
      <c r="AHN20" s="186"/>
      <c r="AHO20" s="186"/>
      <c r="AHP20" s="186"/>
      <c r="AHQ20" s="186"/>
      <c r="AHR20" s="186"/>
      <c r="AHS20" s="186"/>
      <c r="AHT20" s="186"/>
      <c r="AHU20" s="186"/>
      <c r="AHV20" s="186"/>
      <c r="AHW20" s="186"/>
    </row>
    <row r="21" spans="1:907" s="201" customFormat="1" ht="21.95" customHeight="1">
      <c r="A21" s="709"/>
      <c r="B21" s="197">
        <v>16</v>
      </c>
      <c r="C21" s="698" t="s">
        <v>493</v>
      </c>
      <c r="D21" s="705"/>
      <c r="E21" s="219">
        <v>7087</v>
      </c>
      <c r="F21" s="37"/>
      <c r="G21" s="188"/>
      <c r="H21" s="188"/>
      <c r="I21" s="188"/>
      <c r="J21" s="188"/>
      <c r="K21" s="199"/>
      <c r="L21" s="200"/>
      <c r="M21" s="200"/>
      <c r="N21" s="200"/>
      <c r="O21" s="200"/>
      <c r="P21" s="200"/>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c r="BJ21" s="186"/>
      <c r="BK21" s="186"/>
      <c r="BL21" s="186"/>
      <c r="BM21" s="186"/>
      <c r="BN21" s="186"/>
      <c r="BO21" s="186"/>
      <c r="BP21" s="186"/>
      <c r="BQ21" s="186"/>
      <c r="BR21" s="186"/>
      <c r="BS21" s="186"/>
      <c r="BT21" s="186"/>
      <c r="BU21" s="186"/>
      <c r="BV21" s="186"/>
      <c r="BW21" s="186"/>
      <c r="BX21" s="186"/>
      <c r="BY21" s="186"/>
      <c r="BZ21" s="186"/>
      <c r="CA21" s="186"/>
      <c r="CB21" s="186"/>
      <c r="CC21" s="186"/>
      <c r="CD21" s="186"/>
      <c r="CE21" s="186"/>
      <c r="CF21" s="186"/>
      <c r="CG21" s="186"/>
      <c r="CH21" s="186"/>
      <c r="CI21" s="186"/>
      <c r="CJ21" s="186"/>
      <c r="CK21" s="186"/>
      <c r="CL21" s="186"/>
      <c r="CM21" s="186"/>
      <c r="CN21" s="186"/>
      <c r="CO21" s="186"/>
      <c r="CP21" s="186"/>
      <c r="CQ21" s="186"/>
      <c r="CR21" s="186"/>
      <c r="CS21" s="186"/>
      <c r="CT21" s="186"/>
      <c r="CU21" s="186"/>
      <c r="CV21" s="186"/>
      <c r="CW21" s="186"/>
      <c r="CX21" s="186"/>
      <c r="CY21" s="186"/>
      <c r="CZ21" s="186"/>
      <c r="DA21" s="186"/>
      <c r="DB21" s="186"/>
      <c r="DC21" s="186"/>
      <c r="DD21" s="186"/>
      <c r="DE21" s="186"/>
      <c r="DF21" s="186"/>
      <c r="DG21" s="186"/>
      <c r="DH21" s="186"/>
      <c r="DI21" s="186"/>
      <c r="DJ21" s="186"/>
      <c r="DK21" s="186"/>
      <c r="DL21" s="186"/>
      <c r="DM21" s="186"/>
      <c r="DN21" s="186"/>
      <c r="DO21" s="186"/>
      <c r="DP21" s="186"/>
      <c r="DQ21" s="186"/>
      <c r="DR21" s="186"/>
      <c r="DS21" s="186"/>
      <c r="DT21" s="186"/>
      <c r="DU21" s="186"/>
      <c r="DV21" s="186"/>
      <c r="DW21" s="186"/>
      <c r="DX21" s="186"/>
      <c r="DY21" s="186"/>
      <c r="DZ21" s="186"/>
      <c r="EA21" s="186"/>
      <c r="EB21" s="186"/>
      <c r="EC21" s="186"/>
      <c r="ED21" s="186"/>
      <c r="EE21" s="186"/>
      <c r="EF21" s="186"/>
      <c r="EG21" s="186"/>
      <c r="EH21" s="186"/>
      <c r="EI21" s="186"/>
      <c r="EJ21" s="186"/>
      <c r="EK21" s="186"/>
      <c r="EL21" s="186"/>
      <c r="EM21" s="186"/>
      <c r="EN21" s="186"/>
      <c r="EO21" s="186"/>
      <c r="EP21" s="186"/>
      <c r="EQ21" s="186"/>
      <c r="ER21" s="186"/>
      <c r="ES21" s="186"/>
      <c r="ET21" s="186"/>
      <c r="EU21" s="186"/>
      <c r="EV21" s="186"/>
      <c r="EW21" s="186"/>
      <c r="EX21" s="186"/>
      <c r="EY21" s="186"/>
      <c r="EZ21" s="186"/>
      <c r="FA21" s="186"/>
      <c r="FB21" s="186"/>
      <c r="FC21" s="186"/>
      <c r="FD21" s="186"/>
      <c r="FE21" s="186"/>
      <c r="FF21" s="186"/>
      <c r="FG21" s="186"/>
      <c r="FH21" s="186"/>
      <c r="FI21" s="186"/>
      <c r="FJ21" s="186"/>
      <c r="FK21" s="186"/>
      <c r="FL21" s="186"/>
      <c r="FM21" s="186"/>
      <c r="FN21" s="186"/>
      <c r="FO21" s="186"/>
      <c r="FP21" s="186"/>
      <c r="FQ21" s="186"/>
      <c r="FR21" s="186"/>
      <c r="FS21" s="186"/>
      <c r="FT21" s="186"/>
      <c r="FU21" s="186"/>
      <c r="FV21" s="186"/>
      <c r="FW21" s="186"/>
      <c r="FX21" s="186"/>
      <c r="FY21" s="186"/>
      <c r="FZ21" s="186"/>
      <c r="GA21" s="186"/>
      <c r="GB21" s="186"/>
      <c r="GC21" s="186"/>
      <c r="GD21" s="186"/>
      <c r="GE21" s="186"/>
      <c r="GF21" s="186"/>
      <c r="GG21" s="186"/>
      <c r="GH21" s="186"/>
      <c r="GI21" s="186"/>
      <c r="GJ21" s="186"/>
      <c r="GK21" s="186"/>
      <c r="GL21" s="186"/>
      <c r="GM21" s="186"/>
      <c r="GN21" s="186"/>
      <c r="GO21" s="186"/>
      <c r="GP21" s="186"/>
      <c r="GQ21" s="186"/>
      <c r="GR21" s="186"/>
      <c r="GS21" s="186"/>
      <c r="GT21" s="186"/>
      <c r="GU21" s="186"/>
      <c r="GV21" s="186"/>
      <c r="GW21" s="186"/>
      <c r="GX21" s="186"/>
      <c r="GY21" s="186"/>
      <c r="GZ21" s="186"/>
      <c r="HA21" s="186"/>
      <c r="HB21" s="186"/>
      <c r="HC21" s="186"/>
      <c r="HD21" s="186"/>
      <c r="HE21" s="186"/>
      <c r="HF21" s="186"/>
      <c r="HG21" s="186"/>
      <c r="HH21" s="186"/>
      <c r="HI21" s="186"/>
      <c r="HJ21" s="186"/>
      <c r="HK21" s="186"/>
      <c r="HL21" s="186"/>
      <c r="HM21" s="186"/>
      <c r="HN21" s="186"/>
      <c r="HO21" s="186"/>
      <c r="HP21" s="186"/>
      <c r="HQ21" s="186"/>
      <c r="HR21" s="186"/>
      <c r="HS21" s="186"/>
      <c r="HT21" s="186"/>
      <c r="HU21" s="186"/>
      <c r="HV21" s="186"/>
      <c r="HW21" s="186"/>
      <c r="HX21" s="186"/>
      <c r="HY21" s="186"/>
      <c r="HZ21" s="186"/>
      <c r="IA21" s="186"/>
      <c r="IB21" s="186"/>
      <c r="IC21" s="186"/>
      <c r="ID21" s="186"/>
      <c r="IE21" s="186"/>
      <c r="IF21" s="186"/>
      <c r="IG21" s="186"/>
      <c r="IH21" s="186"/>
      <c r="II21" s="186"/>
      <c r="IJ21" s="186"/>
      <c r="IK21" s="186"/>
      <c r="IL21" s="186"/>
      <c r="IM21" s="186"/>
      <c r="IN21" s="186"/>
      <c r="IO21" s="186"/>
      <c r="IP21" s="186"/>
      <c r="IQ21" s="186"/>
      <c r="IR21" s="186"/>
      <c r="IS21" s="186"/>
      <c r="IT21" s="186"/>
      <c r="IU21" s="186"/>
      <c r="IV21" s="186"/>
      <c r="IW21" s="186"/>
      <c r="IX21" s="186"/>
      <c r="IY21" s="186"/>
      <c r="IZ21" s="186"/>
      <c r="JA21" s="186"/>
      <c r="JB21" s="186"/>
      <c r="JC21" s="186"/>
      <c r="JD21" s="186"/>
      <c r="JE21" s="186"/>
      <c r="JF21" s="186"/>
      <c r="JG21" s="186"/>
      <c r="JH21" s="186"/>
      <c r="JI21" s="186"/>
      <c r="JJ21" s="186"/>
      <c r="JK21" s="186"/>
      <c r="JL21" s="186"/>
      <c r="JM21" s="186"/>
      <c r="JN21" s="186"/>
      <c r="JO21" s="186"/>
      <c r="JP21" s="186"/>
      <c r="JQ21" s="186"/>
      <c r="JR21" s="186"/>
      <c r="JS21" s="186"/>
      <c r="JT21" s="186"/>
      <c r="JU21" s="186"/>
      <c r="JV21" s="186"/>
      <c r="JW21" s="186"/>
      <c r="JX21" s="186"/>
      <c r="JY21" s="186"/>
      <c r="JZ21" s="186"/>
      <c r="KA21" s="186"/>
      <c r="KB21" s="186"/>
      <c r="KC21" s="186"/>
      <c r="KD21" s="186"/>
      <c r="KE21" s="186"/>
      <c r="KF21" s="186"/>
      <c r="KG21" s="186"/>
      <c r="KH21" s="186"/>
      <c r="KI21" s="186"/>
      <c r="KJ21" s="186"/>
      <c r="KK21" s="186"/>
      <c r="KL21" s="186"/>
      <c r="KM21" s="186"/>
      <c r="KN21" s="186"/>
      <c r="KO21" s="186"/>
      <c r="KP21" s="186"/>
      <c r="KQ21" s="186"/>
      <c r="KR21" s="186"/>
      <c r="KS21" s="186"/>
      <c r="KT21" s="186"/>
      <c r="KU21" s="186"/>
      <c r="KV21" s="186"/>
      <c r="KW21" s="186"/>
      <c r="KX21" s="186"/>
      <c r="KY21" s="186"/>
      <c r="KZ21" s="186"/>
      <c r="LA21" s="186"/>
      <c r="LB21" s="186"/>
      <c r="LC21" s="186"/>
      <c r="LD21" s="186"/>
      <c r="LE21" s="186"/>
      <c r="LF21" s="186"/>
      <c r="LG21" s="186"/>
      <c r="LH21" s="186"/>
      <c r="LI21" s="186"/>
      <c r="LJ21" s="186"/>
      <c r="LK21" s="186"/>
      <c r="LL21" s="186"/>
      <c r="LM21" s="186"/>
      <c r="LN21" s="186"/>
      <c r="LO21" s="186"/>
      <c r="LP21" s="186"/>
      <c r="LQ21" s="186"/>
      <c r="LR21" s="186"/>
      <c r="LS21" s="186"/>
      <c r="LT21" s="186"/>
      <c r="LU21" s="186"/>
      <c r="LV21" s="186"/>
      <c r="LW21" s="186"/>
      <c r="LX21" s="186"/>
      <c r="LY21" s="186"/>
      <c r="LZ21" s="186"/>
      <c r="MA21" s="186"/>
      <c r="MB21" s="186"/>
      <c r="MC21" s="186"/>
      <c r="MD21" s="186"/>
      <c r="ME21" s="186"/>
      <c r="MF21" s="186"/>
      <c r="MG21" s="186"/>
      <c r="MH21" s="186"/>
      <c r="MI21" s="186"/>
      <c r="MJ21" s="186"/>
      <c r="MK21" s="186"/>
      <c r="ML21" s="186"/>
      <c r="MM21" s="186"/>
      <c r="MN21" s="186"/>
      <c r="MO21" s="186"/>
      <c r="MP21" s="186"/>
      <c r="MQ21" s="186"/>
      <c r="MR21" s="186"/>
      <c r="MS21" s="186"/>
      <c r="MT21" s="186"/>
      <c r="MU21" s="186"/>
      <c r="MV21" s="186"/>
      <c r="MW21" s="186"/>
      <c r="MX21" s="186"/>
      <c r="MY21" s="186"/>
      <c r="MZ21" s="186"/>
      <c r="NA21" s="186"/>
      <c r="NB21" s="186"/>
      <c r="NC21" s="186"/>
      <c r="ND21" s="186"/>
      <c r="NE21" s="186"/>
      <c r="NF21" s="186"/>
      <c r="NG21" s="186"/>
      <c r="NH21" s="186"/>
      <c r="NI21" s="186"/>
      <c r="NJ21" s="186"/>
      <c r="NK21" s="186"/>
      <c r="NL21" s="186"/>
      <c r="NM21" s="186"/>
      <c r="NN21" s="186"/>
      <c r="NO21" s="186"/>
      <c r="NP21" s="186"/>
      <c r="NQ21" s="186"/>
      <c r="NR21" s="186"/>
      <c r="NS21" s="186"/>
      <c r="NT21" s="186"/>
      <c r="NU21" s="186"/>
      <c r="NV21" s="186"/>
      <c r="NW21" s="186"/>
      <c r="NX21" s="186"/>
      <c r="NY21" s="186"/>
      <c r="NZ21" s="186"/>
      <c r="OA21" s="186"/>
      <c r="OB21" s="186"/>
      <c r="OC21" s="186"/>
      <c r="OD21" s="186"/>
      <c r="OE21" s="186"/>
      <c r="OF21" s="186"/>
      <c r="OG21" s="186"/>
      <c r="OH21" s="186"/>
      <c r="OI21" s="186"/>
      <c r="OJ21" s="186"/>
      <c r="OK21" s="186"/>
      <c r="OL21" s="186"/>
      <c r="OM21" s="186"/>
      <c r="ON21" s="186"/>
      <c r="OO21" s="186"/>
      <c r="OP21" s="186"/>
      <c r="OQ21" s="186"/>
      <c r="OR21" s="186"/>
      <c r="OS21" s="186"/>
      <c r="OT21" s="186"/>
      <c r="OU21" s="186"/>
      <c r="OV21" s="186"/>
      <c r="OW21" s="186"/>
      <c r="OX21" s="186"/>
      <c r="OY21" s="186"/>
      <c r="OZ21" s="186"/>
      <c r="PA21" s="186"/>
      <c r="PB21" s="186"/>
      <c r="PC21" s="186"/>
      <c r="PD21" s="186"/>
      <c r="PE21" s="186"/>
      <c r="PF21" s="186"/>
      <c r="PG21" s="186"/>
      <c r="PH21" s="186"/>
      <c r="PI21" s="186"/>
      <c r="PJ21" s="186"/>
      <c r="PK21" s="186"/>
      <c r="PL21" s="186"/>
      <c r="PM21" s="186"/>
      <c r="PN21" s="186"/>
      <c r="PO21" s="186"/>
      <c r="PP21" s="186"/>
      <c r="PQ21" s="186"/>
      <c r="PR21" s="186"/>
      <c r="PS21" s="186"/>
      <c r="PT21" s="186"/>
      <c r="PU21" s="186"/>
      <c r="PV21" s="186"/>
      <c r="PW21" s="186"/>
      <c r="PX21" s="186"/>
      <c r="PY21" s="186"/>
      <c r="PZ21" s="186"/>
      <c r="QA21" s="186"/>
      <c r="QB21" s="186"/>
      <c r="QC21" s="186"/>
      <c r="QD21" s="186"/>
      <c r="QE21" s="186"/>
      <c r="QF21" s="186"/>
      <c r="QG21" s="186"/>
      <c r="QH21" s="186"/>
      <c r="QI21" s="186"/>
      <c r="QJ21" s="186"/>
      <c r="QK21" s="186"/>
      <c r="QL21" s="186"/>
      <c r="QM21" s="186"/>
      <c r="QN21" s="186"/>
      <c r="QO21" s="186"/>
      <c r="QP21" s="186"/>
      <c r="QQ21" s="186"/>
      <c r="QR21" s="186"/>
      <c r="QS21" s="186"/>
      <c r="QT21" s="186"/>
      <c r="QU21" s="186"/>
      <c r="QV21" s="186"/>
      <c r="QW21" s="186"/>
      <c r="QX21" s="186"/>
      <c r="QY21" s="186"/>
      <c r="QZ21" s="186"/>
      <c r="RA21" s="186"/>
      <c r="RB21" s="186"/>
      <c r="RC21" s="186"/>
      <c r="RD21" s="186"/>
      <c r="RE21" s="186"/>
      <c r="RF21" s="186"/>
      <c r="RG21" s="186"/>
      <c r="RH21" s="186"/>
      <c r="RI21" s="186"/>
      <c r="RJ21" s="186"/>
      <c r="RK21" s="186"/>
      <c r="RL21" s="186"/>
      <c r="RM21" s="186"/>
      <c r="RN21" s="186"/>
      <c r="RO21" s="186"/>
      <c r="RP21" s="186"/>
      <c r="RQ21" s="186"/>
      <c r="RR21" s="186"/>
      <c r="RS21" s="186"/>
      <c r="RT21" s="186"/>
      <c r="RU21" s="186"/>
      <c r="RV21" s="186"/>
      <c r="RW21" s="186"/>
      <c r="RX21" s="186"/>
      <c r="RY21" s="186"/>
      <c r="RZ21" s="186"/>
      <c r="SA21" s="186"/>
      <c r="SB21" s="186"/>
      <c r="SC21" s="186"/>
      <c r="SD21" s="186"/>
      <c r="SE21" s="186"/>
      <c r="SF21" s="186"/>
      <c r="SG21" s="186"/>
      <c r="SH21" s="186"/>
      <c r="SI21" s="186"/>
      <c r="SJ21" s="186"/>
      <c r="SK21" s="186"/>
      <c r="SL21" s="186"/>
      <c r="SM21" s="186"/>
      <c r="SN21" s="186"/>
      <c r="SO21" s="186"/>
      <c r="SP21" s="186"/>
      <c r="SQ21" s="186"/>
      <c r="SR21" s="186"/>
      <c r="SS21" s="186"/>
      <c r="ST21" s="186"/>
      <c r="SU21" s="186"/>
      <c r="SV21" s="186"/>
      <c r="SW21" s="186"/>
      <c r="SX21" s="186"/>
      <c r="SY21" s="186"/>
      <c r="SZ21" s="186"/>
      <c r="TA21" s="186"/>
      <c r="TB21" s="186"/>
      <c r="TC21" s="186"/>
      <c r="TD21" s="186"/>
      <c r="TE21" s="186"/>
      <c r="TF21" s="186"/>
      <c r="TG21" s="186"/>
      <c r="TH21" s="186"/>
      <c r="TI21" s="186"/>
      <c r="TJ21" s="186"/>
      <c r="TK21" s="186"/>
      <c r="TL21" s="186"/>
      <c r="TM21" s="186"/>
      <c r="TN21" s="186"/>
      <c r="TO21" s="186"/>
      <c r="TP21" s="186"/>
      <c r="TQ21" s="186"/>
      <c r="TR21" s="186"/>
      <c r="TS21" s="186"/>
      <c r="TT21" s="186"/>
      <c r="TU21" s="186"/>
      <c r="TV21" s="186"/>
      <c r="TW21" s="186"/>
      <c r="TX21" s="186"/>
      <c r="TY21" s="186"/>
      <c r="TZ21" s="186"/>
      <c r="UA21" s="186"/>
      <c r="UB21" s="186"/>
      <c r="UC21" s="186"/>
      <c r="UD21" s="186"/>
      <c r="UE21" s="186"/>
      <c r="UF21" s="186"/>
      <c r="UG21" s="186"/>
      <c r="UH21" s="186"/>
      <c r="UI21" s="186"/>
      <c r="UJ21" s="186"/>
      <c r="UK21" s="186"/>
      <c r="UL21" s="186"/>
      <c r="UM21" s="186"/>
      <c r="UN21" s="186"/>
      <c r="UO21" s="186"/>
      <c r="UP21" s="186"/>
      <c r="UQ21" s="186"/>
      <c r="UR21" s="186"/>
      <c r="US21" s="186"/>
      <c r="UT21" s="186"/>
      <c r="UU21" s="186"/>
      <c r="UV21" s="186"/>
      <c r="UW21" s="186"/>
      <c r="UX21" s="186"/>
      <c r="UY21" s="186"/>
      <c r="UZ21" s="186"/>
      <c r="VA21" s="186"/>
      <c r="VB21" s="186"/>
      <c r="VC21" s="186"/>
      <c r="VD21" s="186"/>
      <c r="VE21" s="186"/>
      <c r="VF21" s="186"/>
      <c r="VG21" s="186"/>
      <c r="VH21" s="186"/>
      <c r="VI21" s="186"/>
      <c r="VJ21" s="186"/>
      <c r="VK21" s="186"/>
      <c r="VL21" s="186"/>
      <c r="VM21" s="186"/>
      <c r="VN21" s="186"/>
      <c r="VO21" s="186"/>
      <c r="VP21" s="186"/>
      <c r="VQ21" s="186"/>
      <c r="VR21" s="186"/>
      <c r="VS21" s="186"/>
      <c r="VT21" s="186"/>
      <c r="VU21" s="186"/>
      <c r="VV21" s="186"/>
      <c r="VW21" s="186"/>
      <c r="VX21" s="186"/>
      <c r="VY21" s="186"/>
      <c r="VZ21" s="186"/>
      <c r="WA21" s="186"/>
      <c r="WB21" s="186"/>
      <c r="WC21" s="186"/>
      <c r="WD21" s="186"/>
      <c r="WE21" s="186"/>
      <c r="WF21" s="186"/>
      <c r="WG21" s="186"/>
      <c r="WH21" s="186"/>
      <c r="WI21" s="186"/>
      <c r="WJ21" s="186"/>
      <c r="WK21" s="186"/>
      <c r="WL21" s="186"/>
      <c r="WM21" s="186"/>
      <c r="WN21" s="186"/>
      <c r="WO21" s="186"/>
      <c r="WP21" s="186"/>
      <c r="WQ21" s="186"/>
      <c r="WR21" s="186"/>
      <c r="WS21" s="186"/>
      <c r="WT21" s="186"/>
      <c r="WU21" s="186"/>
      <c r="WV21" s="186"/>
      <c r="WW21" s="186"/>
      <c r="WX21" s="186"/>
      <c r="WY21" s="186"/>
      <c r="WZ21" s="186"/>
      <c r="XA21" s="186"/>
      <c r="XB21" s="186"/>
      <c r="XC21" s="186"/>
      <c r="XD21" s="186"/>
      <c r="XE21" s="186"/>
      <c r="XF21" s="186"/>
      <c r="XG21" s="186"/>
      <c r="XH21" s="186"/>
      <c r="XI21" s="186"/>
      <c r="XJ21" s="186"/>
      <c r="XK21" s="186"/>
      <c r="XL21" s="186"/>
      <c r="XM21" s="186"/>
      <c r="XN21" s="186"/>
      <c r="XO21" s="186"/>
      <c r="XP21" s="186"/>
      <c r="XQ21" s="186"/>
      <c r="XR21" s="186"/>
      <c r="XS21" s="186"/>
      <c r="XT21" s="186"/>
      <c r="XU21" s="186"/>
      <c r="XV21" s="186"/>
      <c r="XW21" s="186"/>
      <c r="XX21" s="186"/>
      <c r="XY21" s="186"/>
      <c r="XZ21" s="186"/>
      <c r="YA21" s="186"/>
      <c r="YB21" s="186"/>
      <c r="YC21" s="186"/>
      <c r="YD21" s="186"/>
      <c r="YE21" s="186"/>
      <c r="YF21" s="186"/>
      <c r="YG21" s="186"/>
      <c r="YH21" s="186"/>
      <c r="YI21" s="186"/>
      <c r="YJ21" s="186"/>
      <c r="YK21" s="186"/>
      <c r="YL21" s="186"/>
      <c r="YM21" s="186"/>
      <c r="YN21" s="186"/>
      <c r="YO21" s="186"/>
      <c r="YP21" s="186"/>
      <c r="YQ21" s="186"/>
      <c r="YR21" s="186"/>
      <c r="YS21" s="186"/>
      <c r="YT21" s="186"/>
      <c r="YU21" s="186"/>
      <c r="YV21" s="186"/>
      <c r="YW21" s="186"/>
      <c r="YX21" s="186"/>
      <c r="YY21" s="186"/>
      <c r="YZ21" s="186"/>
      <c r="ZA21" s="186"/>
      <c r="ZB21" s="186"/>
      <c r="ZC21" s="186"/>
      <c r="ZD21" s="186"/>
      <c r="ZE21" s="186"/>
      <c r="ZF21" s="186"/>
      <c r="ZG21" s="186"/>
      <c r="ZH21" s="186"/>
      <c r="ZI21" s="186"/>
      <c r="ZJ21" s="186"/>
      <c r="ZK21" s="186"/>
      <c r="ZL21" s="186"/>
      <c r="ZM21" s="186"/>
      <c r="ZN21" s="186"/>
      <c r="ZO21" s="186"/>
      <c r="ZP21" s="186"/>
      <c r="ZQ21" s="186"/>
      <c r="ZR21" s="186"/>
      <c r="ZS21" s="186"/>
      <c r="ZT21" s="186"/>
      <c r="ZU21" s="186"/>
      <c r="ZV21" s="186"/>
      <c r="ZW21" s="186"/>
      <c r="ZX21" s="186"/>
      <c r="ZY21" s="186"/>
      <c r="ZZ21" s="186"/>
      <c r="AAA21" s="186"/>
      <c r="AAB21" s="186"/>
      <c r="AAC21" s="186"/>
      <c r="AAD21" s="186"/>
      <c r="AAE21" s="186"/>
      <c r="AAF21" s="186"/>
      <c r="AAG21" s="186"/>
      <c r="AAH21" s="186"/>
      <c r="AAI21" s="186"/>
      <c r="AAJ21" s="186"/>
      <c r="AAK21" s="186"/>
      <c r="AAL21" s="186"/>
      <c r="AAM21" s="186"/>
      <c r="AAN21" s="186"/>
      <c r="AAO21" s="186"/>
      <c r="AAP21" s="186"/>
      <c r="AAQ21" s="186"/>
      <c r="AAR21" s="186"/>
      <c r="AAS21" s="186"/>
      <c r="AAT21" s="186"/>
      <c r="AAU21" s="186"/>
      <c r="AAV21" s="186"/>
      <c r="AAW21" s="186"/>
      <c r="AAX21" s="186"/>
      <c r="AAY21" s="186"/>
      <c r="AAZ21" s="186"/>
      <c r="ABA21" s="186"/>
      <c r="ABB21" s="186"/>
      <c r="ABC21" s="186"/>
      <c r="ABD21" s="186"/>
      <c r="ABE21" s="186"/>
      <c r="ABF21" s="186"/>
      <c r="ABG21" s="186"/>
      <c r="ABH21" s="186"/>
      <c r="ABI21" s="186"/>
      <c r="ABJ21" s="186"/>
      <c r="ABK21" s="186"/>
      <c r="ABL21" s="186"/>
      <c r="ABM21" s="186"/>
      <c r="ABN21" s="186"/>
      <c r="ABO21" s="186"/>
      <c r="ABP21" s="186"/>
      <c r="ABQ21" s="186"/>
      <c r="ABR21" s="186"/>
      <c r="ABS21" s="186"/>
      <c r="ABT21" s="186"/>
      <c r="ABU21" s="186"/>
      <c r="ABV21" s="186"/>
      <c r="ABW21" s="186"/>
      <c r="ABX21" s="186"/>
      <c r="ABY21" s="186"/>
      <c r="ABZ21" s="186"/>
      <c r="ACA21" s="186"/>
      <c r="ACB21" s="186"/>
      <c r="ACC21" s="186"/>
      <c r="ACD21" s="186"/>
      <c r="ACE21" s="186"/>
      <c r="ACF21" s="186"/>
      <c r="ACG21" s="186"/>
      <c r="ACH21" s="186"/>
      <c r="ACI21" s="186"/>
      <c r="ACJ21" s="186"/>
      <c r="ACK21" s="186"/>
      <c r="ACL21" s="186"/>
      <c r="ACM21" s="186"/>
      <c r="ACN21" s="186"/>
      <c r="ACO21" s="186"/>
      <c r="ACP21" s="186"/>
      <c r="ACQ21" s="186"/>
      <c r="ACR21" s="186"/>
      <c r="ACS21" s="186"/>
      <c r="ACT21" s="186"/>
      <c r="ACU21" s="186"/>
      <c r="ACV21" s="186"/>
      <c r="ACW21" s="186"/>
      <c r="ACX21" s="186"/>
      <c r="ACY21" s="186"/>
      <c r="ACZ21" s="186"/>
      <c r="ADA21" s="186"/>
      <c r="ADB21" s="186"/>
      <c r="ADC21" s="186"/>
      <c r="ADD21" s="186"/>
      <c r="ADE21" s="186"/>
      <c r="ADF21" s="186"/>
      <c r="ADG21" s="186"/>
      <c r="ADH21" s="186"/>
      <c r="ADI21" s="186"/>
      <c r="ADJ21" s="186"/>
      <c r="ADK21" s="186"/>
      <c r="ADL21" s="186"/>
      <c r="ADM21" s="186"/>
      <c r="ADN21" s="186"/>
      <c r="ADO21" s="186"/>
      <c r="ADP21" s="186"/>
      <c r="ADQ21" s="186"/>
      <c r="ADR21" s="186"/>
      <c r="ADS21" s="186"/>
      <c r="ADT21" s="186"/>
      <c r="ADU21" s="186"/>
      <c r="ADV21" s="186"/>
      <c r="ADW21" s="186"/>
      <c r="ADX21" s="186"/>
      <c r="ADY21" s="186"/>
      <c r="ADZ21" s="186"/>
      <c r="AEA21" s="186"/>
      <c r="AEB21" s="186"/>
      <c r="AEC21" s="186"/>
      <c r="AED21" s="186"/>
      <c r="AEE21" s="186"/>
      <c r="AEF21" s="186"/>
      <c r="AEG21" s="186"/>
      <c r="AEH21" s="186"/>
      <c r="AEI21" s="186"/>
      <c r="AEJ21" s="186"/>
      <c r="AEK21" s="186"/>
      <c r="AEL21" s="186"/>
      <c r="AEM21" s="186"/>
      <c r="AEN21" s="186"/>
      <c r="AEO21" s="186"/>
      <c r="AEP21" s="186"/>
      <c r="AEQ21" s="186"/>
      <c r="AER21" s="186"/>
      <c r="AES21" s="186"/>
      <c r="AET21" s="186"/>
      <c r="AEU21" s="186"/>
      <c r="AEV21" s="186"/>
      <c r="AEW21" s="186"/>
      <c r="AEX21" s="186"/>
      <c r="AEY21" s="186"/>
      <c r="AEZ21" s="186"/>
      <c r="AFA21" s="186"/>
      <c r="AFB21" s="186"/>
      <c r="AFC21" s="186"/>
      <c r="AFD21" s="186"/>
      <c r="AFE21" s="186"/>
      <c r="AFF21" s="186"/>
      <c r="AFG21" s="186"/>
      <c r="AFH21" s="186"/>
      <c r="AFI21" s="186"/>
      <c r="AFJ21" s="186"/>
      <c r="AFK21" s="186"/>
      <c r="AFL21" s="186"/>
      <c r="AFM21" s="186"/>
      <c r="AFN21" s="186"/>
      <c r="AFO21" s="186"/>
      <c r="AFP21" s="186"/>
      <c r="AFQ21" s="186"/>
      <c r="AFR21" s="186"/>
      <c r="AFS21" s="186"/>
      <c r="AFT21" s="186"/>
      <c r="AFU21" s="186"/>
      <c r="AFV21" s="186"/>
      <c r="AFW21" s="186"/>
      <c r="AFX21" s="186"/>
      <c r="AFY21" s="186"/>
      <c r="AFZ21" s="186"/>
      <c r="AGA21" s="186"/>
      <c r="AGB21" s="186"/>
      <c r="AGC21" s="186"/>
      <c r="AGD21" s="186"/>
      <c r="AGE21" s="186"/>
      <c r="AGF21" s="186"/>
      <c r="AGG21" s="186"/>
      <c r="AGH21" s="186"/>
      <c r="AGI21" s="186"/>
      <c r="AGJ21" s="186"/>
      <c r="AGK21" s="186"/>
      <c r="AGL21" s="186"/>
      <c r="AGM21" s="186"/>
      <c r="AGN21" s="186"/>
      <c r="AGO21" s="186"/>
      <c r="AGP21" s="186"/>
      <c r="AGQ21" s="186"/>
      <c r="AGR21" s="186"/>
      <c r="AGS21" s="186"/>
      <c r="AGT21" s="186"/>
      <c r="AGU21" s="186"/>
      <c r="AGV21" s="186"/>
      <c r="AGW21" s="186"/>
      <c r="AGX21" s="186"/>
      <c r="AGY21" s="186"/>
      <c r="AGZ21" s="186"/>
      <c r="AHA21" s="186"/>
      <c r="AHB21" s="186"/>
      <c r="AHC21" s="186"/>
      <c r="AHD21" s="186"/>
      <c r="AHE21" s="186"/>
      <c r="AHF21" s="186"/>
      <c r="AHG21" s="186"/>
      <c r="AHH21" s="186"/>
      <c r="AHI21" s="186"/>
      <c r="AHJ21" s="186"/>
      <c r="AHK21" s="186"/>
      <c r="AHL21" s="186"/>
      <c r="AHM21" s="186"/>
      <c r="AHN21" s="186"/>
      <c r="AHO21" s="186"/>
      <c r="AHP21" s="186"/>
      <c r="AHQ21" s="186"/>
      <c r="AHR21" s="186"/>
      <c r="AHS21" s="186"/>
      <c r="AHT21" s="186"/>
      <c r="AHU21" s="186"/>
      <c r="AHV21" s="186"/>
      <c r="AHW21" s="186"/>
    </row>
    <row r="22" spans="1:907" s="201" customFormat="1" ht="21.95" customHeight="1">
      <c r="A22" s="709"/>
      <c r="B22" s="197">
        <v>17</v>
      </c>
      <c r="C22" s="706" t="s">
        <v>659</v>
      </c>
      <c r="D22" s="707"/>
      <c r="E22" s="409">
        <v>7088</v>
      </c>
      <c r="F22" s="389">
        <f>SUM(F24:F27)</f>
        <v>0</v>
      </c>
      <c r="G22" s="188"/>
      <c r="H22" s="188"/>
      <c r="I22" s="188"/>
      <c r="J22" s="188"/>
      <c r="K22" s="199"/>
      <c r="L22" s="200"/>
      <c r="M22" s="200"/>
      <c r="N22" s="200"/>
      <c r="O22" s="200"/>
      <c r="P22" s="200"/>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6"/>
      <c r="AR22" s="186"/>
      <c r="AS22" s="186"/>
      <c r="AT22" s="186"/>
      <c r="AU22" s="186"/>
      <c r="AV22" s="186"/>
      <c r="AW22" s="186"/>
      <c r="AX22" s="186"/>
      <c r="AY22" s="186"/>
      <c r="AZ22" s="186"/>
      <c r="BA22" s="186"/>
      <c r="BB22" s="186"/>
      <c r="BC22" s="186"/>
      <c r="BD22" s="186"/>
      <c r="BE22" s="186"/>
      <c r="BF22" s="186"/>
      <c r="BG22" s="186"/>
      <c r="BH22" s="186"/>
      <c r="BI22" s="186"/>
      <c r="BJ22" s="186"/>
      <c r="BK22" s="186"/>
      <c r="BL22" s="186"/>
      <c r="BM22" s="186"/>
      <c r="BN22" s="186"/>
      <c r="BO22" s="186"/>
      <c r="BP22" s="186"/>
      <c r="BQ22" s="186"/>
      <c r="BR22" s="186"/>
      <c r="BS22" s="186"/>
      <c r="BT22" s="186"/>
      <c r="BU22" s="186"/>
      <c r="BV22" s="186"/>
      <c r="BW22" s="186"/>
      <c r="BX22" s="186"/>
      <c r="BY22" s="186"/>
      <c r="BZ22" s="186"/>
      <c r="CA22" s="186"/>
      <c r="CB22" s="186"/>
      <c r="CC22" s="186"/>
      <c r="CD22" s="186"/>
      <c r="CE22" s="186"/>
      <c r="CF22" s="186"/>
      <c r="CG22" s="186"/>
      <c r="CH22" s="186"/>
      <c r="CI22" s="186"/>
      <c r="CJ22" s="186"/>
      <c r="CK22" s="186"/>
      <c r="CL22" s="186"/>
      <c r="CM22" s="186"/>
      <c r="CN22" s="186"/>
      <c r="CO22" s="186"/>
      <c r="CP22" s="186"/>
      <c r="CQ22" s="186"/>
      <c r="CR22" s="186"/>
      <c r="CS22" s="186"/>
      <c r="CT22" s="186"/>
      <c r="CU22" s="186"/>
      <c r="CV22" s="186"/>
      <c r="CW22" s="186"/>
      <c r="CX22" s="186"/>
      <c r="CY22" s="186"/>
      <c r="CZ22" s="186"/>
      <c r="DA22" s="186"/>
      <c r="DB22" s="186"/>
      <c r="DC22" s="186"/>
      <c r="DD22" s="186"/>
      <c r="DE22" s="186"/>
      <c r="DF22" s="186"/>
      <c r="DG22" s="186"/>
      <c r="DH22" s="186"/>
      <c r="DI22" s="186"/>
      <c r="DJ22" s="186"/>
      <c r="DK22" s="186"/>
      <c r="DL22" s="186"/>
      <c r="DM22" s="186"/>
      <c r="DN22" s="186"/>
      <c r="DO22" s="186"/>
      <c r="DP22" s="186"/>
      <c r="DQ22" s="186"/>
      <c r="DR22" s="186"/>
      <c r="DS22" s="186"/>
      <c r="DT22" s="186"/>
      <c r="DU22" s="186"/>
      <c r="DV22" s="186"/>
      <c r="DW22" s="186"/>
      <c r="DX22" s="186"/>
      <c r="DY22" s="186"/>
      <c r="DZ22" s="186"/>
      <c r="EA22" s="186"/>
      <c r="EB22" s="186"/>
      <c r="EC22" s="186"/>
      <c r="ED22" s="186"/>
      <c r="EE22" s="186"/>
      <c r="EF22" s="186"/>
      <c r="EG22" s="186"/>
      <c r="EH22" s="186"/>
      <c r="EI22" s="186"/>
      <c r="EJ22" s="186"/>
      <c r="EK22" s="186"/>
      <c r="EL22" s="186"/>
      <c r="EM22" s="186"/>
      <c r="EN22" s="186"/>
      <c r="EO22" s="186"/>
      <c r="EP22" s="186"/>
      <c r="EQ22" s="186"/>
      <c r="ER22" s="186"/>
      <c r="ES22" s="186"/>
      <c r="ET22" s="186"/>
      <c r="EU22" s="186"/>
      <c r="EV22" s="186"/>
      <c r="EW22" s="186"/>
      <c r="EX22" s="186"/>
      <c r="EY22" s="186"/>
      <c r="EZ22" s="186"/>
      <c r="FA22" s="186"/>
      <c r="FB22" s="186"/>
      <c r="FC22" s="186"/>
      <c r="FD22" s="186"/>
      <c r="FE22" s="186"/>
      <c r="FF22" s="186"/>
      <c r="FG22" s="186"/>
      <c r="FH22" s="186"/>
      <c r="FI22" s="186"/>
      <c r="FJ22" s="186"/>
      <c r="FK22" s="186"/>
      <c r="FL22" s="186"/>
      <c r="FM22" s="186"/>
      <c r="FN22" s="186"/>
      <c r="FO22" s="186"/>
      <c r="FP22" s="186"/>
      <c r="FQ22" s="186"/>
      <c r="FR22" s="186"/>
      <c r="FS22" s="186"/>
      <c r="FT22" s="186"/>
      <c r="FU22" s="186"/>
      <c r="FV22" s="186"/>
      <c r="FW22" s="186"/>
      <c r="FX22" s="186"/>
      <c r="FY22" s="186"/>
      <c r="FZ22" s="186"/>
      <c r="GA22" s="186"/>
      <c r="GB22" s="186"/>
      <c r="GC22" s="186"/>
      <c r="GD22" s="186"/>
      <c r="GE22" s="186"/>
      <c r="GF22" s="186"/>
      <c r="GG22" s="186"/>
      <c r="GH22" s="186"/>
      <c r="GI22" s="186"/>
      <c r="GJ22" s="186"/>
      <c r="GK22" s="186"/>
      <c r="GL22" s="186"/>
      <c r="GM22" s="186"/>
      <c r="GN22" s="186"/>
      <c r="GO22" s="186"/>
      <c r="GP22" s="186"/>
      <c r="GQ22" s="186"/>
      <c r="GR22" s="186"/>
      <c r="GS22" s="186"/>
      <c r="GT22" s="186"/>
      <c r="GU22" s="186"/>
      <c r="GV22" s="186"/>
      <c r="GW22" s="186"/>
      <c r="GX22" s="186"/>
      <c r="GY22" s="186"/>
      <c r="GZ22" s="186"/>
      <c r="HA22" s="186"/>
      <c r="HB22" s="186"/>
      <c r="HC22" s="186"/>
      <c r="HD22" s="186"/>
      <c r="HE22" s="186"/>
      <c r="HF22" s="186"/>
      <c r="HG22" s="186"/>
      <c r="HH22" s="186"/>
      <c r="HI22" s="186"/>
      <c r="HJ22" s="186"/>
      <c r="HK22" s="186"/>
      <c r="HL22" s="186"/>
      <c r="HM22" s="186"/>
      <c r="HN22" s="186"/>
      <c r="HO22" s="186"/>
      <c r="HP22" s="186"/>
      <c r="HQ22" s="186"/>
      <c r="HR22" s="186"/>
      <c r="HS22" s="186"/>
      <c r="HT22" s="186"/>
      <c r="HU22" s="186"/>
      <c r="HV22" s="186"/>
      <c r="HW22" s="186"/>
      <c r="HX22" s="186"/>
      <c r="HY22" s="186"/>
      <c r="HZ22" s="186"/>
      <c r="IA22" s="186"/>
      <c r="IB22" s="186"/>
      <c r="IC22" s="186"/>
      <c r="ID22" s="186"/>
      <c r="IE22" s="186"/>
      <c r="IF22" s="186"/>
      <c r="IG22" s="186"/>
      <c r="IH22" s="186"/>
      <c r="II22" s="186"/>
      <c r="IJ22" s="186"/>
      <c r="IK22" s="186"/>
      <c r="IL22" s="186"/>
      <c r="IM22" s="186"/>
      <c r="IN22" s="186"/>
      <c r="IO22" s="186"/>
      <c r="IP22" s="186"/>
      <c r="IQ22" s="186"/>
      <c r="IR22" s="186"/>
      <c r="IS22" s="186"/>
      <c r="IT22" s="186"/>
      <c r="IU22" s="186"/>
      <c r="IV22" s="186"/>
      <c r="IW22" s="186"/>
      <c r="IX22" s="186"/>
      <c r="IY22" s="186"/>
      <c r="IZ22" s="186"/>
      <c r="JA22" s="186"/>
      <c r="JB22" s="186"/>
      <c r="JC22" s="186"/>
      <c r="JD22" s="186"/>
      <c r="JE22" s="186"/>
      <c r="JF22" s="186"/>
      <c r="JG22" s="186"/>
      <c r="JH22" s="186"/>
      <c r="JI22" s="186"/>
      <c r="JJ22" s="186"/>
      <c r="JK22" s="186"/>
      <c r="JL22" s="186"/>
      <c r="JM22" s="186"/>
      <c r="JN22" s="186"/>
      <c r="JO22" s="186"/>
      <c r="JP22" s="186"/>
      <c r="JQ22" s="186"/>
      <c r="JR22" s="186"/>
      <c r="JS22" s="186"/>
      <c r="JT22" s="186"/>
      <c r="JU22" s="186"/>
      <c r="JV22" s="186"/>
      <c r="JW22" s="186"/>
      <c r="JX22" s="186"/>
      <c r="JY22" s="186"/>
      <c r="JZ22" s="186"/>
      <c r="KA22" s="186"/>
      <c r="KB22" s="186"/>
      <c r="KC22" s="186"/>
      <c r="KD22" s="186"/>
      <c r="KE22" s="186"/>
      <c r="KF22" s="186"/>
      <c r="KG22" s="186"/>
      <c r="KH22" s="186"/>
      <c r="KI22" s="186"/>
      <c r="KJ22" s="186"/>
      <c r="KK22" s="186"/>
      <c r="KL22" s="186"/>
      <c r="KM22" s="186"/>
      <c r="KN22" s="186"/>
      <c r="KO22" s="186"/>
      <c r="KP22" s="186"/>
      <c r="KQ22" s="186"/>
      <c r="KR22" s="186"/>
      <c r="KS22" s="186"/>
      <c r="KT22" s="186"/>
      <c r="KU22" s="186"/>
      <c r="KV22" s="186"/>
      <c r="KW22" s="186"/>
      <c r="KX22" s="186"/>
      <c r="KY22" s="186"/>
      <c r="KZ22" s="186"/>
      <c r="LA22" s="186"/>
      <c r="LB22" s="186"/>
      <c r="LC22" s="186"/>
      <c r="LD22" s="186"/>
      <c r="LE22" s="186"/>
      <c r="LF22" s="186"/>
      <c r="LG22" s="186"/>
      <c r="LH22" s="186"/>
      <c r="LI22" s="186"/>
      <c r="LJ22" s="186"/>
      <c r="LK22" s="186"/>
      <c r="LL22" s="186"/>
      <c r="LM22" s="186"/>
      <c r="LN22" s="186"/>
      <c r="LO22" s="186"/>
      <c r="LP22" s="186"/>
      <c r="LQ22" s="186"/>
      <c r="LR22" s="186"/>
      <c r="LS22" s="186"/>
      <c r="LT22" s="186"/>
      <c r="LU22" s="186"/>
      <c r="LV22" s="186"/>
      <c r="LW22" s="186"/>
      <c r="LX22" s="186"/>
      <c r="LY22" s="186"/>
      <c r="LZ22" s="186"/>
      <c r="MA22" s="186"/>
      <c r="MB22" s="186"/>
      <c r="MC22" s="186"/>
      <c r="MD22" s="186"/>
      <c r="ME22" s="186"/>
      <c r="MF22" s="186"/>
      <c r="MG22" s="186"/>
      <c r="MH22" s="186"/>
      <c r="MI22" s="186"/>
      <c r="MJ22" s="186"/>
      <c r="MK22" s="186"/>
      <c r="ML22" s="186"/>
      <c r="MM22" s="186"/>
      <c r="MN22" s="186"/>
      <c r="MO22" s="186"/>
      <c r="MP22" s="186"/>
      <c r="MQ22" s="186"/>
      <c r="MR22" s="186"/>
      <c r="MS22" s="186"/>
      <c r="MT22" s="186"/>
      <c r="MU22" s="186"/>
      <c r="MV22" s="186"/>
      <c r="MW22" s="186"/>
      <c r="MX22" s="186"/>
      <c r="MY22" s="186"/>
      <c r="MZ22" s="186"/>
      <c r="NA22" s="186"/>
      <c r="NB22" s="186"/>
      <c r="NC22" s="186"/>
      <c r="ND22" s="186"/>
      <c r="NE22" s="186"/>
      <c r="NF22" s="186"/>
      <c r="NG22" s="186"/>
      <c r="NH22" s="186"/>
      <c r="NI22" s="186"/>
      <c r="NJ22" s="186"/>
      <c r="NK22" s="186"/>
      <c r="NL22" s="186"/>
      <c r="NM22" s="186"/>
      <c r="NN22" s="186"/>
      <c r="NO22" s="186"/>
      <c r="NP22" s="186"/>
      <c r="NQ22" s="186"/>
      <c r="NR22" s="186"/>
      <c r="NS22" s="186"/>
      <c r="NT22" s="186"/>
      <c r="NU22" s="186"/>
      <c r="NV22" s="186"/>
      <c r="NW22" s="186"/>
      <c r="NX22" s="186"/>
      <c r="NY22" s="186"/>
      <c r="NZ22" s="186"/>
      <c r="OA22" s="186"/>
      <c r="OB22" s="186"/>
      <c r="OC22" s="186"/>
      <c r="OD22" s="186"/>
      <c r="OE22" s="186"/>
      <c r="OF22" s="186"/>
      <c r="OG22" s="186"/>
      <c r="OH22" s="186"/>
      <c r="OI22" s="186"/>
      <c r="OJ22" s="186"/>
      <c r="OK22" s="186"/>
      <c r="OL22" s="186"/>
      <c r="OM22" s="186"/>
      <c r="ON22" s="186"/>
      <c r="OO22" s="186"/>
      <c r="OP22" s="186"/>
      <c r="OQ22" s="186"/>
      <c r="OR22" s="186"/>
      <c r="OS22" s="186"/>
      <c r="OT22" s="186"/>
      <c r="OU22" s="186"/>
      <c r="OV22" s="186"/>
      <c r="OW22" s="186"/>
      <c r="OX22" s="186"/>
      <c r="OY22" s="186"/>
      <c r="OZ22" s="186"/>
      <c r="PA22" s="186"/>
      <c r="PB22" s="186"/>
      <c r="PC22" s="186"/>
      <c r="PD22" s="186"/>
      <c r="PE22" s="186"/>
      <c r="PF22" s="186"/>
      <c r="PG22" s="186"/>
      <c r="PH22" s="186"/>
      <c r="PI22" s="186"/>
      <c r="PJ22" s="186"/>
      <c r="PK22" s="186"/>
      <c r="PL22" s="186"/>
      <c r="PM22" s="186"/>
      <c r="PN22" s="186"/>
      <c r="PO22" s="186"/>
      <c r="PP22" s="186"/>
      <c r="PQ22" s="186"/>
      <c r="PR22" s="186"/>
      <c r="PS22" s="186"/>
      <c r="PT22" s="186"/>
      <c r="PU22" s="186"/>
      <c r="PV22" s="186"/>
      <c r="PW22" s="186"/>
      <c r="PX22" s="186"/>
      <c r="PY22" s="186"/>
      <c r="PZ22" s="186"/>
      <c r="QA22" s="186"/>
      <c r="QB22" s="186"/>
      <c r="QC22" s="186"/>
      <c r="QD22" s="186"/>
      <c r="QE22" s="186"/>
      <c r="QF22" s="186"/>
      <c r="QG22" s="186"/>
      <c r="QH22" s="186"/>
      <c r="QI22" s="186"/>
      <c r="QJ22" s="186"/>
      <c r="QK22" s="186"/>
      <c r="QL22" s="186"/>
      <c r="QM22" s="186"/>
      <c r="QN22" s="186"/>
      <c r="QO22" s="186"/>
      <c r="QP22" s="186"/>
      <c r="QQ22" s="186"/>
      <c r="QR22" s="186"/>
      <c r="QS22" s="186"/>
      <c r="QT22" s="186"/>
      <c r="QU22" s="186"/>
      <c r="QV22" s="186"/>
      <c r="QW22" s="186"/>
      <c r="QX22" s="186"/>
      <c r="QY22" s="186"/>
      <c r="QZ22" s="186"/>
      <c r="RA22" s="186"/>
      <c r="RB22" s="186"/>
      <c r="RC22" s="186"/>
      <c r="RD22" s="186"/>
      <c r="RE22" s="186"/>
      <c r="RF22" s="186"/>
      <c r="RG22" s="186"/>
      <c r="RH22" s="186"/>
      <c r="RI22" s="186"/>
      <c r="RJ22" s="186"/>
      <c r="RK22" s="186"/>
      <c r="RL22" s="186"/>
      <c r="RM22" s="186"/>
      <c r="RN22" s="186"/>
      <c r="RO22" s="186"/>
      <c r="RP22" s="186"/>
      <c r="RQ22" s="186"/>
      <c r="RR22" s="186"/>
      <c r="RS22" s="186"/>
      <c r="RT22" s="186"/>
      <c r="RU22" s="186"/>
      <c r="RV22" s="186"/>
      <c r="RW22" s="186"/>
      <c r="RX22" s="186"/>
      <c r="RY22" s="186"/>
      <c r="RZ22" s="186"/>
      <c r="SA22" s="186"/>
      <c r="SB22" s="186"/>
      <c r="SC22" s="186"/>
      <c r="SD22" s="186"/>
      <c r="SE22" s="186"/>
      <c r="SF22" s="186"/>
      <c r="SG22" s="186"/>
      <c r="SH22" s="186"/>
      <c r="SI22" s="186"/>
      <c r="SJ22" s="186"/>
      <c r="SK22" s="186"/>
      <c r="SL22" s="186"/>
      <c r="SM22" s="186"/>
      <c r="SN22" s="186"/>
      <c r="SO22" s="186"/>
      <c r="SP22" s="186"/>
      <c r="SQ22" s="186"/>
      <c r="SR22" s="186"/>
      <c r="SS22" s="186"/>
      <c r="ST22" s="186"/>
      <c r="SU22" s="186"/>
      <c r="SV22" s="186"/>
      <c r="SW22" s="186"/>
      <c r="SX22" s="186"/>
      <c r="SY22" s="186"/>
      <c r="SZ22" s="186"/>
      <c r="TA22" s="186"/>
      <c r="TB22" s="186"/>
      <c r="TC22" s="186"/>
      <c r="TD22" s="186"/>
      <c r="TE22" s="186"/>
      <c r="TF22" s="186"/>
      <c r="TG22" s="186"/>
      <c r="TH22" s="186"/>
      <c r="TI22" s="186"/>
      <c r="TJ22" s="186"/>
      <c r="TK22" s="186"/>
      <c r="TL22" s="186"/>
      <c r="TM22" s="186"/>
      <c r="TN22" s="186"/>
      <c r="TO22" s="186"/>
      <c r="TP22" s="186"/>
      <c r="TQ22" s="186"/>
      <c r="TR22" s="186"/>
      <c r="TS22" s="186"/>
      <c r="TT22" s="186"/>
      <c r="TU22" s="186"/>
      <c r="TV22" s="186"/>
      <c r="TW22" s="186"/>
      <c r="TX22" s="186"/>
      <c r="TY22" s="186"/>
      <c r="TZ22" s="186"/>
      <c r="UA22" s="186"/>
      <c r="UB22" s="186"/>
      <c r="UC22" s="186"/>
      <c r="UD22" s="186"/>
      <c r="UE22" s="186"/>
      <c r="UF22" s="186"/>
      <c r="UG22" s="186"/>
      <c r="UH22" s="186"/>
      <c r="UI22" s="186"/>
      <c r="UJ22" s="186"/>
      <c r="UK22" s="186"/>
      <c r="UL22" s="186"/>
      <c r="UM22" s="186"/>
      <c r="UN22" s="186"/>
      <c r="UO22" s="186"/>
      <c r="UP22" s="186"/>
      <c r="UQ22" s="186"/>
      <c r="UR22" s="186"/>
      <c r="US22" s="186"/>
      <c r="UT22" s="186"/>
      <c r="UU22" s="186"/>
      <c r="UV22" s="186"/>
      <c r="UW22" s="186"/>
      <c r="UX22" s="186"/>
      <c r="UY22" s="186"/>
      <c r="UZ22" s="186"/>
      <c r="VA22" s="186"/>
      <c r="VB22" s="186"/>
      <c r="VC22" s="186"/>
      <c r="VD22" s="186"/>
      <c r="VE22" s="186"/>
      <c r="VF22" s="186"/>
      <c r="VG22" s="186"/>
      <c r="VH22" s="186"/>
      <c r="VI22" s="186"/>
      <c r="VJ22" s="186"/>
      <c r="VK22" s="186"/>
      <c r="VL22" s="186"/>
      <c r="VM22" s="186"/>
      <c r="VN22" s="186"/>
      <c r="VO22" s="186"/>
      <c r="VP22" s="186"/>
      <c r="VQ22" s="186"/>
      <c r="VR22" s="186"/>
      <c r="VS22" s="186"/>
      <c r="VT22" s="186"/>
      <c r="VU22" s="186"/>
      <c r="VV22" s="186"/>
      <c r="VW22" s="186"/>
      <c r="VX22" s="186"/>
      <c r="VY22" s="186"/>
      <c r="VZ22" s="186"/>
      <c r="WA22" s="186"/>
      <c r="WB22" s="186"/>
      <c r="WC22" s="186"/>
      <c r="WD22" s="186"/>
      <c r="WE22" s="186"/>
      <c r="WF22" s="186"/>
      <c r="WG22" s="186"/>
      <c r="WH22" s="186"/>
      <c r="WI22" s="186"/>
      <c r="WJ22" s="186"/>
      <c r="WK22" s="186"/>
      <c r="WL22" s="186"/>
      <c r="WM22" s="186"/>
      <c r="WN22" s="186"/>
      <c r="WO22" s="186"/>
      <c r="WP22" s="186"/>
      <c r="WQ22" s="186"/>
      <c r="WR22" s="186"/>
      <c r="WS22" s="186"/>
      <c r="WT22" s="186"/>
      <c r="WU22" s="186"/>
      <c r="WV22" s="186"/>
      <c r="WW22" s="186"/>
      <c r="WX22" s="186"/>
      <c r="WY22" s="186"/>
      <c r="WZ22" s="186"/>
      <c r="XA22" s="186"/>
      <c r="XB22" s="186"/>
      <c r="XC22" s="186"/>
      <c r="XD22" s="186"/>
      <c r="XE22" s="186"/>
      <c r="XF22" s="186"/>
      <c r="XG22" s="186"/>
      <c r="XH22" s="186"/>
      <c r="XI22" s="186"/>
      <c r="XJ22" s="186"/>
      <c r="XK22" s="186"/>
      <c r="XL22" s="186"/>
      <c r="XM22" s="186"/>
      <c r="XN22" s="186"/>
      <c r="XO22" s="186"/>
      <c r="XP22" s="186"/>
      <c r="XQ22" s="186"/>
      <c r="XR22" s="186"/>
      <c r="XS22" s="186"/>
      <c r="XT22" s="186"/>
      <c r="XU22" s="186"/>
      <c r="XV22" s="186"/>
      <c r="XW22" s="186"/>
      <c r="XX22" s="186"/>
      <c r="XY22" s="186"/>
      <c r="XZ22" s="186"/>
      <c r="YA22" s="186"/>
      <c r="YB22" s="186"/>
      <c r="YC22" s="186"/>
      <c r="YD22" s="186"/>
      <c r="YE22" s="186"/>
      <c r="YF22" s="186"/>
      <c r="YG22" s="186"/>
      <c r="YH22" s="186"/>
      <c r="YI22" s="186"/>
      <c r="YJ22" s="186"/>
      <c r="YK22" s="186"/>
      <c r="YL22" s="186"/>
      <c r="YM22" s="186"/>
      <c r="YN22" s="186"/>
      <c r="YO22" s="186"/>
      <c r="YP22" s="186"/>
      <c r="YQ22" s="186"/>
      <c r="YR22" s="186"/>
      <c r="YS22" s="186"/>
      <c r="YT22" s="186"/>
      <c r="YU22" s="186"/>
      <c r="YV22" s="186"/>
      <c r="YW22" s="186"/>
      <c r="YX22" s="186"/>
      <c r="YY22" s="186"/>
      <c r="YZ22" s="186"/>
      <c r="ZA22" s="186"/>
      <c r="ZB22" s="186"/>
      <c r="ZC22" s="186"/>
      <c r="ZD22" s="186"/>
      <c r="ZE22" s="186"/>
      <c r="ZF22" s="186"/>
      <c r="ZG22" s="186"/>
      <c r="ZH22" s="186"/>
      <c r="ZI22" s="186"/>
      <c r="ZJ22" s="186"/>
      <c r="ZK22" s="186"/>
      <c r="ZL22" s="186"/>
      <c r="ZM22" s="186"/>
      <c r="ZN22" s="186"/>
      <c r="ZO22" s="186"/>
      <c r="ZP22" s="186"/>
      <c r="ZQ22" s="186"/>
      <c r="ZR22" s="186"/>
      <c r="ZS22" s="186"/>
      <c r="ZT22" s="186"/>
      <c r="ZU22" s="186"/>
      <c r="ZV22" s="186"/>
      <c r="ZW22" s="186"/>
      <c r="ZX22" s="186"/>
      <c r="ZY22" s="186"/>
      <c r="ZZ22" s="186"/>
      <c r="AAA22" s="186"/>
      <c r="AAB22" s="186"/>
      <c r="AAC22" s="186"/>
      <c r="AAD22" s="186"/>
      <c r="AAE22" s="186"/>
      <c r="AAF22" s="186"/>
      <c r="AAG22" s="186"/>
      <c r="AAH22" s="186"/>
      <c r="AAI22" s="186"/>
      <c r="AAJ22" s="186"/>
      <c r="AAK22" s="186"/>
      <c r="AAL22" s="186"/>
      <c r="AAM22" s="186"/>
      <c r="AAN22" s="186"/>
      <c r="AAO22" s="186"/>
      <c r="AAP22" s="186"/>
      <c r="AAQ22" s="186"/>
      <c r="AAR22" s="186"/>
      <c r="AAS22" s="186"/>
      <c r="AAT22" s="186"/>
      <c r="AAU22" s="186"/>
      <c r="AAV22" s="186"/>
      <c r="AAW22" s="186"/>
      <c r="AAX22" s="186"/>
      <c r="AAY22" s="186"/>
      <c r="AAZ22" s="186"/>
      <c r="ABA22" s="186"/>
      <c r="ABB22" s="186"/>
      <c r="ABC22" s="186"/>
      <c r="ABD22" s="186"/>
      <c r="ABE22" s="186"/>
      <c r="ABF22" s="186"/>
      <c r="ABG22" s="186"/>
      <c r="ABH22" s="186"/>
      <c r="ABI22" s="186"/>
      <c r="ABJ22" s="186"/>
      <c r="ABK22" s="186"/>
      <c r="ABL22" s="186"/>
      <c r="ABM22" s="186"/>
      <c r="ABN22" s="186"/>
      <c r="ABO22" s="186"/>
      <c r="ABP22" s="186"/>
      <c r="ABQ22" s="186"/>
      <c r="ABR22" s="186"/>
      <c r="ABS22" s="186"/>
      <c r="ABT22" s="186"/>
      <c r="ABU22" s="186"/>
      <c r="ABV22" s="186"/>
      <c r="ABW22" s="186"/>
      <c r="ABX22" s="186"/>
      <c r="ABY22" s="186"/>
      <c r="ABZ22" s="186"/>
      <c r="ACA22" s="186"/>
      <c r="ACB22" s="186"/>
      <c r="ACC22" s="186"/>
      <c r="ACD22" s="186"/>
      <c r="ACE22" s="186"/>
      <c r="ACF22" s="186"/>
      <c r="ACG22" s="186"/>
      <c r="ACH22" s="186"/>
      <c r="ACI22" s="186"/>
      <c r="ACJ22" s="186"/>
      <c r="ACK22" s="186"/>
      <c r="ACL22" s="186"/>
      <c r="ACM22" s="186"/>
      <c r="ACN22" s="186"/>
      <c r="ACO22" s="186"/>
      <c r="ACP22" s="186"/>
      <c r="ACQ22" s="186"/>
      <c r="ACR22" s="186"/>
      <c r="ACS22" s="186"/>
      <c r="ACT22" s="186"/>
      <c r="ACU22" s="186"/>
      <c r="ACV22" s="186"/>
      <c r="ACW22" s="186"/>
      <c r="ACX22" s="186"/>
      <c r="ACY22" s="186"/>
      <c r="ACZ22" s="186"/>
      <c r="ADA22" s="186"/>
      <c r="ADB22" s="186"/>
      <c r="ADC22" s="186"/>
      <c r="ADD22" s="186"/>
      <c r="ADE22" s="186"/>
      <c r="ADF22" s="186"/>
      <c r="ADG22" s="186"/>
      <c r="ADH22" s="186"/>
      <c r="ADI22" s="186"/>
      <c r="ADJ22" s="186"/>
      <c r="ADK22" s="186"/>
      <c r="ADL22" s="186"/>
      <c r="ADM22" s="186"/>
      <c r="ADN22" s="186"/>
      <c r="ADO22" s="186"/>
      <c r="ADP22" s="186"/>
      <c r="ADQ22" s="186"/>
      <c r="ADR22" s="186"/>
      <c r="ADS22" s="186"/>
      <c r="ADT22" s="186"/>
      <c r="ADU22" s="186"/>
      <c r="ADV22" s="186"/>
      <c r="ADW22" s="186"/>
      <c r="ADX22" s="186"/>
      <c r="ADY22" s="186"/>
      <c r="ADZ22" s="186"/>
      <c r="AEA22" s="186"/>
      <c r="AEB22" s="186"/>
      <c r="AEC22" s="186"/>
      <c r="AED22" s="186"/>
      <c r="AEE22" s="186"/>
      <c r="AEF22" s="186"/>
      <c r="AEG22" s="186"/>
      <c r="AEH22" s="186"/>
      <c r="AEI22" s="186"/>
      <c r="AEJ22" s="186"/>
      <c r="AEK22" s="186"/>
      <c r="AEL22" s="186"/>
      <c r="AEM22" s="186"/>
      <c r="AEN22" s="186"/>
      <c r="AEO22" s="186"/>
      <c r="AEP22" s="186"/>
      <c r="AEQ22" s="186"/>
      <c r="AER22" s="186"/>
      <c r="AES22" s="186"/>
      <c r="AET22" s="186"/>
      <c r="AEU22" s="186"/>
      <c r="AEV22" s="186"/>
      <c r="AEW22" s="186"/>
      <c r="AEX22" s="186"/>
      <c r="AEY22" s="186"/>
      <c r="AEZ22" s="186"/>
      <c r="AFA22" s="186"/>
      <c r="AFB22" s="186"/>
      <c r="AFC22" s="186"/>
      <c r="AFD22" s="186"/>
      <c r="AFE22" s="186"/>
      <c r="AFF22" s="186"/>
      <c r="AFG22" s="186"/>
      <c r="AFH22" s="186"/>
      <c r="AFI22" s="186"/>
      <c r="AFJ22" s="186"/>
      <c r="AFK22" s="186"/>
      <c r="AFL22" s="186"/>
      <c r="AFM22" s="186"/>
      <c r="AFN22" s="186"/>
      <c r="AFO22" s="186"/>
      <c r="AFP22" s="186"/>
      <c r="AFQ22" s="186"/>
      <c r="AFR22" s="186"/>
      <c r="AFS22" s="186"/>
      <c r="AFT22" s="186"/>
      <c r="AFU22" s="186"/>
      <c r="AFV22" s="186"/>
      <c r="AFW22" s="186"/>
      <c r="AFX22" s="186"/>
      <c r="AFY22" s="186"/>
      <c r="AFZ22" s="186"/>
      <c r="AGA22" s="186"/>
      <c r="AGB22" s="186"/>
      <c r="AGC22" s="186"/>
      <c r="AGD22" s="186"/>
      <c r="AGE22" s="186"/>
      <c r="AGF22" s="186"/>
      <c r="AGG22" s="186"/>
      <c r="AGH22" s="186"/>
      <c r="AGI22" s="186"/>
      <c r="AGJ22" s="186"/>
      <c r="AGK22" s="186"/>
      <c r="AGL22" s="186"/>
      <c r="AGM22" s="186"/>
      <c r="AGN22" s="186"/>
      <c r="AGO22" s="186"/>
      <c r="AGP22" s="186"/>
      <c r="AGQ22" s="186"/>
      <c r="AGR22" s="186"/>
      <c r="AGS22" s="186"/>
      <c r="AGT22" s="186"/>
      <c r="AGU22" s="186"/>
      <c r="AGV22" s="186"/>
      <c r="AGW22" s="186"/>
      <c r="AGX22" s="186"/>
      <c r="AGY22" s="186"/>
      <c r="AGZ22" s="186"/>
      <c r="AHA22" s="186"/>
      <c r="AHB22" s="186"/>
      <c r="AHC22" s="186"/>
      <c r="AHD22" s="186"/>
      <c r="AHE22" s="186"/>
      <c r="AHF22" s="186"/>
      <c r="AHG22" s="186"/>
      <c r="AHH22" s="186"/>
      <c r="AHI22" s="186"/>
      <c r="AHJ22" s="186"/>
      <c r="AHK22" s="186"/>
      <c r="AHL22" s="186"/>
      <c r="AHM22" s="186"/>
      <c r="AHN22" s="186"/>
      <c r="AHO22" s="186"/>
      <c r="AHP22" s="186"/>
      <c r="AHQ22" s="186"/>
      <c r="AHR22" s="186"/>
      <c r="AHS22" s="186"/>
      <c r="AHT22" s="186"/>
      <c r="AHU22" s="186"/>
      <c r="AHV22" s="186"/>
      <c r="AHW22" s="186"/>
    </row>
    <row r="23" spans="1:907" s="206" customFormat="1" ht="21.95" customHeight="1">
      <c r="A23" s="709"/>
      <c r="B23" s="197"/>
      <c r="C23" s="193" t="s">
        <v>137</v>
      </c>
      <c r="D23" s="193" t="s">
        <v>157</v>
      </c>
      <c r="E23" s="198"/>
      <c r="F23" s="347"/>
      <c r="G23" s="202"/>
      <c r="H23" s="202"/>
      <c r="I23" s="202"/>
      <c r="J23" s="202"/>
      <c r="K23" s="203"/>
      <c r="L23" s="204"/>
      <c r="M23" s="204"/>
      <c r="N23" s="204"/>
      <c r="O23" s="204"/>
      <c r="P23" s="204"/>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5"/>
      <c r="AX23" s="205"/>
      <c r="AY23" s="205"/>
      <c r="AZ23" s="205"/>
      <c r="BA23" s="205"/>
      <c r="BB23" s="205"/>
      <c r="BC23" s="205"/>
      <c r="BD23" s="205"/>
      <c r="BE23" s="205"/>
      <c r="BF23" s="205"/>
      <c r="BG23" s="205"/>
      <c r="BH23" s="205"/>
      <c r="BI23" s="205"/>
      <c r="BJ23" s="205"/>
      <c r="BK23" s="205"/>
      <c r="BL23" s="205"/>
      <c r="BM23" s="205"/>
      <c r="BN23" s="205"/>
      <c r="BO23" s="205"/>
      <c r="BP23" s="205"/>
      <c r="BQ23" s="205"/>
      <c r="BR23" s="205"/>
      <c r="BS23" s="205"/>
      <c r="BT23" s="205"/>
      <c r="BU23" s="205"/>
      <c r="BV23" s="205"/>
      <c r="BW23" s="205"/>
      <c r="BX23" s="205"/>
      <c r="BY23" s="205"/>
      <c r="BZ23" s="205"/>
      <c r="CA23" s="205"/>
      <c r="CB23" s="205"/>
      <c r="CC23" s="205"/>
      <c r="CD23" s="205"/>
      <c r="CE23" s="205"/>
      <c r="CF23" s="205"/>
      <c r="CG23" s="205"/>
      <c r="CH23" s="205"/>
      <c r="CI23" s="205"/>
      <c r="CJ23" s="205"/>
      <c r="CK23" s="205"/>
      <c r="CL23" s="205"/>
      <c r="CM23" s="205"/>
      <c r="CN23" s="205"/>
      <c r="CO23" s="205"/>
      <c r="CP23" s="205"/>
      <c r="CQ23" s="205"/>
      <c r="CR23" s="205"/>
      <c r="CS23" s="205"/>
      <c r="CT23" s="205"/>
      <c r="CU23" s="205"/>
      <c r="CV23" s="205"/>
      <c r="CW23" s="205"/>
      <c r="CX23" s="205"/>
      <c r="CY23" s="205"/>
      <c r="CZ23" s="205"/>
      <c r="DA23" s="205"/>
      <c r="DB23" s="205"/>
      <c r="DC23" s="205"/>
      <c r="DD23" s="205"/>
      <c r="DE23" s="205"/>
      <c r="DF23" s="205"/>
      <c r="DG23" s="205"/>
      <c r="DH23" s="205"/>
      <c r="DI23" s="205"/>
      <c r="DJ23" s="205"/>
      <c r="DK23" s="205"/>
      <c r="DL23" s="205"/>
      <c r="DM23" s="205"/>
      <c r="DN23" s="205"/>
      <c r="DO23" s="205"/>
      <c r="DP23" s="205"/>
      <c r="DQ23" s="205"/>
      <c r="DR23" s="205"/>
      <c r="DS23" s="205"/>
      <c r="DT23" s="205"/>
      <c r="DU23" s="205"/>
      <c r="DV23" s="205"/>
      <c r="DW23" s="205"/>
      <c r="DX23" s="205"/>
      <c r="DY23" s="205"/>
      <c r="DZ23" s="205"/>
      <c r="EA23" s="205"/>
      <c r="EB23" s="205"/>
      <c r="EC23" s="205"/>
      <c r="ED23" s="205"/>
      <c r="EE23" s="205"/>
      <c r="EF23" s="205"/>
      <c r="EG23" s="205"/>
      <c r="EH23" s="205"/>
      <c r="EI23" s="205"/>
      <c r="EJ23" s="205"/>
      <c r="EK23" s="205"/>
      <c r="EL23" s="205"/>
      <c r="EM23" s="205"/>
      <c r="EN23" s="205"/>
      <c r="EO23" s="205"/>
      <c r="EP23" s="205"/>
      <c r="EQ23" s="205"/>
      <c r="ER23" s="205"/>
      <c r="ES23" s="205"/>
      <c r="ET23" s="205"/>
      <c r="EU23" s="205"/>
      <c r="EV23" s="205"/>
      <c r="EW23" s="205"/>
      <c r="EX23" s="205"/>
      <c r="EY23" s="205"/>
      <c r="EZ23" s="205"/>
      <c r="FA23" s="205"/>
      <c r="FB23" s="205"/>
      <c r="FC23" s="205"/>
      <c r="FD23" s="205"/>
      <c r="FE23" s="205"/>
      <c r="FF23" s="205"/>
      <c r="FG23" s="205"/>
      <c r="FH23" s="205"/>
      <c r="FI23" s="205"/>
      <c r="FJ23" s="205"/>
      <c r="FK23" s="205"/>
      <c r="FL23" s="205"/>
      <c r="FM23" s="205"/>
      <c r="FN23" s="205"/>
      <c r="FO23" s="205"/>
      <c r="FP23" s="205"/>
      <c r="FQ23" s="205"/>
      <c r="FR23" s="205"/>
      <c r="FS23" s="205"/>
      <c r="FT23" s="205"/>
      <c r="FU23" s="205"/>
      <c r="FV23" s="205"/>
      <c r="FW23" s="205"/>
      <c r="FX23" s="205"/>
      <c r="FY23" s="205"/>
      <c r="FZ23" s="205"/>
      <c r="GA23" s="205"/>
      <c r="GB23" s="205"/>
      <c r="GC23" s="205"/>
      <c r="GD23" s="205"/>
      <c r="GE23" s="205"/>
      <c r="GF23" s="205"/>
      <c r="GG23" s="205"/>
      <c r="GH23" s="205"/>
      <c r="GI23" s="205"/>
      <c r="GJ23" s="205"/>
      <c r="GK23" s="205"/>
      <c r="GL23" s="205"/>
      <c r="GM23" s="205"/>
      <c r="GN23" s="205"/>
      <c r="GO23" s="205"/>
      <c r="GP23" s="205"/>
      <c r="GQ23" s="205"/>
      <c r="GR23" s="205"/>
      <c r="GS23" s="205"/>
      <c r="GT23" s="205"/>
      <c r="GU23" s="205"/>
      <c r="GV23" s="205"/>
      <c r="GW23" s="205"/>
      <c r="GX23" s="205"/>
      <c r="GY23" s="205"/>
      <c r="GZ23" s="205"/>
      <c r="HA23" s="205"/>
      <c r="HB23" s="205"/>
      <c r="HC23" s="205"/>
      <c r="HD23" s="205"/>
      <c r="HE23" s="205"/>
      <c r="HF23" s="205"/>
      <c r="HG23" s="205"/>
      <c r="HH23" s="205"/>
      <c r="HI23" s="205"/>
      <c r="HJ23" s="205"/>
      <c r="HK23" s="205"/>
      <c r="HL23" s="205"/>
      <c r="HM23" s="205"/>
      <c r="HN23" s="205"/>
      <c r="HO23" s="205"/>
      <c r="HP23" s="205"/>
      <c r="HQ23" s="205"/>
      <c r="HR23" s="205"/>
      <c r="HS23" s="205"/>
      <c r="HT23" s="205"/>
      <c r="HU23" s="205"/>
      <c r="HV23" s="205"/>
      <c r="HW23" s="205"/>
      <c r="HX23" s="205"/>
      <c r="HY23" s="205"/>
      <c r="HZ23" s="205"/>
      <c r="IA23" s="205"/>
      <c r="IB23" s="205"/>
      <c r="IC23" s="205"/>
      <c r="ID23" s="205"/>
      <c r="IE23" s="205"/>
      <c r="IF23" s="205"/>
      <c r="IG23" s="205"/>
      <c r="IH23" s="205"/>
      <c r="II23" s="205"/>
      <c r="IJ23" s="205"/>
      <c r="IK23" s="205"/>
      <c r="IL23" s="205"/>
      <c r="IM23" s="205"/>
      <c r="IN23" s="205"/>
      <c r="IO23" s="205"/>
      <c r="IP23" s="205"/>
      <c r="IQ23" s="205"/>
      <c r="IR23" s="205"/>
      <c r="IS23" s="205"/>
      <c r="IT23" s="205"/>
      <c r="IU23" s="205"/>
      <c r="IV23" s="205"/>
      <c r="IW23" s="205"/>
      <c r="IX23" s="205"/>
      <c r="IY23" s="205"/>
      <c r="IZ23" s="205"/>
      <c r="JA23" s="205"/>
      <c r="JB23" s="205"/>
      <c r="JC23" s="205"/>
      <c r="JD23" s="205"/>
      <c r="JE23" s="205"/>
      <c r="JF23" s="205"/>
      <c r="JG23" s="205"/>
      <c r="JH23" s="205"/>
      <c r="JI23" s="205"/>
      <c r="JJ23" s="205"/>
      <c r="JK23" s="205"/>
      <c r="JL23" s="205"/>
      <c r="JM23" s="205"/>
      <c r="JN23" s="205"/>
      <c r="JO23" s="205"/>
      <c r="JP23" s="205"/>
      <c r="JQ23" s="205"/>
      <c r="JR23" s="205"/>
      <c r="JS23" s="205"/>
      <c r="JT23" s="205"/>
      <c r="JU23" s="205"/>
      <c r="JV23" s="205"/>
      <c r="JW23" s="205"/>
      <c r="JX23" s="205"/>
      <c r="JY23" s="205"/>
      <c r="JZ23" s="205"/>
      <c r="KA23" s="205"/>
      <c r="KB23" s="205"/>
      <c r="KC23" s="205"/>
      <c r="KD23" s="205"/>
      <c r="KE23" s="205"/>
      <c r="KF23" s="205"/>
      <c r="KG23" s="205"/>
      <c r="KH23" s="205"/>
      <c r="KI23" s="205"/>
      <c r="KJ23" s="205"/>
      <c r="KK23" s="205"/>
      <c r="KL23" s="205"/>
      <c r="KM23" s="205"/>
      <c r="KN23" s="205"/>
      <c r="KO23" s="205"/>
      <c r="KP23" s="205"/>
      <c r="KQ23" s="205"/>
      <c r="KR23" s="205"/>
      <c r="KS23" s="205"/>
      <c r="KT23" s="205"/>
      <c r="KU23" s="205"/>
      <c r="KV23" s="205"/>
      <c r="KW23" s="205"/>
      <c r="KX23" s="205"/>
      <c r="KY23" s="205"/>
      <c r="KZ23" s="205"/>
      <c r="LA23" s="205"/>
      <c r="LB23" s="205"/>
      <c r="LC23" s="205"/>
      <c r="LD23" s="205"/>
      <c r="LE23" s="205"/>
      <c r="LF23" s="205"/>
      <c r="LG23" s="205"/>
      <c r="LH23" s="205"/>
      <c r="LI23" s="205"/>
      <c r="LJ23" s="205"/>
      <c r="LK23" s="205"/>
      <c r="LL23" s="205"/>
      <c r="LM23" s="205"/>
      <c r="LN23" s="205"/>
      <c r="LO23" s="205"/>
      <c r="LP23" s="205"/>
      <c r="LQ23" s="205"/>
      <c r="LR23" s="205"/>
      <c r="LS23" s="205"/>
      <c r="LT23" s="205"/>
      <c r="LU23" s="205"/>
      <c r="LV23" s="205"/>
      <c r="LW23" s="205"/>
      <c r="LX23" s="205"/>
      <c r="LY23" s="205"/>
      <c r="LZ23" s="205"/>
      <c r="MA23" s="205"/>
      <c r="MB23" s="205"/>
      <c r="MC23" s="205"/>
      <c r="MD23" s="205"/>
      <c r="ME23" s="205"/>
      <c r="MF23" s="205"/>
      <c r="MG23" s="205"/>
      <c r="MH23" s="205"/>
      <c r="MI23" s="205"/>
      <c r="MJ23" s="205"/>
      <c r="MK23" s="205"/>
      <c r="ML23" s="205"/>
      <c r="MM23" s="205"/>
      <c r="MN23" s="205"/>
      <c r="MO23" s="205"/>
      <c r="MP23" s="205"/>
      <c r="MQ23" s="205"/>
      <c r="MR23" s="205"/>
      <c r="MS23" s="205"/>
      <c r="MT23" s="205"/>
      <c r="MU23" s="205"/>
      <c r="MV23" s="205"/>
      <c r="MW23" s="205"/>
      <c r="MX23" s="205"/>
      <c r="MY23" s="205"/>
      <c r="MZ23" s="205"/>
      <c r="NA23" s="205"/>
      <c r="NB23" s="205"/>
      <c r="NC23" s="205"/>
      <c r="ND23" s="205"/>
      <c r="NE23" s="205"/>
      <c r="NF23" s="205"/>
      <c r="NG23" s="205"/>
      <c r="NH23" s="205"/>
      <c r="NI23" s="205"/>
      <c r="NJ23" s="205"/>
      <c r="NK23" s="205"/>
      <c r="NL23" s="205"/>
      <c r="NM23" s="205"/>
      <c r="NN23" s="205"/>
      <c r="NO23" s="205"/>
      <c r="NP23" s="205"/>
      <c r="NQ23" s="205"/>
      <c r="NR23" s="205"/>
      <c r="NS23" s="205"/>
      <c r="NT23" s="205"/>
      <c r="NU23" s="205"/>
      <c r="NV23" s="205"/>
      <c r="NW23" s="205"/>
      <c r="NX23" s="205"/>
      <c r="NY23" s="205"/>
      <c r="NZ23" s="205"/>
      <c r="OA23" s="205"/>
      <c r="OB23" s="205"/>
      <c r="OC23" s="205"/>
      <c r="OD23" s="205"/>
      <c r="OE23" s="205"/>
      <c r="OF23" s="205"/>
      <c r="OG23" s="205"/>
      <c r="OH23" s="205"/>
      <c r="OI23" s="205"/>
      <c r="OJ23" s="205"/>
      <c r="OK23" s="205"/>
      <c r="OL23" s="205"/>
      <c r="OM23" s="205"/>
      <c r="ON23" s="205"/>
      <c r="OO23" s="205"/>
      <c r="OP23" s="205"/>
      <c r="OQ23" s="205"/>
      <c r="OR23" s="205"/>
      <c r="OS23" s="205"/>
      <c r="OT23" s="205"/>
      <c r="OU23" s="205"/>
      <c r="OV23" s="205"/>
      <c r="OW23" s="205"/>
      <c r="OX23" s="205"/>
      <c r="OY23" s="205"/>
      <c r="OZ23" s="205"/>
      <c r="PA23" s="205"/>
      <c r="PB23" s="205"/>
      <c r="PC23" s="205"/>
      <c r="PD23" s="205"/>
      <c r="PE23" s="205"/>
      <c r="PF23" s="205"/>
      <c r="PG23" s="205"/>
      <c r="PH23" s="205"/>
      <c r="PI23" s="205"/>
      <c r="PJ23" s="205"/>
      <c r="PK23" s="205"/>
      <c r="PL23" s="205"/>
      <c r="PM23" s="205"/>
      <c r="PN23" s="205"/>
      <c r="PO23" s="205"/>
      <c r="PP23" s="205"/>
      <c r="PQ23" s="205"/>
      <c r="PR23" s="205"/>
      <c r="PS23" s="205"/>
      <c r="PT23" s="205"/>
      <c r="PU23" s="205"/>
      <c r="PV23" s="205"/>
      <c r="PW23" s="205"/>
      <c r="PX23" s="205"/>
      <c r="PY23" s="205"/>
      <c r="PZ23" s="205"/>
      <c r="QA23" s="205"/>
      <c r="QB23" s="205"/>
      <c r="QC23" s="205"/>
      <c r="QD23" s="205"/>
      <c r="QE23" s="205"/>
      <c r="QF23" s="205"/>
      <c r="QG23" s="205"/>
      <c r="QH23" s="205"/>
      <c r="QI23" s="205"/>
      <c r="QJ23" s="205"/>
      <c r="QK23" s="205"/>
      <c r="QL23" s="205"/>
      <c r="QM23" s="205"/>
      <c r="QN23" s="205"/>
      <c r="QO23" s="205"/>
      <c r="QP23" s="205"/>
      <c r="QQ23" s="205"/>
      <c r="QR23" s="205"/>
      <c r="QS23" s="205"/>
      <c r="QT23" s="205"/>
      <c r="QU23" s="205"/>
      <c r="QV23" s="205"/>
      <c r="QW23" s="205"/>
      <c r="QX23" s="205"/>
      <c r="QY23" s="205"/>
      <c r="QZ23" s="205"/>
      <c r="RA23" s="205"/>
      <c r="RB23" s="205"/>
      <c r="RC23" s="205"/>
      <c r="RD23" s="205"/>
      <c r="RE23" s="205"/>
      <c r="RF23" s="205"/>
      <c r="RG23" s="205"/>
      <c r="RH23" s="205"/>
      <c r="RI23" s="205"/>
      <c r="RJ23" s="205"/>
      <c r="RK23" s="205"/>
      <c r="RL23" s="205"/>
      <c r="RM23" s="205"/>
      <c r="RN23" s="205"/>
      <c r="RO23" s="205"/>
      <c r="RP23" s="205"/>
      <c r="RQ23" s="205"/>
      <c r="RR23" s="205"/>
      <c r="RS23" s="205"/>
      <c r="RT23" s="205"/>
      <c r="RU23" s="205"/>
      <c r="RV23" s="205"/>
      <c r="RW23" s="205"/>
      <c r="RX23" s="205"/>
      <c r="RY23" s="205"/>
      <c r="RZ23" s="205"/>
      <c r="SA23" s="205"/>
      <c r="SB23" s="205"/>
      <c r="SC23" s="205"/>
      <c r="SD23" s="205"/>
      <c r="SE23" s="205"/>
      <c r="SF23" s="205"/>
      <c r="SG23" s="205"/>
      <c r="SH23" s="205"/>
      <c r="SI23" s="205"/>
      <c r="SJ23" s="205"/>
      <c r="SK23" s="205"/>
      <c r="SL23" s="205"/>
      <c r="SM23" s="205"/>
      <c r="SN23" s="205"/>
      <c r="SO23" s="205"/>
      <c r="SP23" s="205"/>
      <c r="SQ23" s="205"/>
      <c r="SR23" s="205"/>
      <c r="SS23" s="205"/>
      <c r="ST23" s="205"/>
      <c r="SU23" s="205"/>
      <c r="SV23" s="205"/>
      <c r="SW23" s="205"/>
      <c r="SX23" s="205"/>
      <c r="SY23" s="205"/>
      <c r="SZ23" s="205"/>
      <c r="TA23" s="205"/>
      <c r="TB23" s="205"/>
      <c r="TC23" s="205"/>
      <c r="TD23" s="205"/>
      <c r="TE23" s="205"/>
      <c r="TF23" s="205"/>
      <c r="TG23" s="205"/>
      <c r="TH23" s="205"/>
      <c r="TI23" s="205"/>
      <c r="TJ23" s="205"/>
      <c r="TK23" s="205"/>
      <c r="TL23" s="205"/>
      <c r="TM23" s="205"/>
      <c r="TN23" s="205"/>
      <c r="TO23" s="205"/>
      <c r="TP23" s="205"/>
      <c r="TQ23" s="205"/>
      <c r="TR23" s="205"/>
      <c r="TS23" s="205"/>
      <c r="TT23" s="205"/>
      <c r="TU23" s="205"/>
      <c r="TV23" s="205"/>
      <c r="TW23" s="205"/>
      <c r="TX23" s="205"/>
      <c r="TY23" s="205"/>
      <c r="TZ23" s="205"/>
      <c r="UA23" s="205"/>
      <c r="UB23" s="205"/>
      <c r="UC23" s="205"/>
      <c r="UD23" s="205"/>
      <c r="UE23" s="205"/>
      <c r="UF23" s="205"/>
      <c r="UG23" s="205"/>
      <c r="UH23" s="205"/>
      <c r="UI23" s="205"/>
      <c r="UJ23" s="205"/>
      <c r="UK23" s="205"/>
      <c r="UL23" s="205"/>
      <c r="UM23" s="205"/>
      <c r="UN23" s="205"/>
      <c r="UO23" s="205"/>
      <c r="UP23" s="205"/>
      <c r="UQ23" s="205"/>
      <c r="UR23" s="205"/>
      <c r="US23" s="205"/>
      <c r="UT23" s="205"/>
      <c r="UU23" s="205"/>
      <c r="UV23" s="205"/>
      <c r="UW23" s="205"/>
      <c r="UX23" s="205"/>
      <c r="UY23" s="205"/>
      <c r="UZ23" s="205"/>
      <c r="VA23" s="205"/>
      <c r="VB23" s="205"/>
      <c r="VC23" s="205"/>
      <c r="VD23" s="205"/>
      <c r="VE23" s="205"/>
      <c r="VF23" s="205"/>
      <c r="VG23" s="205"/>
      <c r="VH23" s="205"/>
      <c r="VI23" s="205"/>
      <c r="VJ23" s="205"/>
      <c r="VK23" s="205"/>
      <c r="VL23" s="205"/>
      <c r="VM23" s="205"/>
      <c r="VN23" s="205"/>
      <c r="VO23" s="205"/>
      <c r="VP23" s="205"/>
      <c r="VQ23" s="205"/>
      <c r="VR23" s="205"/>
      <c r="VS23" s="205"/>
      <c r="VT23" s="205"/>
      <c r="VU23" s="205"/>
      <c r="VV23" s="205"/>
      <c r="VW23" s="205"/>
      <c r="VX23" s="205"/>
      <c r="VY23" s="205"/>
      <c r="VZ23" s="205"/>
      <c r="WA23" s="205"/>
      <c r="WB23" s="205"/>
      <c r="WC23" s="205"/>
      <c r="WD23" s="205"/>
      <c r="WE23" s="205"/>
      <c r="WF23" s="205"/>
      <c r="WG23" s="205"/>
      <c r="WH23" s="205"/>
      <c r="WI23" s="205"/>
      <c r="WJ23" s="205"/>
      <c r="WK23" s="205"/>
      <c r="WL23" s="205"/>
      <c r="WM23" s="205"/>
      <c r="WN23" s="205"/>
      <c r="WO23" s="205"/>
      <c r="WP23" s="205"/>
      <c r="WQ23" s="205"/>
      <c r="WR23" s="205"/>
      <c r="WS23" s="205"/>
      <c r="WT23" s="205"/>
      <c r="WU23" s="205"/>
      <c r="WV23" s="205"/>
      <c r="WW23" s="205"/>
      <c r="WX23" s="205"/>
      <c r="WY23" s="205"/>
      <c r="WZ23" s="205"/>
      <c r="XA23" s="205"/>
      <c r="XB23" s="205"/>
      <c r="XC23" s="205"/>
      <c r="XD23" s="205"/>
      <c r="XE23" s="205"/>
      <c r="XF23" s="205"/>
      <c r="XG23" s="205"/>
      <c r="XH23" s="205"/>
      <c r="XI23" s="205"/>
      <c r="XJ23" s="205"/>
      <c r="XK23" s="205"/>
      <c r="XL23" s="205"/>
      <c r="XM23" s="205"/>
      <c r="XN23" s="205"/>
      <c r="XO23" s="205"/>
      <c r="XP23" s="205"/>
      <c r="XQ23" s="205"/>
      <c r="XR23" s="205"/>
      <c r="XS23" s="205"/>
      <c r="XT23" s="205"/>
      <c r="XU23" s="205"/>
      <c r="XV23" s="205"/>
      <c r="XW23" s="205"/>
      <c r="XX23" s="205"/>
      <c r="XY23" s="205"/>
      <c r="XZ23" s="205"/>
      <c r="YA23" s="205"/>
      <c r="YB23" s="205"/>
      <c r="YC23" s="205"/>
      <c r="YD23" s="205"/>
      <c r="YE23" s="205"/>
      <c r="YF23" s="205"/>
      <c r="YG23" s="205"/>
      <c r="YH23" s="205"/>
      <c r="YI23" s="205"/>
      <c r="YJ23" s="205"/>
      <c r="YK23" s="205"/>
      <c r="YL23" s="205"/>
      <c r="YM23" s="205"/>
      <c r="YN23" s="205"/>
      <c r="YO23" s="205"/>
      <c r="YP23" s="205"/>
      <c r="YQ23" s="205"/>
      <c r="YR23" s="205"/>
      <c r="YS23" s="205"/>
      <c r="YT23" s="205"/>
      <c r="YU23" s="205"/>
      <c r="YV23" s="205"/>
      <c r="YW23" s="205"/>
      <c r="YX23" s="205"/>
      <c r="YY23" s="205"/>
      <c r="YZ23" s="205"/>
      <c r="ZA23" s="205"/>
      <c r="ZB23" s="205"/>
      <c r="ZC23" s="205"/>
      <c r="ZD23" s="205"/>
      <c r="ZE23" s="205"/>
      <c r="ZF23" s="205"/>
      <c r="ZG23" s="205"/>
      <c r="ZH23" s="205"/>
      <c r="ZI23" s="205"/>
      <c r="ZJ23" s="205"/>
      <c r="ZK23" s="205"/>
      <c r="ZL23" s="205"/>
      <c r="ZM23" s="205"/>
      <c r="ZN23" s="205"/>
      <c r="ZO23" s="205"/>
      <c r="ZP23" s="205"/>
      <c r="ZQ23" s="205"/>
      <c r="ZR23" s="205"/>
      <c r="ZS23" s="205"/>
      <c r="ZT23" s="205"/>
      <c r="ZU23" s="205"/>
      <c r="ZV23" s="205"/>
      <c r="ZW23" s="205"/>
      <c r="ZX23" s="205"/>
      <c r="ZY23" s="205"/>
      <c r="ZZ23" s="205"/>
      <c r="AAA23" s="205"/>
      <c r="AAB23" s="205"/>
      <c r="AAC23" s="205"/>
      <c r="AAD23" s="205"/>
      <c r="AAE23" s="205"/>
      <c r="AAF23" s="205"/>
      <c r="AAG23" s="205"/>
      <c r="AAH23" s="205"/>
      <c r="AAI23" s="205"/>
      <c r="AAJ23" s="205"/>
      <c r="AAK23" s="205"/>
      <c r="AAL23" s="205"/>
      <c r="AAM23" s="205"/>
      <c r="AAN23" s="205"/>
      <c r="AAO23" s="205"/>
      <c r="AAP23" s="205"/>
      <c r="AAQ23" s="205"/>
      <c r="AAR23" s="205"/>
      <c r="AAS23" s="205"/>
      <c r="AAT23" s="205"/>
      <c r="AAU23" s="205"/>
      <c r="AAV23" s="205"/>
      <c r="AAW23" s="205"/>
      <c r="AAX23" s="205"/>
      <c r="AAY23" s="205"/>
      <c r="AAZ23" s="205"/>
      <c r="ABA23" s="205"/>
      <c r="ABB23" s="205"/>
      <c r="ABC23" s="205"/>
      <c r="ABD23" s="205"/>
      <c r="ABE23" s="205"/>
      <c r="ABF23" s="205"/>
      <c r="ABG23" s="205"/>
      <c r="ABH23" s="205"/>
      <c r="ABI23" s="205"/>
      <c r="ABJ23" s="205"/>
      <c r="ABK23" s="205"/>
      <c r="ABL23" s="205"/>
      <c r="ABM23" s="205"/>
      <c r="ABN23" s="205"/>
      <c r="ABO23" s="205"/>
      <c r="ABP23" s="205"/>
      <c r="ABQ23" s="205"/>
      <c r="ABR23" s="205"/>
      <c r="ABS23" s="205"/>
      <c r="ABT23" s="205"/>
      <c r="ABU23" s="205"/>
      <c r="ABV23" s="205"/>
      <c r="ABW23" s="205"/>
      <c r="ABX23" s="205"/>
      <c r="ABY23" s="205"/>
      <c r="ABZ23" s="205"/>
      <c r="ACA23" s="205"/>
      <c r="ACB23" s="205"/>
      <c r="ACC23" s="205"/>
      <c r="ACD23" s="205"/>
      <c r="ACE23" s="205"/>
      <c r="ACF23" s="205"/>
      <c r="ACG23" s="205"/>
      <c r="ACH23" s="205"/>
      <c r="ACI23" s="205"/>
      <c r="ACJ23" s="205"/>
      <c r="ACK23" s="205"/>
      <c r="ACL23" s="205"/>
      <c r="ACM23" s="205"/>
      <c r="ACN23" s="205"/>
      <c r="ACO23" s="205"/>
      <c r="ACP23" s="205"/>
      <c r="ACQ23" s="205"/>
      <c r="ACR23" s="205"/>
      <c r="ACS23" s="205"/>
      <c r="ACT23" s="205"/>
      <c r="ACU23" s="205"/>
      <c r="ACV23" s="205"/>
      <c r="ACW23" s="205"/>
      <c r="ACX23" s="205"/>
      <c r="ACY23" s="205"/>
      <c r="ACZ23" s="205"/>
      <c r="ADA23" s="205"/>
      <c r="ADB23" s="205"/>
      <c r="ADC23" s="205"/>
      <c r="ADD23" s="205"/>
      <c r="ADE23" s="205"/>
      <c r="ADF23" s="205"/>
      <c r="ADG23" s="205"/>
      <c r="ADH23" s="205"/>
      <c r="ADI23" s="205"/>
      <c r="ADJ23" s="205"/>
      <c r="ADK23" s="205"/>
      <c r="ADL23" s="205"/>
      <c r="ADM23" s="205"/>
      <c r="ADN23" s="205"/>
      <c r="ADO23" s="205"/>
      <c r="ADP23" s="205"/>
      <c r="ADQ23" s="205"/>
      <c r="ADR23" s="205"/>
      <c r="ADS23" s="205"/>
      <c r="ADT23" s="205"/>
      <c r="ADU23" s="205"/>
      <c r="ADV23" s="205"/>
      <c r="ADW23" s="205"/>
      <c r="ADX23" s="205"/>
      <c r="ADY23" s="205"/>
      <c r="ADZ23" s="205"/>
      <c r="AEA23" s="205"/>
      <c r="AEB23" s="205"/>
      <c r="AEC23" s="205"/>
      <c r="AED23" s="205"/>
      <c r="AEE23" s="205"/>
      <c r="AEF23" s="205"/>
      <c r="AEG23" s="205"/>
      <c r="AEH23" s="205"/>
      <c r="AEI23" s="205"/>
      <c r="AEJ23" s="205"/>
      <c r="AEK23" s="205"/>
      <c r="AEL23" s="205"/>
      <c r="AEM23" s="205"/>
      <c r="AEN23" s="205"/>
      <c r="AEO23" s="205"/>
      <c r="AEP23" s="205"/>
      <c r="AEQ23" s="205"/>
      <c r="AER23" s="205"/>
      <c r="AES23" s="205"/>
      <c r="AET23" s="205"/>
      <c r="AEU23" s="205"/>
      <c r="AEV23" s="205"/>
      <c r="AEW23" s="205"/>
      <c r="AEX23" s="205"/>
      <c r="AEY23" s="205"/>
      <c r="AEZ23" s="205"/>
      <c r="AFA23" s="205"/>
      <c r="AFB23" s="205"/>
      <c r="AFC23" s="205"/>
      <c r="AFD23" s="205"/>
      <c r="AFE23" s="205"/>
      <c r="AFF23" s="205"/>
      <c r="AFG23" s="205"/>
      <c r="AFH23" s="205"/>
      <c r="AFI23" s="205"/>
      <c r="AFJ23" s="205"/>
      <c r="AFK23" s="205"/>
      <c r="AFL23" s="205"/>
      <c r="AFM23" s="205"/>
      <c r="AFN23" s="205"/>
      <c r="AFO23" s="205"/>
      <c r="AFP23" s="205"/>
      <c r="AFQ23" s="205"/>
      <c r="AFR23" s="205"/>
      <c r="AFS23" s="205"/>
      <c r="AFT23" s="205"/>
      <c r="AFU23" s="205"/>
      <c r="AFV23" s="205"/>
      <c r="AFW23" s="205"/>
      <c r="AFX23" s="205"/>
      <c r="AFY23" s="205"/>
      <c r="AFZ23" s="205"/>
      <c r="AGA23" s="205"/>
      <c r="AGB23" s="205"/>
      <c r="AGC23" s="205"/>
      <c r="AGD23" s="205"/>
      <c r="AGE23" s="205"/>
      <c r="AGF23" s="205"/>
      <c r="AGG23" s="205"/>
      <c r="AGH23" s="205"/>
      <c r="AGI23" s="205"/>
      <c r="AGJ23" s="205"/>
      <c r="AGK23" s="205"/>
      <c r="AGL23" s="205"/>
      <c r="AGM23" s="205"/>
      <c r="AGN23" s="205"/>
      <c r="AGO23" s="205"/>
      <c r="AGP23" s="205"/>
      <c r="AGQ23" s="205"/>
      <c r="AGR23" s="205"/>
      <c r="AGS23" s="205"/>
      <c r="AGT23" s="205"/>
      <c r="AGU23" s="205"/>
      <c r="AGV23" s="205"/>
      <c r="AGW23" s="205"/>
      <c r="AGX23" s="205"/>
      <c r="AGY23" s="205"/>
      <c r="AGZ23" s="205"/>
      <c r="AHA23" s="205"/>
      <c r="AHB23" s="205"/>
      <c r="AHC23" s="205"/>
      <c r="AHD23" s="205"/>
      <c r="AHE23" s="205"/>
      <c r="AHF23" s="205"/>
      <c r="AHG23" s="205"/>
      <c r="AHH23" s="205"/>
      <c r="AHI23" s="205"/>
      <c r="AHJ23" s="205"/>
      <c r="AHK23" s="205"/>
      <c r="AHL23" s="205"/>
      <c r="AHM23" s="205"/>
      <c r="AHN23" s="205"/>
      <c r="AHO23" s="205"/>
      <c r="AHP23" s="205"/>
      <c r="AHQ23" s="205"/>
      <c r="AHR23" s="205"/>
      <c r="AHS23" s="205"/>
      <c r="AHT23" s="205"/>
      <c r="AHU23" s="205"/>
      <c r="AHV23" s="205"/>
      <c r="AHW23" s="205"/>
    </row>
    <row r="24" spans="1:907" s="201" customFormat="1" ht="21.95" customHeight="1">
      <c r="A24" s="709"/>
      <c r="B24" s="197">
        <v>18</v>
      </c>
      <c r="C24" s="207"/>
      <c r="D24" s="207"/>
      <c r="E24" s="198"/>
      <c r="F24" s="37"/>
      <c r="G24" s="188"/>
      <c r="H24" s="188"/>
      <c r="I24" s="188"/>
      <c r="J24" s="188"/>
      <c r="K24" s="199"/>
      <c r="L24" s="200"/>
      <c r="M24" s="200"/>
      <c r="N24" s="200"/>
      <c r="O24" s="200"/>
      <c r="P24" s="200"/>
      <c r="Q24" s="186"/>
      <c r="R24" s="186"/>
      <c r="S24" s="186"/>
      <c r="T24" s="186"/>
      <c r="U24" s="186"/>
      <c r="V24" s="186"/>
      <c r="W24" s="186"/>
      <c r="X24" s="186"/>
      <c r="Y24" s="186"/>
      <c r="Z24" s="186"/>
      <c r="AA24" s="186"/>
      <c r="AB24" s="186"/>
      <c r="AC24" s="186"/>
      <c r="AD24" s="186"/>
      <c r="AE24" s="186"/>
      <c r="AF24" s="186"/>
      <c r="AG24" s="186"/>
      <c r="AH24" s="186"/>
      <c r="AI24" s="186"/>
      <c r="AJ24" s="186"/>
      <c r="AK24" s="186"/>
      <c r="AL24" s="186"/>
      <c r="AM24" s="186"/>
      <c r="AN24" s="186"/>
      <c r="AO24" s="186"/>
      <c r="AP24" s="186"/>
      <c r="AQ24" s="186"/>
      <c r="AR24" s="186"/>
      <c r="AS24" s="186"/>
      <c r="AT24" s="186"/>
      <c r="AU24" s="186"/>
      <c r="AV24" s="186"/>
      <c r="AW24" s="186"/>
      <c r="AX24" s="186"/>
      <c r="AY24" s="186"/>
      <c r="AZ24" s="186"/>
      <c r="BA24" s="186"/>
      <c r="BB24" s="186"/>
      <c r="BC24" s="186"/>
      <c r="BD24" s="186"/>
      <c r="BE24" s="186"/>
      <c r="BF24" s="186"/>
      <c r="BG24" s="186"/>
      <c r="BH24" s="186"/>
      <c r="BI24" s="186"/>
      <c r="BJ24" s="186"/>
      <c r="BK24" s="186"/>
      <c r="BL24" s="186"/>
      <c r="BM24" s="186"/>
      <c r="BN24" s="186"/>
      <c r="BO24" s="186"/>
      <c r="BP24" s="186"/>
      <c r="BQ24" s="186"/>
      <c r="BR24" s="186"/>
      <c r="BS24" s="186"/>
      <c r="BT24" s="186"/>
      <c r="BU24" s="186"/>
      <c r="BV24" s="186"/>
      <c r="BW24" s="186"/>
      <c r="BX24" s="186"/>
      <c r="BY24" s="186"/>
      <c r="BZ24" s="186"/>
      <c r="CA24" s="186"/>
      <c r="CB24" s="186"/>
      <c r="CC24" s="186"/>
      <c r="CD24" s="186"/>
      <c r="CE24" s="186"/>
      <c r="CF24" s="186"/>
      <c r="CG24" s="186"/>
      <c r="CH24" s="186"/>
      <c r="CI24" s="186"/>
      <c r="CJ24" s="186"/>
      <c r="CK24" s="186"/>
      <c r="CL24" s="186"/>
      <c r="CM24" s="186"/>
      <c r="CN24" s="186"/>
      <c r="CO24" s="186"/>
      <c r="CP24" s="186"/>
      <c r="CQ24" s="186"/>
      <c r="CR24" s="186"/>
      <c r="CS24" s="186"/>
      <c r="CT24" s="186"/>
      <c r="CU24" s="186"/>
      <c r="CV24" s="186"/>
      <c r="CW24" s="186"/>
      <c r="CX24" s="186"/>
      <c r="CY24" s="186"/>
      <c r="CZ24" s="186"/>
      <c r="DA24" s="186"/>
      <c r="DB24" s="186"/>
      <c r="DC24" s="186"/>
      <c r="DD24" s="186"/>
      <c r="DE24" s="186"/>
      <c r="DF24" s="186"/>
      <c r="DG24" s="186"/>
      <c r="DH24" s="186"/>
      <c r="DI24" s="186"/>
      <c r="DJ24" s="186"/>
      <c r="DK24" s="186"/>
      <c r="DL24" s="186"/>
      <c r="DM24" s="186"/>
      <c r="DN24" s="186"/>
      <c r="DO24" s="186"/>
      <c r="DP24" s="186"/>
      <c r="DQ24" s="186"/>
      <c r="DR24" s="186"/>
      <c r="DS24" s="186"/>
      <c r="DT24" s="186"/>
      <c r="DU24" s="186"/>
      <c r="DV24" s="186"/>
      <c r="DW24" s="186"/>
      <c r="DX24" s="186"/>
      <c r="DY24" s="186"/>
      <c r="DZ24" s="186"/>
      <c r="EA24" s="186"/>
      <c r="EB24" s="186"/>
      <c r="EC24" s="186"/>
      <c r="ED24" s="186"/>
      <c r="EE24" s="186"/>
      <c r="EF24" s="186"/>
      <c r="EG24" s="186"/>
      <c r="EH24" s="186"/>
      <c r="EI24" s="186"/>
      <c r="EJ24" s="186"/>
      <c r="EK24" s="186"/>
      <c r="EL24" s="186"/>
      <c r="EM24" s="186"/>
      <c r="EN24" s="186"/>
      <c r="EO24" s="186"/>
      <c r="EP24" s="186"/>
      <c r="EQ24" s="186"/>
      <c r="ER24" s="186"/>
      <c r="ES24" s="186"/>
      <c r="ET24" s="186"/>
      <c r="EU24" s="186"/>
      <c r="EV24" s="186"/>
      <c r="EW24" s="186"/>
      <c r="EX24" s="186"/>
      <c r="EY24" s="186"/>
      <c r="EZ24" s="186"/>
      <c r="FA24" s="186"/>
      <c r="FB24" s="186"/>
      <c r="FC24" s="186"/>
      <c r="FD24" s="186"/>
      <c r="FE24" s="186"/>
      <c r="FF24" s="186"/>
      <c r="FG24" s="186"/>
      <c r="FH24" s="186"/>
      <c r="FI24" s="186"/>
      <c r="FJ24" s="186"/>
      <c r="FK24" s="186"/>
      <c r="FL24" s="186"/>
      <c r="FM24" s="186"/>
      <c r="FN24" s="186"/>
      <c r="FO24" s="186"/>
      <c r="FP24" s="186"/>
      <c r="FQ24" s="186"/>
      <c r="FR24" s="186"/>
      <c r="FS24" s="186"/>
      <c r="FT24" s="186"/>
      <c r="FU24" s="186"/>
      <c r="FV24" s="186"/>
      <c r="FW24" s="186"/>
      <c r="FX24" s="186"/>
      <c r="FY24" s="186"/>
      <c r="FZ24" s="186"/>
      <c r="GA24" s="186"/>
      <c r="GB24" s="186"/>
      <c r="GC24" s="186"/>
      <c r="GD24" s="186"/>
      <c r="GE24" s="186"/>
      <c r="GF24" s="186"/>
      <c r="GG24" s="186"/>
      <c r="GH24" s="186"/>
      <c r="GI24" s="186"/>
      <c r="GJ24" s="186"/>
      <c r="GK24" s="186"/>
      <c r="GL24" s="186"/>
      <c r="GM24" s="186"/>
      <c r="GN24" s="186"/>
      <c r="GO24" s="186"/>
      <c r="GP24" s="186"/>
      <c r="GQ24" s="186"/>
      <c r="GR24" s="186"/>
      <c r="GS24" s="186"/>
      <c r="GT24" s="186"/>
      <c r="GU24" s="186"/>
      <c r="GV24" s="186"/>
      <c r="GW24" s="186"/>
      <c r="GX24" s="186"/>
      <c r="GY24" s="186"/>
      <c r="GZ24" s="186"/>
      <c r="HA24" s="186"/>
      <c r="HB24" s="186"/>
      <c r="HC24" s="186"/>
      <c r="HD24" s="186"/>
      <c r="HE24" s="186"/>
      <c r="HF24" s="186"/>
      <c r="HG24" s="186"/>
      <c r="HH24" s="186"/>
      <c r="HI24" s="186"/>
      <c r="HJ24" s="186"/>
      <c r="HK24" s="186"/>
      <c r="HL24" s="186"/>
      <c r="HM24" s="186"/>
      <c r="HN24" s="186"/>
      <c r="HO24" s="186"/>
      <c r="HP24" s="186"/>
      <c r="HQ24" s="186"/>
      <c r="HR24" s="186"/>
      <c r="HS24" s="186"/>
      <c r="HT24" s="186"/>
      <c r="HU24" s="186"/>
      <c r="HV24" s="186"/>
      <c r="HW24" s="186"/>
      <c r="HX24" s="186"/>
      <c r="HY24" s="186"/>
      <c r="HZ24" s="186"/>
      <c r="IA24" s="186"/>
      <c r="IB24" s="186"/>
      <c r="IC24" s="186"/>
      <c r="ID24" s="186"/>
      <c r="IE24" s="186"/>
      <c r="IF24" s="186"/>
      <c r="IG24" s="186"/>
      <c r="IH24" s="186"/>
      <c r="II24" s="186"/>
      <c r="IJ24" s="186"/>
      <c r="IK24" s="186"/>
      <c r="IL24" s="186"/>
      <c r="IM24" s="186"/>
      <c r="IN24" s="186"/>
      <c r="IO24" s="186"/>
      <c r="IP24" s="186"/>
      <c r="IQ24" s="186"/>
      <c r="IR24" s="186"/>
      <c r="IS24" s="186"/>
      <c r="IT24" s="186"/>
      <c r="IU24" s="186"/>
      <c r="IV24" s="186"/>
      <c r="IW24" s="186"/>
      <c r="IX24" s="186"/>
      <c r="IY24" s="186"/>
      <c r="IZ24" s="186"/>
      <c r="JA24" s="186"/>
      <c r="JB24" s="186"/>
      <c r="JC24" s="186"/>
      <c r="JD24" s="186"/>
      <c r="JE24" s="186"/>
      <c r="JF24" s="186"/>
      <c r="JG24" s="186"/>
      <c r="JH24" s="186"/>
      <c r="JI24" s="186"/>
      <c r="JJ24" s="186"/>
      <c r="JK24" s="186"/>
      <c r="JL24" s="186"/>
      <c r="JM24" s="186"/>
      <c r="JN24" s="186"/>
      <c r="JO24" s="186"/>
      <c r="JP24" s="186"/>
      <c r="JQ24" s="186"/>
      <c r="JR24" s="186"/>
      <c r="JS24" s="186"/>
      <c r="JT24" s="186"/>
      <c r="JU24" s="186"/>
      <c r="JV24" s="186"/>
      <c r="JW24" s="186"/>
      <c r="JX24" s="186"/>
      <c r="JY24" s="186"/>
      <c r="JZ24" s="186"/>
      <c r="KA24" s="186"/>
      <c r="KB24" s="186"/>
      <c r="KC24" s="186"/>
      <c r="KD24" s="186"/>
      <c r="KE24" s="186"/>
      <c r="KF24" s="186"/>
      <c r="KG24" s="186"/>
      <c r="KH24" s="186"/>
      <c r="KI24" s="186"/>
      <c r="KJ24" s="186"/>
      <c r="KK24" s="186"/>
      <c r="KL24" s="186"/>
      <c r="KM24" s="186"/>
      <c r="KN24" s="186"/>
      <c r="KO24" s="186"/>
      <c r="KP24" s="186"/>
      <c r="KQ24" s="186"/>
      <c r="KR24" s="186"/>
      <c r="KS24" s="186"/>
      <c r="KT24" s="186"/>
      <c r="KU24" s="186"/>
      <c r="KV24" s="186"/>
      <c r="KW24" s="186"/>
      <c r="KX24" s="186"/>
      <c r="KY24" s="186"/>
      <c r="KZ24" s="186"/>
      <c r="LA24" s="186"/>
      <c r="LB24" s="186"/>
      <c r="LC24" s="186"/>
      <c r="LD24" s="186"/>
      <c r="LE24" s="186"/>
      <c r="LF24" s="186"/>
      <c r="LG24" s="186"/>
      <c r="LH24" s="186"/>
      <c r="LI24" s="186"/>
      <c r="LJ24" s="186"/>
      <c r="LK24" s="186"/>
      <c r="LL24" s="186"/>
      <c r="LM24" s="186"/>
      <c r="LN24" s="186"/>
      <c r="LO24" s="186"/>
      <c r="LP24" s="186"/>
      <c r="LQ24" s="186"/>
      <c r="LR24" s="186"/>
      <c r="LS24" s="186"/>
      <c r="LT24" s="186"/>
      <c r="LU24" s="186"/>
      <c r="LV24" s="186"/>
      <c r="LW24" s="186"/>
      <c r="LX24" s="186"/>
      <c r="LY24" s="186"/>
      <c r="LZ24" s="186"/>
      <c r="MA24" s="186"/>
      <c r="MB24" s="186"/>
      <c r="MC24" s="186"/>
      <c r="MD24" s="186"/>
      <c r="ME24" s="186"/>
      <c r="MF24" s="186"/>
      <c r="MG24" s="186"/>
      <c r="MH24" s="186"/>
      <c r="MI24" s="186"/>
      <c r="MJ24" s="186"/>
      <c r="MK24" s="186"/>
      <c r="ML24" s="186"/>
      <c r="MM24" s="186"/>
      <c r="MN24" s="186"/>
      <c r="MO24" s="186"/>
      <c r="MP24" s="186"/>
      <c r="MQ24" s="186"/>
      <c r="MR24" s="186"/>
      <c r="MS24" s="186"/>
      <c r="MT24" s="186"/>
      <c r="MU24" s="186"/>
      <c r="MV24" s="186"/>
      <c r="MW24" s="186"/>
      <c r="MX24" s="186"/>
      <c r="MY24" s="186"/>
      <c r="MZ24" s="186"/>
      <c r="NA24" s="186"/>
      <c r="NB24" s="186"/>
      <c r="NC24" s="186"/>
      <c r="ND24" s="186"/>
      <c r="NE24" s="186"/>
      <c r="NF24" s="186"/>
      <c r="NG24" s="186"/>
      <c r="NH24" s="186"/>
      <c r="NI24" s="186"/>
      <c r="NJ24" s="186"/>
      <c r="NK24" s="186"/>
      <c r="NL24" s="186"/>
      <c r="NM24" s="186"/>
      <c r="NN24" s="186"/>
      <c r="NO24" s="186"/>
      <c r="NP24" s="186"/>
      <c r="NQ24" s="186"/>
      <c r="NR24" s="186"/>
      <c r="NS24" s="186"/>
      <c r="NT24" s="186"/>
      <c r="NU24" s="186"/>
      <c r="NV24" s="186"/>
      <c r="NW24" s="186"/>
      <c r="NX24" s="186"/>
      <c r="NY24" s="186"/>
      <c r="NZ24" s="186"/>
      <c r="OA24" s="186"/>
      <c r="OB24" s="186"/>
      <c r="OC24" s="186"/>
      <c r="OD24" s="186"/>
      <c r="OE24" s="186"/>
      <c r="OF24" s="186"/>
      <c r="OG24" s="186"/>
      <c r="OH24" s="186"/>
      <c r="OI24" s="186"/>
      <c r="OJ24" s="186"/>
      <c r="OK24" s="186"/>
      <c r="OL24" s="186"/>
      <c r="OM24" s="186"/>
      <c r="ON24" s="186"/>
      <c r="OO24" s="186"/>
      <c r="OP24" s="186"/>
      <c r="OQ24" s="186"/>
      <c r="OR24" s="186"/>
      <c r="OS24" s="186"/>
      <c r="OT24" s="186"/>
      <c r="OU24" s="186"/>
      <c r="OV24" s="186"/>
      <c r="OW24" s="186"/>
      <c r="OX24" s="186"/>
      <c r="OY24" s="186"/>
      <c r="OZ24" s="186"/>
      <c r="PA24" s="186"/>
      <c r="PB24" s="186"/>
      <c r="PC24" s="186"/>
      <c r="PD24" s="186"/>
      <c r="PE24" s="186"/>
      <c r="PF24" s="186"/>
      <c r="PG24" s="186"/>
      <c r="PH24" s="186"/>
      <c r="PI24" s="186"/>
      <c r="PJ24" s="186"/>
      <c r="PK24" s="186"/>
      <c r="PL24" s="186"/>
      <c r="PM24" s="186"/>
      <c r="PN24" s="186"/>
      <c r="PO24" s="186"/>
      <c r="PP24" s="186"/>
      <c r="PQ24" s="186"/>
      <c r="PR24" s="186"/>
      <c r="PS24" s="186"/>
      <c r="PT24" s="186"/>
      <c r="PU24" s="186"/>
      <c r="PV24" s="186"/>
      <c r="PW24" s="186"/>
      <c r="PX24" s="186"/>
      <c r="PY24" s="186"/>
      <c r="PZ24" s="186"/>
      <c r="QA24" s="186"/>
      <c r="QB24" s="186"/>
      <c r="QC24" s="186"/>
      <c r="QD24" s="186"/>
      <c r="QE24" s="186"/>
      <c r="QF24" s="186"/>
      <c r="QG24" s="186"/>
      <c r="QH24" s="186"/>
      <c r="QI24" s="186"/>
      <c r="QJ24" s="186"/>
      <c r="QK24" s="186"/>
      <c r="QL24" s="186"/>
      <c r="QM24" s="186"/>
      <c r="QN24" s="186"/>
      <c r="QO24" s="186"/>
      <c r="QP24" s="186"/>
      <c r="QQ24" s="186"/>
      <c r="QR24" s="186"/>
      <c r="QS24" s="186"/>
      <c r="QT24" s="186"/>
      <c r="QU24" s="186"/>
      <c r="QV24" s="186"/>
      <c r="QW24" s="186"/>
      <c r="QX24" s="186"/>
      <c r="QY24" s="186"/>
      <c r="QZ24" s="186"/>
      <c r="RA24" s="186"/>
      <c r="RB24" s="186"/>
      <c r="RC24" s="186"/>
      <c r="RD24" s="186"/>
      <c r="RE24" s="186"/>
      <c r="RF24" s="186"/>
      <c r="RG24" s="186"/>
      <c r="RH24" s="186"/>
      <c r="RI24" s="186"/>
      <c r="RJ24" s="186"/>
      <c r="RK24" s="186"/>
      <c r="RL24" s="186"/>
      <c r="RM24" s="186"/>
      <c r="RN24" s="186"/>
      <c r="RO24" s="186"/>
      <c r="RP24" s="186"/>
      <c r="RQ24" s="186"/>
      <c r="RR24" s="186"/>
      <c r="RS24" s="186"/>
      <c r="RT24" s="186"/>
      <c r="RU24" s="186"/>
      <c r="RV24" s="186"/>
      <c r="RW24" s="186"/>
      <c r="RX24" s="186"/>
      <c r="RY24" s="186"/>
      <c r="RZ24" s="186"/>
      <c r="SA24" s="186"/>
      <c r="SB24" s="186"/>
      <c r="SC24" s="186"/>
      <c r="SD24" s="186"/>
      <c r="SE24" s="186"/>
      <c r="SF24" s="186"/>
      <c r="SG24" s="186"/>
      <c r="SH24" s="186"/>
      <c r="SI24" s="186"/>
      <c r="SJ24" s="186"/>
      <c r="SK24" s="186"/>
      <c r="SL24" s="186"/>
      <c r="SM24" s="186"/>
      <c r="SN24" s="186"/>
      <c r="SO24" s="186"/>
      <c r="SP24" s="186"/>
      <c r="SQ24" s="186"/>
      <c r="SR24" s="186"/>
      <c r="SS24" s="186"/>
      <c r="ST24" s="186"/>
      <c r="SU24" s="186"/>
      <c r="SV24" s="186"/>
      <c r="SW24" s="186"/>
      <c r="SX24" s="186"/>
      <c r="SY24" s="186"/>
      <c r="SZ24" s="186"/>
      <c r="TA24" s="186"/>
      <c r="TB24" s="186"/>
      <c r="TC24" s="186"/>
      <c r="TD24" s="186"/>
      <c r="TE24" s="186"/>
      <c r="TF24" s="186"/>
      <c r="TG24" s="186"/>
      <c r="TH24" s="186"/>
      <c r="TI24" s="186"/>
      <c r="TJ24" s="186"/>
      <c r="TK24" s="186"/>
      <c r="TL24" s="186"/>
      <c r="TM24" s="186"/>
      <c r="TN24" s="186"/>
      <c r="TO24" s="186"/>
      <c r="TP24" s="186"/>
      <c r="TQ24" s="186"/>
      <c r="TR24" s="186"/>
      <c r="TS24" s="186"/>
      <c r="TT24" s="186"/>
      <c r="TU24" s="186"/>
      <c r="TV24" s="186"/>
      <c r="TW24" s="186"/>
      <c r="TX24" s="186"/>
      <c r="TY24" s="186"/>
      <c r="TZ24" s="186"/>
      <c r="UA24" s="186"/>
      <c r="UB24" s="186"/>
      <c r="UC24" s="186"/>
      <c r="UD24" s="186"/>
      <c r="UE24" s="186"/>
      <c r="UF24" s="186"/>
      <c r="UG24" s="186"/>
      <c r="UH24" s="186"/>
      <c r="UI24" s="186"/>
      <c r="UJ24" s="186"/>
      <c r="UK24" s="186"/>
      <c r="UL24" s="186"/>
      <c r="UM24" s="186"/>
      <c r="UN24" s="186"/>
      <c r="UO24" s="186"/>
      <c r="UP24" s="186"/>
      <c r="UQ24" s="186"/>
      <c r="UR24" s="186"/>
      <c r="US24" s="186"/>
      <c r="UT24" s="186"/>
      <c r="UU24" s="186"/>
      <c r="UV24" s="186"/>
      <c r="UW24" s="186"/>
      <c r="UX24" s="186"/>
      <c r="UY24" s="186"/>
      <c r="UZ24" s="186"/>
      <c r="VA24" s="186"/>
      <c r="VB24" s="186"/>
      <c r="VC24" s="186"/>
      <c r="VD24" s="186"/>
      <c r="VE24" s="186"/>
      <c r="VF24" s="186"/>
      <c r="VG24" s="186"/>
      <c r="VH24" s="186"/>
      <c r="VI24" s="186"/>
      <c r="VJ24" s="186"/>
      <c r="VK24" s="186"/>
      <c r="VL24" s="186"/>
      <c r="VM24" s="186"/>
      <c r="VN24" s="186"/>
      <c r="VO24" s="186"/>
      <c r="VP24" s="186"/>
      <c r="VQ24" s="186"/>
      <c r="VR24" s="186"/>
      <c r="VS24" s="186"/>
      <c r="VT24" s="186"/>
      <c r="VU24" s="186"/>
      <c r="VV24" s="186"/>
      <c r="VW24" s="186"/>
      <c r="VX24" s="186"/>
      <c r="VY24" s="186"/>
      <c r="VZ24" s="186"/>
      <c r="WA24" s="186"/>
      <c r="WB24" s="186"/>
      <c r="WC24" s="186"/>
      <c r="WD24" s="186"/>
      <c r="WE24" s="186"/>
      <c r="WF24" s="186"/>
      <c r="WG24" s="186"/>
      <c r="WH24" s="186"/>
      <c r="WI24" s="186"/>
      <c r="WJ24" s="186"/>
      <c r="WK24" s="186"/>
      <c r="WL24" s="186"/>
      <c r="WM24" s="186"/>
      <c r="WN24" s="186"/>
      <c r="WO24" s="186"/>
      <c r="WP24" s="186"/>
      <c r="WQ24" s="186"/>
      <c r="WR24" s="186"/>
      <c r="WS24" s="186"/>
      <c r="WT24" s="186"/>
      <c r="WU24" s="186"/>
      <c r="WV24" s="186"/>
      <c r="WW24" s="186"/>
      <c r="WX24" s="186"/>
      <c r="WY24" s="186"/>
      <c r="WZ24" s="186"/>
      <c r="XA24" s="186"/>
      <c r="XB24" s="186"/>
      <c r="XC24" s="186"/>
      <c r="XD24" s="186"/>
      <c r="XE24" s="186"/>
      <c r="XF24" s="186"/>
      <c r="XG24" s="186"/>
      <c r="XH24" s="186"/>
      <c r="XI24" s="186"/>
      <c r="XJ24" s="186"/>
      <c r="XK24" s="186"/>
      <c r="XL24" s="186"/>
      <c r="XM24" s="186"/>
      <c r="XN24" s="186"/>
      <c r="XO24" s="186"/>
      <c r="XP24" s="186"/>
      <c r="XQ24" s="186"/>
      <c r="XR24" s="186"/>
      <c r="XS24" s="186"/>
      <c r="XT24" s="186"/>
      <c r="XU24" s="186"/>
      <c r="XV24" s="186"/>
      <c r="XW24" s="186"/>
      <c r="XX24" s="186"/>
      <c r="XY24" s="186"/>
      <c r="XZ24" s="186"/>
      <c r="YA24" s="186"/>
      <c r="YB24" s="186"/>
      <c r="YC24" s="186"/>
      <c r="YD24" s="186"/>
      <c r="YE24" s="186"/>
      <c r="YF24" s="186"/>
      <c r="YG24" s="186"/>
      <c r="YH24" s="186"/>
      <c r="YI24" s="186"/>
      <c r="YJ24" s="186"/>
      <c r="YK24" s="186"/>
      <c r="YL24" s="186"/>
      <c r="YM24" s="186"/>
      <c r="YN24" s="186"/>
      <c r="YO24" s="186"/>
      <c r="YP24" s="186"/>
      <c r="YQ24" s="186"/>
      <c r="YR24" s="186"/>
      <c r="YS24" s="186"/>
      <c r="YT24" s="186"/>
      <c r="YU24" s="186"/>
      <c r="YV24" s="186"/>
      <c r="YW24" s="186"/>
      <c r="YX24" s="186"/>
      <c r="YY24" s="186"/>
      <c r="YZ24" s="186"/>
      <c r="ZA24" s="186"/>
      <c r="ZB24" s="186"/>
      <c r="ZC24" s="186"/>
      <c r="ZD24" s="186"/>
      <c r="ZE24" s="186"/>
      <c r="ZF24" s="186"/>
      <c r="ZG24" s="186"/>
      <c r="ZH24" s="186"/>
      <c r="ZI24" s="186"/>
      <c r="ZJ24" s="186"/>
      <c r="ZK24" s="186"/>
      <c r="ZL24" s="186"/>
      <c r="ZM24" s="186"/>
      <c r="ZN24" s="186"/>
      <c r="ZO24" s="186"/>
      <c r="ZP24" s="186"/>
      <c r="ZQ24" s="186"/>
      <c r="ZR24" s="186"/>
      <c r="ZS24" s="186"/>
      <c r="ZT24" s="186"/>
      <c r="ZU24" s="186"/>
      <c r="ZV24" s="186"/>
      <c r="ZW24" s="186"/>
      <c r="ZX24" s="186"/>
      <c r="ZY24" s="186"/>
      <c r="ZZ24" s="186"/>
      <c r="AAA24" s="186"/>
      <c r="AAB24" s="186"/>
      <c r="AAC24" s="186"/>
      <c r="AAD24" s="186"/>
      <c r="AAE24" s="186"/>
      <c r="AAF24" s="186"/>
      <c r="AAG24" s="186"/>
      <c r="AAH24" s="186"/>
      <c r="AAI24" s="186"/>
      <c r="AAJ24" s="186"/>
      <c r="AAK24" s="186"/>
      <c r="AAL24" s="186"/>
      <c r="AAM24" s="186"/>
      <c r="AAN24" s="186"/>
      <c r="AAO24" s="186"/>
      <c r="AAP24" s="186"/>
      <c r="AAQ24" s="186"/>
      <c r="AAR24" s="186"/>
      <c r="AAS24" s="186"/>
      <c r="AAT24" s="186"/>
      <c r="AAU24" s="186"/>
      <c r="AAV24" s="186"/>
      <c r="AAW24" s="186"/>
      <c r="AAX24" s="186"/>
      <c r="AAY24" s="186"/>
      <c r="AAZ24" s="186"/>
      <c r="ABA24" s="186"/>
      <c r="ABB24" s="186"/>
      <c r="ABC24" s="186"/>
      <c r="ABD24" s="186"/>
      <c r="ABE24" s="186"/>
      <c r="ABF24" s="186"/>
      <c r="ABG24" s="186"/>
      <c r="ABH24" s="186"/>
      <c r="ABI24" s="186"/>
      <c r="ABJ24" s="186"/>
      <c r="ABK24" s="186"/>
      <c r="ABL24" s="186"/>
      <c r="ABM24" s="186"/>
      <c r="ABN24" s="186"/>
      <c r="ABO24" s="186"/>
      <c r="ABP24" s="186"/>
      <c r="ABQ24" s="186"/>
      <c r="ABR24" s="186"/>
      <c r="ABS24" s="186"/>
      <c r="ABT24" s="186"/>
      <c r="ABU24" s="186"/>
      <c r="ABV24" s="186"/>
      <c r="ABW24" s="186"/>
      <c r="ABX24" s="186"/>
      <c r="ABY24" s="186"/>
      <c r="ABZ24" s="186"/>
      <c r="ACA24" s="186"/>
      <c r="ACB24" s="186"/>
      <c r="ACC24" s="186"/>
      <c r="ACD24" s="186"/>
      <c r="ACE24" s="186"/>
      <c r="ACF24" s="186"/>
      <c r="ACG24" s="186"/>
      <c r="ACH24" s="186"/>
      <c r="ACI24" s="186"/>
      <c r="ACJ24" s="186"/>
      <c r="ACK24" s="186"/>
      <c r="ACL24" s="186"/>
      <c r="ACM24" s="186"/>
      <c r="ACN24" s="186"/>
      <c r="ACO24" s="186"/>
      <c r="ACP24" s="186"/>
      <c r="ACQ24" s="186"/>
      <c r="ACR24" s="186"/>
      <c r="ACS24" s="186"/>
      <c r="ACT24" s="186"/>
      <c r="ACU24" s="186"/>
      <c r="ACV24" s="186"/>
      <c r="ACW24" s="186"/>
      <c r="ACX24" s="186"/>
      <c r="ACY24" s="186"/>
      <c r="ACZ24" s="186"/>
      <c r="ADA24" s="186"/>
      <c r="ADB24" s="186"/>
      <c r="ADC24" s="186"/>
      <c r="ADD24" s="186"/>
      <c r="ADE24" s="186"/>
      <c r="ADF24" s="186"/>
      <c r="ADG24" s="186"/>
      <c r="ADH24" s="186"/>
      <c r="ADI24" s="186"/>
      <c r="ADJ24" s="186"/>
      <c r="ADK24" s="186"/>
      <c r="ADL24" s="186"/>
      <c r="ADM24" s="186"/>
      <c r="ADN24" s="186"/>
      <c r="ADO24" s="186"/>
      <c r="ADP24" s="186"/>
      <c r="ADQ24" s="186"/>
      <c r="ADR24" s="186"/>
      <c r="ADS24" s="186"/>
      <c r="ADT24" s="186"/>
      <c r="ADU24" s="186"/>
      <c r="ADV24" s="186"/>
      <c r="ADW24" s="186"/>
      <c r="ADX24" s="186"/>
      <c r="ADY24" s="186"/>
      <c r="ADZ24" s="186"/>
      <c r="AEA24" s="186"/>
      <c r="AEB24" s="186"/>
      <c r="AEC24" s="186"/>
      <c r="AED24" s="186"/>
      <c r="AEE24" s="186"/>
      <c r="AEF24" s="186"/>
      <c r="AEG24" s="186"/>
      <c r="AEH24" s="186"/>
      <c r="AEI24" s="186"/>
      <c r="AEJ24" s="186"/>
      <c r="AEK24" s="186"/>
      <c r="AEL24" s="186"/>
      <c r="AEM24" s="186"/>
      <c r="AEN24" s="186"/>
      <c r="AEO24" s="186"/>
      <c r="AEP24" s="186"/>
      <c r="AEQ24" s="186"/>
      <c r="AER24" s="186"/>
      <c r="AES24" s="186"/>
      <c r="AET24" s="186"/>
      <c r="AEU24" s="186"/>
      <c r="AEV24" s="186"/>
      <c r="AEW24" s="186"/>
      <c r="AEX24" s="186"/>
      <c r="AEY24" s="186"/>
      <c r="AEZ24" s="186"/>
      <c r="AFA24" s="186"/>
      <c r="AFB24" s="186"/>
      <c r="AFC24" s="186"/>
      <c r="AFD24" s="186"/>
      <c r="AFE24" s="186"/>
      <c r="AFF24" s="186"/>
      <c r="AFG24" s="186"/>
      <c r="AFH24" s="186"/>
      <c r="AFI24" s="186"/>
      <c r="AFJ24" s="186"/>
      <c r="AFK24" s="186"/>
      <c r="AFL24" s="186"/>
      <c r="AFM24" s="186"/>
      <c r="AFN24" s="186"/>
      <c r="AFO24" s="186"/>
      <c r="AFP24" s="186"/>
      <c r="AFQ24" s="186"/>
      <c r="AFR24" s="186"/>
      <c r="AFS24" s="186"/>
      <c r="AFT24" s="186"/>
      <c r="AFU24" s="186"/>
      <c r="AFV24" s="186"/>
      <c r="AFW24" s="186"/>
      <c r="AFX24" s="186"/>
      <c r="AFY24" s="186"/>
      <c r="AFZ24" s="186"/>
      <c r="AGA24" s="186"/>
      <c r="AGB24" s="186"/>
      <c r="AGC24" s="186"/>
      <c r="AGD24" s="186"/>
      <c r="AGE24" s="186"/>
      <c r="AGF24" s="186"/>
      <c r="AGG24" s="186"/>
      <c r="AGH24" s="186"/>
      <c r="AGI24" s="186"/>
      <c r="AGJ24" s="186"/>
      <c r="AGK24" s="186"/>
      <c r="AGL24" s="186"/>
      <c r="AGM24" s="186"/>
      <c r="AGN24" s="186"/>
      <c r="AGO24" s="186"/>
      <c r="AGP24" s="186"/>
      <c r="AGQ24" s="186"/>
      <c r="AGR24" s="186"/>
      <c r="AGS24" s="186"/>
      <c r="AGT24" s="186"/>
      <c r="AGU24" s="186"/>
      <c r="AGV24" s="186"/>
      <c r="AGW24" s="186"/>
      <c r="AGX24" s="186"/>
      <c r="AGY24" s="186"/>
      <c r="AGZ24" s="186"/>
      <c r="AHA24" s="186"/>
      <c r="AHB24" s="186"/>
      <c r="AHC24" s="186"/>
      <c r="AHD24" s="186"/>
      <c r="AHE24" s="186"/>
      <c r="AHF24" s="186"/>
      <c r="AHG24" s="186"/>
      <c r="AHH24" s="186"/>
      <c r="AHI24" s="186"/>
      <c r="AHJ24" s="186"/>
      <c r="AHK24" s="186"/>
      <c r="AHL24" s="186"/>
      <c r="AHM24" s="186"/>
      <c r="AHN24" s="186"/>
      <c r="AHO24" s="186"/>
      <c r="AHP24" s="186"/>
      <c r="AHQ24" s="186"/>
      <c r="AHR24" s="186"/>
      <c r="AHS24" s="186"/>
      <c r="AHT24" s="186"/>
      <c r="AHU24" s="186"/>
      <c r="AHV24" s="186"/>
      <c r="AHW24" s="186"/>
    </row>
    <row r="25" spans="1:907" s="201" customFormat="1" ht="21.95" customHeight="1">
      <c r="A25" s="709"/>
      <c r="B25" s="197">
        <v>19</v>
      </c>
      <c r="C25" s="207"/>
      <c r="D25" s="207"/>
      <c r="E25" s="198"/>
      <c r="F25" s="37"/>
      <c r="G25" s="188"/>
      <c r="H25" s="188"/>
      <c r="I25" s="188"/>
      <c r="J25" s="188"/>
      <c r="K25" s="199"/>
      <c r="L25" s="200"/>
      <c r="M25" s="200"/>
      <c r="N25" s="200"/>
      <c r="O25" s="200"/>
      <c r="P25" s="200"/>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c r="BE25" s="186"/>
      <c r="BF25" s="186"/>
      <c r="BG25" s="186"/>
      <c r="BH25" s="186"/>
      <c r="BI25" s="186"/>
      <c r="BJ25" s="186"/>
      <c r="BK25" s="186"/>
      <c r="BL25" s="186"/>
      <c r="BM25" s="186"/>
      <c r="BN25" s="186"/>
      <c r="BO25" s="186"/>
      <c r="BP25" s="186"/>
      <c r="BQ25" s="186"/>
      <c r="BR25" s="186"/>
      <c r="BS25" s="186"/>
      <c r="BT25" s="186"/>
      <c r="BU25" s="186"/>
      <c r="BV25" s="186"/>
      <c r="BW25" s="186"/>
      <c r="BX25" s="186"/>
      <c r="BY25" s="186"/>
      <c r="BZ25" s="186"/>
      <c r="CA25" s="186"/>
      <c r="CB25" s="186"/>
      <c r="CC25" s="186"/>
      <c r="CD25" s="186"/>
      <c r="CE25" s="186"/>
      <c r="CF25" s="186"/>
      <c r="CG25" s="186"/>
      <c r="CH25" s="186"/>
      <c r="CI25" s="186"/>
      <c r="CJ25" s="186"/>
      <c r="CK25" s="186"/>
      <c r="CL25" s="186"/>
      <c r="CM25" s="186"/>
      <c r="CN25" s="186"/>
      <c r="CO25" s="186"/>
      <c r="CP25" s="186"/>
      <c r="CQ25" s="186"/>
      <c r="CR25" s="186"/>
      <c r="CS25" s="186"/>
      <c r="CT25" s="186"/>
      <c r="CU25" s="186"/>
      <c r="CV25" s="186"/>
      <c r="CW25" s="186"/>
      <c r="CX25" s="186"/>
      <c r="CY25" s="186"/>
      <c r="CZ25" s="186"/>
      <c r="DA25" s="186"/>
      <c r="DB25" s="186"/>
      <c r="DC25" s="186"/>
      <c r="DD25" s="186"/>
      <c r="DE25" s="186"/>
      <c r="DF25" s="186"/>
      <c r="DG25" s="186"/>
      <c r="DH25" s="186"/>
      <c r="DI25" s="186"/>
      <c r="DJ25" s="186"/>
      <c r="DK25" s="186"/>
      <c r="DL25" s="186"/>
      <c r="DM25" s="186"/>
      <c r="DN25" s="186"/>
      <c r="DO25" s="186"/>
      <c r="DP25" s="186"/>
      <c r="DQ25" s="186"/>
      <c r="DR25" s="186"/>
      <c r="DS25" s="186"/>
      <c r="DT25" s="186"/>
      <c r="DU25" s="186"/>
      <c r="DV25" s="186"/>
      <c r="DW25" s="186"/>
      <c r="DX25" s="186"/>
      <c r="DY25" s="186"/>
      <c r="DZ25" s="186"/>
      <c r="EA25" s="186"/>
      <c r="EB25" s="186"/>
      <c r="EC25" s="186"/>
      <c r="ED25" s="186"/>
      <c r="EE25" s="186"/>
      <c r="EF25" s="186"/>
      <c r="EG25" s="186"/>
      <c r="EH25" s="186"/>
      <c r="EI25" s="186"/>
      <c r="EJ25" s="186"/>
      <c r="EK25" s="186"/>
      <c r="EL25" s="186"/>
      <c r="EM25" s="186"/>
      <c r="EN25" s="186"/>
      <c r="EO25" s="186"/>
      <c r="EP25" s="186"/>
      <c r="EQ25" s="186"/>
      <c r="ER25" s="186"/>
      <c r="ES25" s="186"/>
      <c r="ET25" s="186"/>
      <c r="EU25" s="186"/>
      <c r="EV25" s="186"/>
      <c r="EW25" s="186"/>
      <c r="EX25" s="186"/>
      <c r="EY25" s="186"/>
      <c r="EZ25" s="186"/>
      <c r="FA25" s="186"/>
      <c r="FB25" s="186"/>
      <c r="FC25" s="186"/>
      <c r="FD25" s="186"/>
      <c r="FE25" s="186"/>
      <c r="FF25" s="186"/>
      <c r="FG25" s="186"/>
      <c r="FH25" s="186"/>
      <c r="FI25" s="186"/>
      <c r="FJ25" s="186"/>
      <c r="FK25" s="186"/>
      <c r="FL25" s="186"/>
      <c r="FM25" s="186"/>
      <c r="FN25" s="186"/>
      <c r="FO25" s="186"/>
      <c r="FP25" s="186"/>
      <c r="FQ25" s="186"/>
      <c r="FR25" s="186"/>
      <c r="FS25" s="186"/>
      <c r="FT25" s="186"/>
      <c r="FU25" s="186"/>
      <c r="FV25" s="186"/>
      <c r="FW25" s="186"/>
      <c r="FX25" s="186"/>
      <c r="FY25" s="186"/>
      <c r="FZ25" s="186"/>
      <c r="GA25" s="186"/>
      <c r="GB25" s="186"/>
      <c r="GC25" s="186"/>
      <c r="GD25" s="186"/>
      <c r="GE25" s="186"/>
      <c r="GF25" s="186"/>
      <c r="GG25" s="186"/>
      <c r="GH25" s="186"/>
      <c r="GI25" s="186"/>
      <c r="GJ25" s="186"/>
      <c r="GK25" s="186"/>
      <c r="GL25" s="186"/>
      <c r="GM25" s="186"/>
      <c r="GN25" s="186"/>
      <c r="GO25" s="186"/>
      <c r="GP25" s="186"/>
      <c r="GQ25" s="186"/>
      <c r="GR25" s="186"/>
      <c r="GS25" s="186"/>
      <c r="GT25" s="186"/>
      <c r="GU25" s="186"/>
      <c r="GV25" s="186"/>
      <c r="GW25" s="186"/>
      <c r="GX25" s="186"/>
      <c r="GY25" s="186"/>
      <c r="GZ25" s="186"/>
      <c r="HA25" s="186"/>
      <c r="HB25" s="186"/>
      <c r="HC25" s="186"/>
      <c r="HD25" s="186"/>
      <c r="HE25" s="186"/>
      <c r="HF25" s="186"/>
      <c r="HG25" s="186"/>
      <c r="HH25" s="186"/>
      <c r="HI25" s="186"/>
      <c r="HJ25" s="186"/>
      <c r="HK25" s="186"/>
      <c r="HL25" s="186"/>
      <c r="HM25" s="186"/>
      <c r="HN25" s="186"/>
      <c r="HO25" s="186"/>
      <c r="HP25" s="186"/>
      <c r="HQ25" s="186"/>
      <c r="HR25" s="186"/>
      <c r="HS25" s="186"/>
      <c r="HT25" s="186"/>
      <c r="HU25" s="186"/>
      <c r="HV25" s="186"/>
      <c r="HW25" s="186"/>
      <c r="HX25" s="186"/>
      <c r="HY25" s="186"/>
      <c r="HZ25" s="186"/>
      <c r="IA25" s="186"/>
      <c r="IB25" s="186"/>
      <c r="IC25" s="186"/>
      <c r="ID25" s="186"/>
      <c r="IE25" s="186"/>
      <c r="IF25" s="186"/>
      <c r="IG25" s="186"/>
      <c r="IH25" s="186"/>
      <c r="II25" s="186"/>
      <c r="IJ25" s="186"/>
      <c r="IK25" s="186"/>
      <c r="IL25" s="186"/>
      <c r="IM25" s="186"/>
      <c r="IN25" s="186"/>
      <c r="IO25" s="186"/>
      <c r="IP25" s="186"/>
      <c r="IQ25" s="186"/>
      <c r="IR25" s="186"/>
      <c r="IS25" s="186"/>
      <c r="IT25" s="186"/>
      <c r="IU25" s="186"/>
      <c r="IV25" s="186"/>
      <c r="IW25" s="186"/>
      <c r="IX25" s="186"/>
      <c r="IY25" s="186"/>
      <c r="IZ25" s="186"/>
      <c r="JA25" s="186"/>
      <c r="JB25" s="186"/>
      <c r="JC25" s="186"/>
      <c r="JD25" s="186"/>
      <c r="JE25" s="186"/>
      <c r="JF25" s="186"/>
      <c r="JG25" s="186"/>
      <c r="JH25" s="186"/>
      <c r="JI25" s="186"/>
      <c r="JJ25" s="186"/>
      <c r="JK25" s="186"/>
      <c r="JL25" s="186"/>
      <c r="JM25" s="186"/>
      <c r="JN25" s="186"/>
      <c r="JO25" s="186"/>
      <c r="JP25" s="186"/>
      <c r="JQ25" s="186"/>
      <c r="JR25" s="186"/>
      <c r="JS25" s="186"/>
      <c r="JT25" s="186"/>
      <c r="JU25" s="186"/>
      <c r="JV25" s="186"/>
      <c r="JW25" s="186"/>
      <c r="JX25" s="186"/>
      <c r="JY25" s="186"/>
      <c r="JZ25" s="186"/>
      <c r="KA25" s="186"/>
      <c r="KB25" s="186"/>
      <c r="KC25" s="186"/>
      <c r="KD25" s="186"/>
      <c r="KE25" s="186"/>
      <c r="KF25" s="186"/>
      <c r="KG25" s="186"/>
      <c r="KH25" s="186"/>
      <c r="KI25" s="186"/>
      <c r="KJ25" s="186"/>
      <c r="KK25" s="186"/>
      <c r="KL25" s="186"/>
      <c r="KM25" s="186"/>
      <c r="KN25" s="186"/>
      <c r="KO25" s="186"/>
      <c r="KP25" s="186"/>
      <c r="KQ25" s="186"/>
      <c r="KR25" s="186"/>
      <c r="KS25" s="186"/>
      <c r="KT25" s="186"/>
      <c r="KU25" s="186"/>
      <c r="KV25" s="186"/>
      <c r="KW25" s="186"/>
      <c r="KX25" s="186"/>
      <c r="KY25" s="186"/>
      <c r="KZ25" s="186"/>
      <c r="LA25" s="186"/>
      <c r="LB25" s="186"/>
      <c r="LC25" s="186"/>
      <c r="LD25" s="186"/>
      <c r="LE25" s="186"/>
      <c r="LF25" s="186"/>
      <c r="LG25" s="186"/>
      <c r="LH25" s="186"/>
      <c r="LI25" s="186"/>
      <c r="LJ25" s="186"/>
      <c r="LK25" s="186"/>
      <c r="LL25" s="186"/>
      <c r="LM25" s="186"/>
      <c r="LN25" s="186"/>
      <c r="LO25" s="186"/>
      <c r="LP25" s="186"/>
      <c r="LQ25" s="186"/>
      <c r="LR25" s="186"/>
      <c r="LS25" s="186"/>
      <c r="LT25" s="186"/>
      <c r="LU25" s="186"/>
      <c r="LV25" s="186"/>
      <c r="LW25" s="186"/>
      <c r="LX25" s="186"/>
      <c r="LY25" s="186"/>
      <c r="LZ25" s="186"/>
      <c r="MA25" s="186"/>
      <c r="MB25" s="186"/>
      <c r="MC25" s="186"/>
      <c r="MD25" s="186"/>
      <c r="ME25" s="186"/>
      <c r="MF25" s="186"/>
      <c r="MG25" s="186"/>
      <c r="MH25" s="186"/>
      <c r="MI25" s="186"/>
      <c r="MJ25" s="186"/>
      <c r="MK25" s="186"/>
      <c r="ML25" s="186"/>
      <c r="MM25" s="186"/>
      <c r="MN25" s="186"/>
      <c r="MO25" s="186"/>
      <c r="MP25" s="186"/>
      <c r="MQ25" s="186"/>
      <c r="MR25" s="186"/>
      <c r="MS25" s="186"/>
      <c r="MT25" s="186"/>
      <c r="MU25" s="186"/>
      <c r="MV25" s="186"/>
      <c r="MW25" s="186"/>
      <c r="MX25" s="186"/>
      <c r="MY25" s="186"/>
      <c r="MZ25" s="186"/>
      <c r="NA25" s="186"/>
      <c r="NB25" s="186"/>
      <c r="NC25" s="186"/>
      <c r="ND25" s="186"/>
      <c r="NE25" s="186"/>
      <c r="NF25" s="186"/>
      <c r="NG25" s="186"/>
      <c r="NH25" s="186"/>
      <c r="NI25" s="186"/>
      <c r="NJ25" s="186"/>
      <c r="NK25" s="186"/>
      <c r="NL25" s="186"/>
      <c r="NM25" s="186"/>
      <c r="NN25" s="186"/>
      <c r="NO25" s="186"/>
      <c r="NP25" s="186"/>
      <c r="NQ25" s="186"/>
      <c r="NR25" s="186"/>
      <c r="NS25" s="186"/>
      <c r="NT25" s="186"/>
      <c r="NU25" s="186"/>
      <c r="NV25" s="186"/>
      <c r="NW25" s="186"/>
      <c r="NX25" s="186"/>
      <c r="NY25" s="186"/>
      <c r="NZ25" s="186"/>
      <c r="OA25" s="186"/>
      <c r="OB25" s="186"/>
      <c r="OC25" s="186"/>
      <c r="OD25" s="186"/>
      <c r="OE25" s="186"/>
      <c r="OF25" s="186"/>
      <c r="OG25" s="186"/>
      <c r="OH25" s="186"/>
      <c r="OI25" s="186"/>
      <c r="OJ25" s="186"/>
      <c r="OK25" s="186"/>
      <c r="OL25" s="186"/>
      <c r="OM25" s="186"/>
      <c r="ON25" s="186"/>
      <c r="OO25" s="186"/>
      <c r="OP25" s="186"/>
      <c r="OQ25" s="186"/>
      <c r="OR25" s="186"/>
      <c r="OS25" s="186"/>
      <c r="OT25" s="186"/>
      <c r="OU25" s="186"/>
      <c r="OV25" s="186"/>
      <c r="OW25" s="186"/>
      <c r="OX25" s="186"/>
      <c r="OY25" s="186"/>
      <c r="OZ25" s="186"/>
      <c r="PA25" s="186"/>
      <c r="PB25" s="186"/>
      <c r="PC25" s="186"/>
      <c r="PD25" s="186"/>
      <c r="PE25" s="186"/>
      <c r="PF25" s="186"/>
      <c r="PG25" s="186"/>
      <c r="PH25" s="186"/>
      <c r="PI25" s="186"/>
      <c r="PJ25" s="186"/>
      <c r="PK25" s="186"/>
      <c r="PL25" s="186"/>
      <c r="PM25" s="186"/>
      <c r="PN25" s="186"/>
      <c r="PO25" s="186"/>
      <c r="PP25" s="186"/>
      <c r="PQ25" s="186"/>
      <c r="PR25" s="186"/>
      <c r="PS25" s="186"/>
      <c r="PT25" s="186"/>
      <c r="PU25" s="186"/>
      <c r="PV25" s="186"/>
      <c r="PW25" s="186"/>
      <c r="PX25" s="186"/>
      <c r="PY25" s="186"/>
      <c r="PZ25" s="186"/>
      <c r="QA25" s="186"/>
      <c r="QB25" s="186"/>
      <c r="QC25" s="186"/>
      <c r="QD25" s="186"/>
      <c r="QE25" s="186"/>
      <c r="QF25" s="186"/>
      <c r="QG25" s="186"/>
      <c r="QH25" s="186"/>
      <c r="QI25" s="186"/>
      <c r="QJ25" s="186"/>
      <c r="QK25" s="186"/>
      <c r="QL25" s="186"/>
      <c r="QM25" s="186"/>
      <c r="QN25" s="186"/>
      <c r="QO25" s="186"/>
      <c r="QP25" s="186"/>
      <c r="QQ25" s="186"/>
      <c r="QR25" s="186"/>
      <c r="QS25" s="186"/>
      <c r="QT25" s="186"/>
      <c r="QU25" s="186"/>
      <c r="QV25" s="186"/>
      <c r="QW25" s="186"/>
      <c r="QX25" s="186"/>
      <c r="QY25" s="186"/>
      <c r="QZ25" s="186"/>
      <c r="RA25" s="186"/>
      <c r="RB25" s="186"/>
      <c r="RC25" s="186"/>
      <c r="RD25" s="186"/>
      <c r="RE25" s="186"/>
      <c r="RF25" s="186"/>
      <c r="RG25" s="186"/>
      <c r="RH25" s="186"/>
      <c r="RI25" s="186"/>
      <c r="RJ25" s="186"/>
      <c r="RK25" s="186"/>
      <c r="RL25" s="186"/>
      <c r="RM25" s="186"/>
      <c r="RN25" s="186"/>
      <c r="RO25" s="186"/>
      <c r="RP25" s="186"/>
      <c r="RQ25" s="186"/>
      <c r="RR25" s="186"/>
      <c r="RS25" s="186"/>
      <c r="RT25" s="186"/>
      <c r="RU25" s="186"/>
      <c r="RV25" s="186"/>
      <c r="RW25" s="186"/>
      <c r="RX25" s="186"/>
      <c r="RY25" s="186"/>
      <c r="RZ25" s="186"/>
      <c r="SA25" s="186"/>
      <c r="SB25" s="186"/>
      <c r="SC25" s="186"/>
      <c r="SD25" s="186"/>
      <c r="SE25" s="186"/>
      <c r="SF25" s="186"/>
      <c r="SG25" s="186"/>
      <c r="SH25" s="186"/>
      <c r="SI25" s="186"/>
      <c r="SJ25" s="186"/>
      <c r="SK25" s="186"/>
      <c r="SL25" s="186"/>
      <c r="SM25" s="186"/>
      <c r="SN25" s="186"/>
      <c r="SO25" s="186"/>
      <c r="SP25" s="186"/>
      <c r="SQ25" s="186"/>
      <c r="SR25" s="186"/>
      <c r="SS25" s="186"/>
      <c r="ST25" s="186"/>
      <c r="SU25" s="186"/>
      <c r="SV25" s="186"/>
      <c r="SW25" s="186"/>
      <c r="SX25" s="186"/>
      <c r="SY25" s="186"/>
      <c r="SZ25" s="186"/>
      <c r="TA25" s="186"/>
      <c r="TB25" s="186"/>
      <c r="TC25" s="186"/>
      <c r="TD25" s="186"/>
      <c r="TE25" s="186"/>
      <c r="TF25" s="186"/>
      <c r="TG25" s="186"/>
      <c r="TH25" s="186"/>
      <c r="TI25" s="186"/>
      <c r="TJ25" s="186"/>
      <c r="TK25" s="186"/>
      <c r="TL25" s="186"/>
      <c r="TM25" s="186"/>
      <c r="TN25" s="186"/>
      <c r="TO25" s="186"/>
      <c r="TP25" s="186"/>
      <c r="TQ25" s="186"/>
      <c r="TR25" s="186"/>
      <c r="TS25" s="186"/>
      <c r="TT25" s="186"/>
      <c r="TU25" s="186"/>
      <c r="TV25" s="186"/>
      <c r="TW25" s="186"/>
      <c r="TX25" s="186"/>
      <c r="TY25" s="186"/>
      <c r="TZ25" s="186"/>
      <c r="UA25" s="186"/>
      <c r="UB25" s="186"/>
      <c r="UC25" s="186"/>
      <c r="UD25" s="186"/>
      <c r="UE25" s="186"/>
      <c r="UF25" s="186"/>
      <c r="UG25" s="186"/>
      <c r="UH25" s="186"/>
      <c r="UI25" s="186"/>
      <c r="UJ25" s="186"/>
      <c r="UK25" s="186"/>
      <c r="UL25" s="186"/>
      <c r="UM25" s="186"/>
      <c r="UN25" s="186"/>
      <c r="UO25" s="186"/>
      <c r="UP25" s="186"/>
      <c r="UQ25" s="186"/>
      <c r="UR25" s="186"/>
      <c r="US25" s="186"/>
      <c r="UT25" s="186"/>
      <c r="UU25" s="186"/>
      <c r="UV25" s="186"/>
      <c r="UW25" s="186"/>
      <c r="UX25" s="186"/>
      <c r="UY25" s="186"/>
      <c r="UZ25" s="186"/>
      <c r="VA25" s="186"/>
      <c r="VB25" s="186"/>
      <c r="VC25" s="186"/>
      <c r="VD25" s="186"/>
      <c r="VE25" s="186"/>
      <c r="VF25" s="186"/>
      <c r="VG25" s="186"/>
      <c r="VH25" s="186"/>
      <c r="VI25" s="186"/>
      <c r="VJ25" s="186"/>
      <c r="VK25" s="186"/>
      <c r="VL25" s="186"/>
      <c r="VM25" s="186"/>
      <c r="VN25" s="186"/>
      <c r="VO25" s="186"/>
      <c r="VP25" s="186"/>
      <c r="VQ25" s="186"/>
      <c r="VR25" s="186"/>
      <c r="VS25" s="186"/>
      <c r="VT25" s="186"/>
      <c r="VU25" s="186"/>
      <c r="VV25" s="186"/>
      <c r="VW25" s="186"/>
      <c r="VX25" s="186"/>
      <c r="VY25" s="186"/>
      <c r="VZ25" s="186"/>
      <c r="WA25" s="186"/>
      <c r="WB25" s="186"/>
      <c r="WC25" s="186"/>
      <c r="WD25" s="186"/>
      <c r="WE25" s="186"/>
      <c r="WF25" s="186"/>
      <c r="WG25" s="186"/>
      <c r="WH25" s="186"/>
      <c r="WI25" s="186"/>
      <c r="WJ25" s="186"/>
      <c r="WK25" s="186"/>
      <c r="WL25" s="186"/>
      <c r="WM25" s="186"/>
      <c r="WN25" s="186"/>
      <c r="WO25" s="186"/>
      <c r="WP25" s="186"/>
      <c r="WQ25" s="186"/>
      <c r="WR25" s="186"/>
      <c r="WS25" s="186"/>
      <c r="WT25" s="186"/>
      <c r="WU25" s="186"/>
      <c r="WV25" s="186"/>
      <c r="WW25" s="186"/>
      <c r="WX25" s="186"/>
      <c r="WY25" s="186"/>
      <c r="WZ25" s="186"/>
      <c r="XA25" s="186"/>
      <c r="XB25" s="186"/>
      <c r="XC25" s="186"/>
      <c r="XD25" s="186"/>
      <c r="XE25" s="186"/>
      <c r="XF25" s="186"/>
      <c r="XG25" s="186"/>
      <c r="XH25" s="186"/>
      <c r="XI25" s="186"/>
      <c r="XJ25" s="186"/>
      <c r="XK25" s="186"/>
      <c r="XL25" s="186"/>
      <c r="XM25" s="186"/>
      <c r="XN25" s="186"/>
      <c r="XO25" s="186"/>
      <c r="XP25" s="186"/>
      <c r="XQ25" s="186"/>
      <c r="XR25" s="186"/>
      <c r="XS25" s="186"/>
      <c r="XT25" s="186"/>
      <c r="XU25" s="186"/>
      <c r="XV25" s="186"/>
      <c r="XW25" s="186"/>
      <c r="XX25" s="186"/>
      <c r="XY25" s="186"/>
      <c r="XZ25" s="186"/>
      <c r="YA25" s="186"/>
      <c r="YB25" s="186"/>
      <c r="YC25" s="186"/>
      <c r="YD25" s="186"/>
      <c r="YE25" s="186"/>
      <c r="YF25" s="186"/>
      <c r="YG25" s="186"/>
      <c r="YH25" s="186"/>
      <c r="YI25" s="186"/>
      <c r="YJ25" s="186"/>
      <c r="YK25" s="186"/>
      <c r="YL25" s="186"/>
      <c r="YM25" s="186"/>
      <c r="YN25" s="186"/>
      <c r="YO25" s="186"/>
      <c r="YP25" s="186"/>
      <c r="YQ25" s="186"/>
      <c r="YR25" s="186"/>
      <c r="YS25" s="186"/>
      <c r="YT25" s="186"/>
      <c r="YU25" s="186"/>
      <c r="YV25" s="186"/>
      <c r="YW25" s="186"/>
      <c r="YX25" s="186"/>
      <c r="YY25" s="186"/>
      <c r="YZ25" s="186"/>
      <c r="ZA25" s="186"/>
      <c r="ZB25" s="186"/>
      <c r="ZC25" s="186"/>
      <c r="ZD25" s="186"/>
      <c r="ZE25" s="186"/>
      <c r="ZF25" s="186"/>
      <c r="ZG25" s="186"/>
      <c r="ZH25" s="186"/>
      <c r="ZI25" s="186"/>
      <c r="ZJ25" s="186"/>
      <c r="ZK25" s="186"/>
      <c r="ZL25" s="186"/>
      <c r="ZM25" s="186"/>
      <c r="ZN25" s="186"/>
      <c r="ZO25" s="186"/>
      <c r="ZP25" s="186"/>
      <c r="ZQ25" s="186"/>
      <c r="ZR25" s="186"/>
      <c r="ZS25" s="186"/>
      <c r="ZT25" s="186"/>
      <c r="ZU25" s="186"/>
      <c r="ZV25" s="186"/>
      <c r="ZW25" s="186"/>
      <c r="ZX25" s="186"/>
      <c r="ZY25" s="186"/>
      <c r="ZZ25" s="186"/>
      <c r="AAA25" s="186"/>
      <c r="AAB25" s="186"/>
      <c r="AAC25" s="186"/>
      <c r="AAD25" s="186"/>
      <c r="AAE25" s="186"/>
      <c r="AAF25" s="186"/>
      <c r="AAG25" s="186"/>
      <c r="AAH25" s="186"/>
      <c r="AAI25" s="186"/>
      <c r="AAJ25" s="186"/>
      <c r="AAK25" s="186"/>
      <c r="AAL25" s="186"/>
      <c r="AAM25" s="186"/>
      <c r="AAN25" s="186"/>
      <c r="AAO25" s="186"/>
      <c r="AAP25" s="186"/>
      <c r="AAQ25" s="186"/>
      <c r="AAR25" s="186"/>
      <c r="AAS25" s="186"/>
      <c r="AAT25" s="186"/>
      <c r="AAU25" s="186"/>
      <c r="AAV25" s="186"/>
      <c r="AAW25" s="186"/>
      <c r="AAX25" s="186"/>
      <c r="AAY25" s="186"/>
      <c r="AAZ25" s="186"/>
      <c r="ABA25" s="186"/>
      <c r="ABB25" s="186"/>
      <c r="ABC25" s="186"/>
      <c r="ABD25" s="186"/>
      <c r="ABE25" s="186"/>
      <c r="ABF25" s="186"/>
      <c r="ABG25" s="186"/>
      <c r="ABH25" s="186"/>
      <c r="ABI25" s="186"/>
      <c r="ABJ25" s="186"/>
      <c r="ABK25" s="186"/>
      <c r="ABL25" s="186"/>
      <c r="ABM25" s="186"/>
      <c r="ABN25" s="186"/>
      <c r="ABO25" s="186"/>
      <c r="ABP25" s="186"/>
      <c r="ABQ25" s="186"/>
      <c r="ABR25" s="186"/>
      <c r="ABS25" s="186"/>
      <c r="ABT25" s="186"/>
      <c r="ABU25" s="186"/>
      <c r="ABV25" s="186"/>
      <c r="ABW25" s="186"/>
      <c r="ABX25" s="186"/>
      <c r="ABY25" s="186"/>
      <c r="ABZ25" s="186"/>
      <c r="ACA25" s="186"/>
      <c r="ACB25" s="186"/>
      <c r="ACC25" s="186"/>
      <c r="ACD25" s="186"/>
      <c r="ACE25" s="186"/>
      <c r="ACF25" s="186"/>
      <c r="ACG25" s="186"/>
      <c r="ACH25" s="186"/>
      <c r="ACI25" s="186"/>
      <c r="ACJ25" s="186"/>
      <c r="ACK25" s="186"/>
      <c r="ACL25" s="186"/>
      <c r="ACM25" s="186"/>
      <c r="ACN25" s="186"/>
      <c r="ACO25" s="186"/>
      <c r="ACP25" s="186"/>
      <c r="ACQ25" s="186"/>
      <c r="ACR25" s="186"/>
      <c r="ACS25" s="186"/>
      <c r="ACT25" s="186"/>
      <c r="ACU25" s="186"/>
      <c r="ACV25" s="186"/>
      <c r="ACW25" s="186"/>
      <c r="ACX25" s="186"/>
      <c r="ACY25" s="186"/>
      <c r="ACZ25" s="186"/>
      <c r="ADA25" s="186"/>
      <c r="ADB25" s="186"/>
      <c r="ADC25" s="186"/>
      <c r="ADD25" s="186"/>
      <c r="ADE25" s="186"/>
      <c r="ADF25" s="186"/>
      <c r="ADG25" s="186"/>
      <c r="ADH25" s="186"/>
      <c r="ADI25" s="186"/>
      <c r="ADJ25" s="186"/>
      <c r="ADK25" s="186"/>
      <c r="ADL25" s="186"/>
      <c r="ADM25" s="186"/>
      <c r="ADN25" s="186"/>
      <c r="ADO25" s="186"/>
      <c r="ADP25" s="186"/>
      <c r="ADQ25" s="186"/>
      <c r="ADR25" s="186"/>
      <c r="ADS25" s="186"/>
      <c r="ADT25" s="186"/>
      <c r="ADU25" s="186"/>
      <c r="ADV25" s="186"/>
      <c r="ADW25" s="186"/>
      <c r="ADX25" s="186"/>
      <c r="ADY25" s="186"/>
      <c r="ADZ25" s="186"/>
      <c r="AEA25" s="186"/>
      <c r="AEB25" s="186"/>
      <c r="AEC25" s="186"/>
      <c r="AED25" s="186"/>
      <c r="AEE25" s="186"/>
      <c r="AEF25" s="186"/>
      <c r="AEG25" s="186"/>
      <c r="AEH25" s="186"/>
      <c r="AEI25" s="186"/>
      <c r="AEJ25" s="186"/>
      <c r="AEK25" s="186"/>
      <c r="AEL25" s="186"/>
      <c r="AEM25" s="186"/>
      <c r="AEN25" s="186"/>
      <c r="AEO25" s="186"/>
      <c r="AEP25" s="186"/>
      <c r="AEQ25" s="186"/>
      <c r="AER25" s="186"/>
      <c r="AES25" s="186"/>
      <c r="AET25" s="186"/>
      <c r="AEU25" s="186"/>
      <c r="AEV25" s="186"/>
      <c r="AEW25" s="186"/>
      <c r="AEX25" s="186"/>
      <c r="AEY25" s="186"/>
      <c r="AEZ25" s="186"/>
      <c r="AFA25" s="186"/>
      <c r="AFB25" s="186"/>
      <c r="AFC25" s="186"/>
      <c r="AFD25" s="186"/>
      <c r="AFE25" s="186"/>
      <c r="AFF25" s="186"/>
      <c r="AFG25" s="186"/>
      <c r="AFH25" s="186"/>
      <c r="AFI25" s="186"/>
      <c r="AFJ25" s="186"/>
      <c r="AFK25" s="186"/>
      <c r="AFL25" s="186"/>
      <c r="AFM25" s="186"/>
      <c r="AFN25" s="186"/>
      <c r="AFO25" s="186"/>
      <c r="AFP25" s="186"/>
      <c r="AFQ25" s="186"/>
      <c r="AFR25" s="186"/>
      <c r="AFS25" s="186"/>
      <c r="AFT25" s="186"/>
      <c r="AFU25" s="186"/>
      <c r="AFV25" s="186"/>
      <c r="AFW25" s="186"/>
      <c r="AFX25" s="186"/>
      <c r="AFY25" s="186"/>
      <c r="AFZ25" s="186"/>
      <c r="AGA25" s="186"/>
      <c r="AGB25" s="186"/>
      <c r="AGC25" s="186"/>
      <c r="AGD25" s="186"/>
      <c r="AGE25" s="186"/>
      <c r="AGF25" s="186"/>
      <c r="AGG25" s="186"/>
      <c r="AGH25" s="186"/>
      <c r="AGI25" s="186"/>
      <c r="AGJ25" s="186"/>
      <c r="AGK25" s="186"/>
      <c r="AGL25" s="186"/>
      <c r="AGM25" s="186"/>
      <c r="AGN25" s="186"/>
      <c r="AGO25" s="186"/>
      <c r="AGP25" s="186"/>
      <c r="AGQ25" s="186"/>
      <c r="AGR25" s="186"/>
      <c r="AGS25" s="186"/>
      <c r="AGT25" s="186"/>
      <c r="AGU25" s="186"/>
      <c r="AGV25" s="186"/>
      <c r="AGW25" s="186"/>
      <c r="AGX25" s="186"/>
      <c r="AGY25" s="186"/>
      <c r="AGZ25" s="186"/>
      <c r="AHA25" s="186"/>
      <c r="AHB25" s="186"/>
      <c r="AHC25" s="186"/>
      <c r="AHD25" s="186"/>
      <c r="AHE25" s="186"/>
      <c r="AHF25" s="186"/>
      <c r="AHG25" s="186"/>
      <c r="AHH25" s="186"/>
      <c r="AHI25" s="186"/>
      <c r="AHJ25" s="186"/>
      <c r="AHK25" s="186"/>
      <c r="AHL25" s="186"/>
      <c r="AHM25" s="186"/>
      <c r="AHN25" s="186"/>
      <c r="AHO25" s="186"/>
      <c r="AHP25" s="186"/>
      <c r="AHQ25" s="186"/>
      <c r="AHR25" s="186"/>
      <c r="AHS25" s="186"/>
      <c r="AHT25" s="186"/>
      <c r="AHU25" s="186"/>
      <c r="AHV25" s="186"/>
      <c r="AHW25" s="186"/>
    </row>
    <row r="26" spans="1:907" s="201" customFormat="1" ht="21.95" customHeight="1">
      <c r="A26" s="709"/>
      <c r="B26" s="197">
        <v>20</v>
      </c>
      <c r="C26" s="207"/>
      <c r="D26" s="207"/>
      <c r="E26" s="198"/>
      <c r="F26" s="37"/>
      <c r="G26" s="188"/>
      <c r="H26" s="188"/>
      <c r="I26" s="188"/>
      <c r="J26" s="188"/>
      <c r="K26" s="199"/>
      <c r="L26" s="200"/>
      <c r="M26" s="200"/>
      <c r="N26" s="200"/>
      <c r="O26" s="200"/>
      <c r="P26" s="200"/>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6"/>
      <c r="BI26" s="186"/>
      <c r="BJ26" s="186"/>
      <c r="BK26" s="186"/>
      <c r="BL26" s="186"/>
      <c r="BM26" s="186"/>
      <c r="BN26" s="186"/>
      <c r="BO26" s="186"/>
      <c r="BP26" s="186"/>
      <c r="BQ26" s="186"/>
      <c r="BR26" s="186"/>
      <c r="BS26" s="186"/>
      <c r="BT26" s="186"/>
      <c r="BU26" s="186"/>
      <c r="BV26" s="186"/>
      <c r="BW26" s="186"/>
      <c r="BX26" s="186"/>
      <c r="BY26" s="186"/>
      <c r="BZ26" s="186"/>
      <c r="CA26" s="186"/>
      <c r="CB26" s="186"/>
      <c r="CC26" s="186"/>
      <c r="CD26" s="186"/>
      <c r="CE26" s="186"/>
      <c r="CF26" s="186"/>
      <c r="CG26" s="186"/>
      <c r="CH26" s="186"/>
      <c r="CI26" s="186"/>
      <c r="CJ26" s="186"/>
      <c r="CK26" s="186"/>
      <c r="CL26" s="186"/>
      <c r="CM26" s="186"/>
      <c r="CN26" s="186"/>
      <c r="CO26" s="186"/>
      <c r="CP26" s="186"/>
      <c r="CQ26" s="186"/>
      <c r="CR26" s="186"/>
      <c r="CS26" s="186"/>
      <c r="CT26" s="186"/>
      <c r="CU26" s="186"/>
      <c r="CV26" s="186"/>
      <c r="CW26" s="186"/>
      <c r="CX26" s="186"/>
      <c r="CY26" s="186"/>
      <c r="CZ26" s="186"/>
      <c r="DA26" s="186"/>
      <c r="DB26" s="186"/>
      <c r="DC26" s="186"/>
      <c r="DD26" s="186"/>
      <c r="DE26" s="186"/>
      <c r="DF26" s="186"/>
      <c r="DG26" s="186"/>
      <c r="DH26" s="186"/>
      <c r="DI26" s="186"/>
      <c r="DJ26" s="186"/>
      <c r="DK26" s="186"/>
      <c r="DL26" s="186"/>
      <c r="DM26" s="186"/>
      <c r="DN26" s="186"/>
      <c r="DO26" s="186"/>
      <c r="DP26" s="186"/>
      <c r="DQ26" s="186"/>
      <c r="DR26" s="186"/>
      <c r="DS26" s="186"/>
      <c r="DT26" s="186"/>
      <c r="DU26" s="186"/>
      <c r="DV26" s="186"/>
      <c r="DW26" s="186"/>
      <c r="DX26" s="186"/>
      <c r="DY26" s="186"/>
      <c r="DZ26" s="186"/>
      <c r="EA26" s="186"/>
      <c r="EB26" s="186"/>
      <c r="EC26" s="186"/>
      <c r="ED26" s="186"/>
      <c r="EE26" s="186"/>
      <c r="EF26" s="186"/>
      <c r="EG26" s="186"/>
      <c r="EH26" s="186"/>
      <c r="EI26" s="186"/>
      <c r="EJ26" s="186"/>
      <c r="EK26" s="186"/>
      <c r="EL26" s="186"/>
      <c r="EM26" s="186"/>
      <c r="EN26" s="186"/>
      <c r="EO26" s="186"/>
      <c r="EP26" s="186"/>
      <c r="EQ26" s="186"/>
      <c r="ER26" s="186"/>
      <c r="ES26" s="186"/>
      <c r="ET26" s="186"/>
      <c r="EU26" s="186"/>
      <c r="EV26" s="186"/>
      <c r="EW26" s="186"/>
      <c r="EX26" s="186"/>
      <c r="EY26" s="186"/>
      <c r="EZ26" s="186"/>
      <c r="FA26" s="186"/>
      <c r="FB26" s="186"/>
      <c r="FC26" s="186"/>
      <c r="FD26" s="186"/>
      <c r="FE26" s="186"/>
      <c r="FF26" s="186"/>
      <c r="FG26" s="186"/>
      <c r="FH26" s="186"/>
      <c r="FI26" s="186"/>
      <c r="FJ26" s="186"/>
      <c r="FK26" s="186"/>
      <c r="FL26" s="186"/>
      <c r="FM26" s="186"/>
      <c r="FN26" s="186"/>
      <c r="FO26" s="186"/>
      <c r="FP26" s="186"/>
      <c r="FQ26" s="186"/>
      <c r="FR26" s="186"/>
      <c r="FS26" s="186"/>
      <c r="FT26" s="186"/>
      <c r="FU26" s="186"/>
      <c r="FV26" s="186"/>
      <c r="FW26" s="186"/>
      <c r="FX26" s="186"/>
      <c r="FY26" s="186"/>
      <c r="FZ26" s="186"/>
      <c r="GA26" s="186"/>
      <c r="GB26" s="186"/>
      <c r="GC26" s="186"/>
      <c r="GD26" s="186"/>
      <c r="GE26" s="186"/>
      <c r="GF26" s="186"/>
      <c r="GG26" s="186"/>
      <c r="GH26" s="186"/>
      <c r="GI26" s="186"/>
      <c r="GJ26" s="186"/>
      <c r="GK26" s="186"/>
      <c r="GL26" s="186"/>
      <c r="GM26" s="186"/>
      <c r="GN26" s="186"/>
      <c r="GO26" s="186"/>
      <c r="GP26" s="186"/>
      <c r="GQ26" s="186"/>
      <c r="GR26" s="186"/>
      <c r="GS26" s="186"/>
      <c r="GT26" s="186"/>
      <c r="GU26" s="186"/>
      <c r="GV26" s="186"/>
      <c r="GW26" s="186"/>
      <c r="GX26" s="186"/>
      <c r="GY26" s="186"/>
      <c r="GZ26" s="186"/>
      <c r="HA26" s="186"/>
      <c r="HB26" s="186"/>
      <c r="HC26" s="186"/>
      <c r="HD26" s="186"/>
      <c r="HE26" s="186"/>
      <c r="HF26" s="186"/>
      <c r="HG26" s="186"/>
      <c r="HH26" s="186"/>
      <c r="HI26" s="186"/>
      <c r="HJ26" s="186"/>
      <c r="HK26" s="186"/>
      <c r="HL26" s="186"/>
      <c r="HM26" s="186"/>
      <c r="HN26" s="186"/>
      <c r="HO26" s="186"/>
      <c r="HP26" s="186"/>
      <c r="HQ26" s="186"/>
      <c r="HR26" s="186"/>
      <c r="HS26" s="186"/>
      <c r="HT26" s="186"/>
      <c r="HU26" s="186"/>
      <c r="HV26" s="186"/>
      <c r="HW26" s="186"/>
      <c r="HX26" s="186"/>
      <c r="HY26" s="186"/>
      <c r="HZ26" s="186"/>
      <c r="IA26" s="186"/>
      <c r="IB26" s="186"/>
      <c r="IC26" s="186"/>
      <c r="ID26" s="186"/>
      <c r="IE26" s="186"/>
      <c r="IF26" s="186"/>
      <c r="IG26" s="186"/>
      <c r="IH26" s="186"/>
      <c r="II26" s="186"/>
      <c r="IJ26" s="186"/>
      <c r="IK26" s="186"/>
      <c r="IL26" s="186"/>
      <c r="IM26" s="186"/>
      <c r="IN26" s="186"/>
      <c r="IO26" s="186"/>
      <c r="IP26" s="186"/>
      <c r="IQ26" s="186"/>
      <c r="IR26" s="186"/>
      <c r="IS26" s="186"/>
      <c r="IT26" s="186"/>
      <c r="IU26" s="186"/>
      <c r="IV26" s="186"/>
      <c r="IW26" s="186"/>
      <c r="IX26" s="186"/>
      <c r="IY26" s="186"/>
      <c r="IZ26" s="186"/>
      <c r="JA26" s="186"/>
      <c r="JB26" s="186"/>
      <c r="JC26" s="186"/>
      <c r="JD26" s="186"/>
      <c r="JE26" s="186"/>
      <c r="JF26" s="186"/>
      <c r="JG26" s="186"/>
      <c r="JH26" s="186"/>
      <c r="JI26" s="186"/>
      <c r="JJ26" s="186"/>
      <c r="JK26" s="186"/>
      <c r="JL26" s="186"/>
      <c r="JM26" s="186"/>
      <c r="JN26" s="186"/>
      <c r="JO26" s="186"/>
      <c r="JP26" s="186"/>
      <c r="JQ26" s="186"/>
      <c r="JR26" s="186"/>
      <c r="JS26" s="186"/>
      <c r="JT26" s="186"/>
      <c r="JU26" s="186"/>
      <c r="JV26" s="186"/>
      <c r="JW26" s="186"/>
      <c r="JX26" s="186"/>
      <c r="JY26" s="186"/>
      <c r="JZ26" s="186"/>
      <c r="KA26" s="186"/>
      <c r="KB26" s="186"/>
      <c r="KC26" s="186"/>
      <c r="KD26" s="186"/>
      <c r="KE26" s="186"/>
      <c r="KF26" s="186"/>
      <c r="KG26" s="186"/>
      <c r="KH26" s="186"/>
      <c r="KI26" s="186"/>
      <c r="KJ26" s="186"/>
      <c r="KK26" s="186"/>
      <c r="KL26" s="186"/>
      <c r="KM26" s="186"/>
      <c r="KN26" s="186"/>
      <c r="KO26" s="186"/>
      <c r="KP26" s="186"/>
      <c r="KQ26" s="186"/>
      <c r="KR26" s="186"/>
      <c r="KS26" s="186"/>
      <c r="KT26" s="186"/>
      <c r="KU26" s="186"/>
      <c r="KV26" s="186"/>
      <c r="KW26" s="186"/>
      <c r="KX26" s="186"/>
      <c r="KY26" s="186"/>
      <c r="KZ26" s="186"/>
      <c r="LA26" s="186"/>
      <c r="LB26" s="186"/>
      <c r="LC26" s="186"/>
      <c r="LD26" s="186"/>
      <c r="LE26" s="186"/>
      <c r="LF26" s="186"/>
      <c r="LG26" s="186"/>
      <c r="LH26" s="186"/>
      <c r="LI26" s="186"/>
      <c r="LJ26" s="186"/>
      <c r="LK26" s="186"/>
      <c r="LL26" s="186"/>
      <c r="LM26" s="186"/>
      <c r="LN26" s="186"/>
      <c r="LO26" s="186"/>
      <c r="LP26" s="186"/>
      <c r="LQ26" s="186"/>
      <c r="LR26" s="186"/>
      <c r="LS26" s="186"/>
      <c r="LT26" s="186"/>
      <c r="LU26" s="186"/>
      <c r="LV26" s="186"/>
      <c r="LW26" s="186"/>
      <c r="LX26" s="186"/>
      <c r="LY26" s="186"/>
      <c r="LZ26" s="186"/>
      <c r="MA26" s="186"/>
      <c r="MB26" s="186"/>
      <c r="MC26" s="186"/>
      <c r="MD26" s="186"/>
      <c r="ME26" s="186"/>
      <c r="MF26" s="186"/>
      <c r="MG26" s="186"/>
      <c r="MH26" s="186"/>
      <c r="MI26" s="186"/>
      <c r="MJ26" s="186"/>
      <c r="MK26" s="186"/>
      <c r="ML26" s="186"/>
      <c r="MM26" s="186"/>
      <c r="MN26" s="186"/>
      <c r="MO26" s="186"/>
      <c r="MP26" s="186"/>
      <c r="MQ26" s="186"/>
      <c r="MR26" s="186"/>
      <c r="MS26" s="186"/>
      <c r="MT26" s="186"/>
      <c r="MU26" s="186"/>
      <c r="MV26" s="186"/>
      <c r="MW26" s="186"/>
      <c r="MX26" s="186"/>
      <c r="MY26" s="186"/>
      <c r="MZ26" s="186"/>
      <c r="NA26" s="186"/>
      <c r="NB26" s="186"/>
      <c r="NC26" s="186"/>
      <c r="ND26" s="186"/>
      <c r="NE26" s="186"/>
      <c r="NF26" s="186"/>
      <c r="NG26" s="186"/>
      <c r="NH26" s="186"/>
      <c r="NI26" s="186"/>
      <c r="NJ26" s="186"/>
      <c r="NK26" s="186"/>
      <c r="NL26" s="186"/>
      <c r="NM26" s="186"/>
      <c r="NN26" s="186"/>
      <c r="NO26" s="186"/>
      <c r="NP26" s="186"/>
      <c r="NQ26" s="186"/>
      <c r="NR26" s="186"/>
      <c r="NS26" s="186"/>
      <c r="NT26" s="186"/>
      <c r="NU26" s="186"/>
      <c r="NV26" s="186"/>
      <c r="NW26" s="186"/>
      <c r="NX26" s="186"/>
      <c r="NY26" s="186"/>
      <c r="NZ26" s="186"/>
      <c r="OA26" s="186"/>
      <c r="OB26" s="186"/>
      <c r="OC26" s="186"/>
      <c r="OD26" s="186"/>
      <c r="OE26" s="186"/>
      <c r="OF26" s="186"/>
      <c r="OG26" s="186"/>
      <c r="OH26" s="186"/>
      <c r="OI26" s="186"/>
      <c r="OJ26" s="186"/>
      <c r="OK26" s="186"/>
      <c r="OL26" s="186"/>
      <c r="OM26" s="186"/>
      <c r="ON26" s="186"/>
      <c r="OO26" s="186"/>
      <c r="OP26" s="186"/>
      <c r="OQ26" s="186"/>
      <c r="OR26" s="186"/>
      <c r="OS26" s="186"/>
      <c r="OT26" s="186"/>
      <c r="OU26" s="186"/>
      <c r="OV26" s="186"/>
      <c r="OW26" s="186"/>
      <c r="OX26" s="186"/>
      <c r="OY26" s="186"/>
      <c r="OZ26" s="186"/>
      <c r="PA26" s="186"/>
      <c r="PB26" s="186"/>
      <c r="PC26" s="186"/>
      <c r="PD26" s="186"/>
      <c r="PE26" s="186"/>
      <c r="PF26" s="186"/>
      <c r="PG26" s="186"/>
      <c r="PH26" s="186"/>
      <c r="PI26" s="186"/>
      <c r="PJ26" s="186"/>
      <c r="PK26" s="186"/>
      <c r="PL26" s="186"/>
      <c r="PM26" s="186"/>
      <c r="PN26" s="186"/>
      <c r="PO26" s="186"/>
      <c r="PP26" s="186"/>
      <c r="PQ26" s="186"/>
      <c r="PR26" s="186"/>
      <c r="PS26" s="186"/>
      <c r="PT26" s="186"/>
      <c r="PU26" s="186"/>
      <c r="PV26" s="186"/>
      <c r="PW26" s="186"/>
      <c r="PX26" s="186"/>
      <c r="PY26" s="186"/>
      <c r="PZ26" s="186"/>
      <c r="QA26" s="186"/>
      <c r="QB26" s="186"/>
      <c r="QC26" s="186"/>
      <c r="QD26" s="186"/>
      <c r="QE26" s="186"/>
      <c r="QF26" s="186"/>
      <c r="QG26" s="186"/>
      <c r="QH26" s="186"/>
      <c r="QI26" s="186"/>
      <c r="QJ26" s="186"/>
      <c r="QK26" s="186"/>
      <c r="QL26" s="186"/>
      <c r="QM26" s="186"/>
      <c r="QN26" s="186"/>
      <c r="QO26" s="186"/>
      <c r="QP26" s="186"/>
      <c r="QQ26" s="186"/>
      <c r="QR26" s="186"/>
      <c r="QS26" s="186"/>
      <c r="QT26" s="186"/>
      <c r="QU26" s="186"/>
      <c r="QV26" s="186"/>
      <c r="QW26" s="186"/>
      <c r="QX26" s="186"/>
      <c r="QY26" s="186"/>
      <c r="QZ26" s="186"/>
      <c r="RA26" s="186"/>
      <c r="RB26" s="186"/>
      <c r="RC26" s="186"/>
      <c r="RD26" s="186"/>
      <c r="RE26" s="186"/>
      <c r="RF26" s="186"/>
      <c r="RG26" s="186"/>
      <c r="RH26" s="186"/>
      <c r="RI26" s="186"/>
      <c r="RJ26" s="186"/>
      <c r="RK26" s="186"/>
      <c r="RL26" s="186"/>
      <c r="RM26" s="186"/>
      <c r="RN26" s="186"/>
      <c r="RO26" s="186"/>
      <c r="RP26" s="186"/>
      <c r="RQ26" s="186"/>
      <c r="RR26" s="186"/>
      <c r="RS26" s="186"/>
      <c r="RT26" s="186"/>
      <c r="RU26" s="186"/>
      <c r="RV26" s="186"/>
      <c r="RW26" s="186"/>
      <c r="RX26" s="186"/>
      <c r="RY26" s="186"/>
      <c r="RZ26" s="186"/>
      <c r="SA26" s="186"/>
      <c r="SB26" s="186"/>
      <c r="SC26" s="186"/>
      <c r="SD26" s="186"/>
      <c r="SE26" s="186"/>
      <c r="SF26" s="186"/>
      <c r="SG26" s="186"/>
      <c r="SH26" s="186"/>
      <c r="SI26" s="186"/>
      <c r="SJ26" s="186"/>
      <c r="SK26" s="186"/>
      <c r="SL26" s="186"/>
      <c r="SM26" s="186"/>
      <c r="SN26" s="186"/>
      <c r="SO26" s="186"/>
      <c r="SP26" s="186"/>
      <c r="SQ26" s="186"/>
      <c r="SR26" s="186"/>
      <c r="SS26" s="186"/>
      <c r="ST26" s="186"/>
      <c r="SU26" s="186"/>
      <c r="SV26" s="186"/>
      <c r="SW26" s="186"/>
      <c r="SX26" s="186"/>
      <c r="SY26" s="186"/>
      <c r="SZ26" s="186"/>
      <c r="TA26" s="186"/>
      <c r="TB26" s="186"/>
      <c r="TC26" s="186"/>
      <c r="TD26" s="186"/>
      <c r="TE26" s="186"/>
      <c r="TF26" s="186"/>
      <c r="TG26" s="186"/>
      <c r="TH26" s="186"/>
      <c r="TI26" s="186"/>
      <c r="TJ26" s="186"/>
      <c r="TK26" s="186"/>
      <c r="TL26" s="186"/>
      <c r="TM26" s="186"/>
      <c r="TN26" s="186"/>
      <c r="TO26" s="186"/>
      <c r="TP26" s="186"/>
      <c r="TQ26" s="186"/>
      <c r="TR26" s="186"/>
      <c r="TS26" s="186"/>
      <c r="TT26" s="186"/>
      <c r="TU26" s="186"/>
      <c r="TV26" s="186"/>
      <c r="TW26" s="186"/>
      <c r="TX26" s="186"/>
      <c r="TY26" s="186"/>
      <c r="TZ26" s="186"/>
      <c r="UA26" s="186"/>
      <c r="UB26" s="186"/>
      <c r="UC26" s="186"/>
      <c r="UD26" s="186"/>
      <c r="UE26" s="186"/>
      <c r="UF26" s="186"/>
      <c r="UG26" s="186"/>
      <c r="UH26" s="186"/>
      <c r="UI26" s="186"/>
      <c r="UJ26" s="186"/>
      <c r="UK26" s="186"/>
      <c r="UL26" s="186"/>
      <c r="UM26" s="186"/>
      <c r="UN26" s="186"/>
      <c r="UO26" s="186"/>
      <c r="UP26" s="186"/>
      <c r="UQ26" s="186"/>
      <c r="UR26" s="186"/>
      <c r="US26" s="186"/>
      <c r="UT26" s="186"/>
      <c r="UU26" s="186"/>
      <c r="UV26" s="186"/>
      <c r="UW26" s="186"/>
      <c r="UX26" s="186"/>
      <c r="UY26" s="186"/>
      <c r="UZ26" s="186"/>
      <c r="VA26" s="186"/>
      <c r="VB26" s="186"/>
      <c r="VC26" s="186"/>
      <c r="VD26" s="186"/>
      <c r="VE26" s="186"/>
      <c r="VF26" s="186"/>
      <c r="VG26" s="186"/>
      <c r="VH26" s="186"/>
      <c r="VI26" s="186"/>
      <c r="VJ26" s="186"/>
      <c r="VK26" s="186"/>
      <c r="VL26" s="186"/>
      <c r="VM26" s="186"/>
      <c r="VN26" s="186"/>
      <c r="VO26" s="186"/>
      <c r="VP26" s="186"/>
      <c r="VQ26" s="186"/>
      <c r="VR26" s="186"/>
      <c r="VS26" s="186"/>
      <c r="VT26" s="186"/>
      <c r="VU26" s="186"/>
      <c r="VV26" s="186"/>
      <c r="VW26" s="186"/>
      <c r="VX26" s="186"/>
      <c r="VY26" s="186"/>
      <c r="VZ26" s="186"/>
      <c r="WA26" s="186"/>
      <c r="WB26" s="186"/>
      <c r="WC26" s="186"/>
      <c r="WD26" s="186"/>
      <c r="WE26" s="186"/>
      <c r="WF26" s="186"/>
      <c r="WG26" s="186"/>
      <c r="WH26" s="186"/>
      <c r="WI26" s="186"/>
      <c r="WJ26" s="186"/>
      <c r="WK26" s="186"/>
      <c r="WL26" s="186"/>
      <c r="WM26" s="186"/>
      <c r="WN26" s="186"/>
      <c r="WO26" s="186"/>
      <c r="WP26" s="186"/>
      <c r="WQ26" s="186"/>
      <c r="WR26" s="186"/>
      <c r="WS26" s="186"/>
      <c r="WT26" s="186"/>
      <c r="WU26" s="186"/>
      <c r="WV26" s="186"/>
      <c r="WW26" s="186"/>
      <c r="WX26" s="186"/>
      <c r="WY26" s="186"/>
      <c r="WZ26" s="186"/>
      <c r="XA26" s="186"/>
      <c r="XB26" s="186"/>
      <c r="XC26" s="186"/>
      <c r="XD26" s="186"/>
      <c r="XE26" s="186"/>
      <c r="XF26" s="186"/>
      <c r="XG26" s="186"/>
      <c r="XH26" s="186"/>
      <c r="XI26" s="186"/>
      <c r="XJ26" s="186"/>
      <c r="XK26" s="186"/>
      <c r="XL26" s="186"/>
      <c r="XM26" s="186"/>
      <c r="XN26" s="186"/>
      <c r="XO26" s="186"/>
      <c r="XP26" s="186"/>
      <c r="XQ26" s="186"/>
      <c r="XR26" s="186"/>
      <c r="XS26" s="186"/>
      <c r="XT26" s="186"/>
      <c r="XU26" s="186"/>
      <c r="XV26" s="186"/>
      <c r="XW26" s="186"/>
      <c r="XX26" s="186"/>
      <c r="XY26" s="186"/>
      <c r="XZ26" s="186"/>
      <c r="YA26" s="186"/>
      <c r="YB26" s="186"/>
      <c r="YC26" s="186"/>
      <c r="YD26" s="186"/>
      <c r="YE26" s="186"/>
      <c r="YF26" s="186"/>
      <c r="YG26" s="186"/>
      <c r="YH26" s="186"/>
      <c r="YI26" s="186"/>
      <c r="YJ26" s="186"/>
      <c r="YK26" s="186"/>
      <c r="YL26" s="186"/>
      <c r="YM26" s="186"/>
      <c r="YN26" s="186"/>
      <c r="YO26" s="186"/>
      <c r="YP26" s="186"/>
      <c r="YQ26" s="186"/>
      <c r="YR26" s="186"/>
      <c r="YS26" s="186"/>
      <c r="YT26" s="186"/>
      <c r="YU26" s="186"/>
      <c r="YV26" s="186"/>
      <c r="YW26" s="186"/>
      <c r="YX26" s="186"/>
      <c r="YY26" s="186"/>
      <c r="YZ26" s="186"/>
      <c r="ZA26" s="186"/>
      <c r="ZB26" s="186"/>
      <c r="ZC26" s="186"/>
      <c r="ZD26" s="186"/>
      <c r="ZE26" s="186"/>
      <c r="ZF26" s="186"/>
      <c r="ZG26" s="186"/>
      <c r="ZH26" s="186"/>
      <c r="ZI26" s="186"/>
      <c r="ZJ26" s="186"/>
      <c r="ZK26" s="186"/>
      <c r="ZL26" s="186"/>
      <c r="ZM26" s="186"/>
      <c r="ZN26" s="186"/>
      <c r="ZO26" s="186"/>
      <c r="ZP26" s="186"/>
      <c r="ZQ26" s="186"/>
      <c r="ZR26" s="186"/>
      <c r="ZS26" s="186"/>
      <c r="ZT26" s="186"/>
      <c r="ZU26" s="186"/>
      <c r="ZV26" s="186"/>
      <c r="ZW26" s="186"/>
      <c r="ZX26" s="186"/>
      <c r="ZY26" s="186"/>
      <c r="ZZ26" s="186"/>
      <c r="AAA26" s="186"/>
      <c r="AAB26" s="186"/>
      <c r="AAC26" s="186"/>
      <c r="AAD26" s="186"/>
      <c r="AAE26" s="186"/>
      <c r="AAF26" s="186"/>
      <c r="AAG26" s="186"/>
      <c r="AAH26" s="186"/>
      <c r="AAI26" s="186"/>
      <c r="AAJ26" s="186"/>
      <c r="AAK26" s="186"/>
      <c r="AAL26" s="186"/>
      <c r="AAM26" s="186"/>
      <c r="AAN26" s="186"/>
      <c r="AAO26" s="186"/>
      <c r="AAP26" s="186"/>
      <c r="AAQ26" s="186"/>
      <c r="AAR26" s="186"/>
      <c r="AAS26" s="186"/>
      <c r="AAT26" s="186"/>
      <c r="AAU26" s="186"/>
      <c r="AAV26" s="186"/>
      <c r="AAW26" s="186"/>
      <c r="AAX26" s="186"/>
      <c r="AAY26" s="186"/>
      <c r="AAZ26" s="186"/>
      <c r="ABA26" s="186"/>
      <c r="ABB26" s="186"/>
      <c r="ABC26" s="186"/>
      <c r="ABD26" s="186"/>
      <c r="ABE26" s="186"/>
      <c r="ABF26" s="186"/>
      <c r="ABG26" s="186"/>
      <c r="ABH26" s="186"/>
      <c r="ABI26" s="186"/>
      <c r="ABJ26" s="186"/>
      <c r="ABK26" s="186"/>
      <c r="ABL26" s="186"/>
      <c r="ABM26" s="186"/>
      <c r="ABN26" s="186"/>
      <c r="ABO26" s="186"/>
      <c r="ABP26" s="186"/>
      <c r="ABQ26" s="186"/>
      <c r="ABR26" s="186"/>
      <c r="ABS26" s="186"/>
      <c r="ABT26" s="186"/>
      <c r="ABU26" s="186"/>
      <c r="ABV26" s="186"/>
      <c r="ABW26" s="186"/>
      <c r="ABX26" s="186"/>
      <c r="ABY26" s="186"/>
      <c r="ABZ26" s="186"/>
      <c r="ACA26" s="186"/>
      <c r="ACB26" s="186"/>
      <c r="ACC26" s="186"/>
      <c r="ACD26" s="186"/>
      <c r="ACE26" s="186"/>
      <c r="ACF26" s="186"/>
      <c r="ACG26" s="186"/>
      <c r="ACH26" s="186"/>
      <c r="ACI26" s="186"/>
      <c r="ACJ26" s="186"/>
      <c r="ACK26" s="186"/>
      <c r="ACL26" s="186"/>
      <c r="ACM26" s="186"/>
      <c r="ACN26" s="186"/>
      <c r="ACO26" s="186"/>
      <c r="ACP26" s="186"/>
      <c r="ACQ26" s="186"/>
      <c r="ACR26" s="186"/>
      <c r="ACS26" s="186"/>
      <c r="ACT26" s="186"/>
      <c r="ACU26" s="186"/>
      <c r="ACV26" s="186"/>
      <c r="ACW26" s="186"/>
      <c r="ACX26" s="186"/>
      <c r="ACY26" s="186"/>
      <c r="ACZ26" s="186"/>
      <c r="ADA26" s="186"/>
      <c r="ADB26" s="186"/>
      <c r="ADC26" s="186"/>
      <c r="ADD26" s="186"/>
      <c r="ADE26" s="186"/>
      <c r="ADF26" s="186"/>
      <c r="ADG26" s="186"/>
      <c r="ADH26" s="186"/>
      <c r="ADI26" s="186"/>
      <c r="ADJ26" s="186"/>
      <c r="ADK26" s="186"/>
      <c r="ADL26" s="186"/>
      <c r="ADM26" s="186"/>
      <c r="ADN26" s="186"/>
      <c r="ADO26" s="186"/>
      <c r="ADP26" s="186"/>
      <c r="ADQ26" s="186"/>
      <c r="ADR26" s="186"/>
      <c r="ADS26" s="186"/>
      <c r="ADT26" s="186"/>
      <c r="ADU26" s="186"/>
      <c r="ADV26" s="186"/>
      <c r="ADW26" s="186"/>
      <c r="ADX26" s="186"/>
      <c r="ADY26" s="186"/>
      <c r="ADZ26" s="186"/>
      <c r="AEA26" s="186"/>
      <c r="AEB26" s="186"/>
      <c r="AEC26" s="186"/>
      <c r="AED26" s="186"/>
      <c r="AEE26" s="186"/>
      <c r="AEF26" s="186"/>
      <c r="AEG26" s="186"/>
      <c r="AEH26" s="186"/>
      <c r="AEI26" s="186"/>
      <c r="AEJ26" s="186"/>
      <c r="AEK26" s="186"/>
      <c r="AEL26" s="186"/>
      <c r="AEM26" s="186"/>
      <c r="AEN26" s="186"/>
      <c r="AEO26" s="186"/>
      <c r="AEP26" s="186"/>
      <c r="AEQ26" s="186"/>
      <c r="AER26" s="186"/>
      <c r="AES26" s="186"/>
      <c r="AET26" s="186"/>
      <c r="AEU26" s="186"/>
      <c r="AEV26" s="186"/>
      <c r="AEW26" s="186"/>
      <c r="AEX26" s="186"/>
      <c r="AEY26" s="186"/>
      <c r="AEZ26" s="186"/>
      <c r="AFA26" s="186"/>
      <c r="AFB26" s="186"/>
      <c r="AFC26" s="186"/>
      <c r="AFD26" s="186"/>
      <c r="AFE26" s="186"/>
      <c r="AFF26" s="186"/>
      <c r="AFG26" s="186"/>
      <c r="AFH26" s="186"/>
      <c r="AFI26" s="186"/>
      <c r="AFJ26" s="186"/>
      <c r="AFK26" s="186"/>
      <c r="AFL26" s="186"/>
      <c r="AFM26" s="186"/>
      <c r="AFN26" s="186"/>
      <c r="AFO26" s="186"/>
      <c r="AFP26" s="186"/>
      <c r="AFQ26" s="186"/>
      <c r="AFR26" s="186"/>
      <c r="AFS26" s="186"/>
      <c r="AFT26" s="186"/>
      <c r="AFU26" s="186"/>
      <c r="AFV26" s="186"/>
      <c r="AFW26" s="186"/>
      <c r="AFX26" s="186"/>
      <c r="AFY26" s="186"/>
      <c r="AFZ26" s="186"/>
      <c r="AGA26" s="186"/>
      <c r="AGB26" s="186"/>
      <c r="AGC26" s="186"/>
      <c r="AGD26" s="186"/>
      <c r="AGE26" s="186"/>
      <c r="AGF26" s="186"/>
      <c r="AGG26" s="186"/>
      <c r="AGH26" s="186"/>
      <c r="AGI26" s="186"/>
      <c r="AGJ26" s="186"/>
      <c r="AGK26" s="186"/>
      <c r="AGL26" s="186"/>
      <c r="AGM26" s="186"/>
      <c r="AGN26" s="186"/>
      <c r="AGO26" s="186"/>
      <c r="AGP26" s="186"/>
      <c r="AGQ26" s="186"/>
      <c r="AGR26" s="186"/>
      <c r="AGS26" s="186"/>
      <c r="AGT26" s="186"/>
      <c r="AGU26" s="186"/>
      <c r="AGV26" s="186"/>
      <c r="AGW26" s="186"/>
      <c r="AGX26" s="186"/>
      <c r="AGY26" s="186"/>
      <c r="AGZ26" s="186"/>
      <c r="AHA26" s="186"/>
      <c r="AHB26" s="186"/>
      <c r="AHC26" s="186"/>
      <c r="AHD26" s="186"/>
      <c r="AHE26" s="186"/>
      <c r="AHF26" s="186"/>
      <c r="AHG26" s="186"/>
      <c r="AHH26" s="186"/>
      <c r="AHI26" s="186"/>
      <c r="AHJ26" s="186"/>
      <c r="AHK26" s="186"/>
      <c r="AHL26" s="186"/>
      <c r="AHM26" s="186"/>
      <c r="AHN26" s="186"/>
      <c r="AHO26" s="186"/>
      <c r="AHP26" s="186"/>
      <c r="AHQ26" s="186"/>
      <c r="AHR26" s="186"/>
      <c r="AHS26" s="186"/>
      <c r="AHT26" s="186"/>
      <c r="AHU26" s="186"/>
      <c r="AHV26" s="186"/>
      <c r="AHW26" s="186"/>
    </row>
    <row r="27" spans="1:907" s="201" customFormat="1" ht="21.95" customHeight="1">
      <c r="A27" s="709"/>
      <c r="B27" s="197">
        <v>21</v>
      </c>
      <c r="C27" s="207"/>
      <c r="D27" s="207"/>
      <c r="E27" s="198"/>
      <c r="F27" s="37"/>
      <c r="G27" s="188"/>
      <c r="H27" s="188"/>
      <c r="I27" s="188"/>
      <c r="J27" s="188"/>
      <c r="K27" s="199"/>
      <c r="L27" s="200"/>
      <c r="M27" s="200"/>
      <c r="N27" s="200"/>
      <c r="O27" s="200"/>
      <c r="P27" s="200"/>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6"/>
      <c r="AV27" s="186"/>
      <c r="AW27" s="186"/>
      <c r="AX27" s="186"/>
      <c r="AY27" s="186"/>
      <c r="AZ27" s="186"/>
      <c r="BA27" s="186"/>
      <c r="BB27" s="186"/>
      <c r="BC27" s="186"/>
      <c r="BD27" s="186"/>
      <c r="BE27" s="186"/>
      <c r="BF27" s="186"/>
      <c r="BG27" s="186"/>
      <c r="BH27" s="186"/>
      <c r="BI27" s="186"/>
      <c r="BJ27" s="186"/>
      <c r="BK27" s="186"/>
      <c r="BL27" s="186"/>
      <c r="BM27" s="186"/>
      <c r="BN27" s="186"/>
      <c r="BO27" s="186"/>
      <c r="BP27" s="186"/>
      <c r="BQ27" s="186"/>
      <c r="BR27" s="186"/>
      <c r="BS27" s="186"/>
      <c r="BT27" s="186"/>
      <c r="BU27" s="186"/>
      <c r="BV27" s="186"/>
      <c r="BW27" s="186"/>
      <c r="BX27" s="186"/>
      <c r="BY27" s="186"/>
      <c r="BZ27" s="186"/>
      <c r="CA27" s="186"/>
      <c r="CB27" s="186"/>
      <c r="CC27" s="186"/>
      <c r="CD27" s="186"/>
      <c r="CE27" s="186"/>
      <c r="CF27" s="186"/>
      <c r="CG27" s="186"/>
      <c r="CH27" s="186"/>
      <c r="CI27" s="186"/>
      <c r="CJ27" s="186"/>
      <c r="CK27" s="186"/>
      <c r="CL27" s="186"/>
      <c r="CM27" s="186"/>
      <c r="CN27" s="186"/>
      <c r="CO27" s="186"/>
      <c r="CP27" s="186"/>
      <c r="CQ27" s="186"/>
      <c r="CR27" s="186"/>
      <c r="CS27" s="186"/>
      <c r="CT27" s="186"/>
      <c r="CU27" s="186"/>
      <c r="CV27" s="186"/>
      <c r="CW27" s="186"/>
      <c r="CX27" s="186"/>
      <c r="CY27" s="186"/>
      <c r="CZ27" s="186"/>
      <c r="DA27" s="186"/>
      <c r="DB27" s="186"/>
      <c r="DC27" s="186"/>
      <c r="DD27" s="186"/>
      <c r="DE27" s="186"/>
      <c r="DF27" s="186"/>
      <c r="DG27" s="186"/>
      <c r="DH27" s="186"/>
      <c r="DI27" s="186"/>
      <c r="DJ27" s="186"/>
      <c r="DK27" s="186"/>
      <c r="DL27" s="186"/>
      <c r="DM27" s="186"/>
      <c r="DN27" s="186"/>
      <c r="DO27" s="186"/>
      <c r="DP27" s="186"/>
      <c r="DQ27" s="186"/>
      <c r="DR27" s="186"/>
      <c r="DS27" s="186"/>
      <c r="DT27" s="186"/>
      <c r="DU27" s="186"/>
      <c r="DV27" s="186"/>
      <c r="DW27" s="186"/>
      <c r="DX27" s="186"/>
      <c r="DY27" s="186"/>
      <c r="DZ27" s="186"/>
      <c r="EA27" s="186"/>
      <c r="EB27" s="186"/>
      <c r="EC27" s="186"/>
      <c r="ED27" s="186"/>
      <c r="EE27" s="186"/>
      <c r="EF27" s="186"/>
      <c r="EG27" s="186"/>
      <c r="EH27" s="186"/>
      <c r="EI27" s="186"/>
      <c r="EJ27" s="186"/>
      <c r="EK27" s="186"/>
      <c r="EL27" s="186"/>
      <c r="EM27" s="186"/>
      <c r="EN27" s="186"/>
      <c r="EO27" s="186"/>
      <c r="EP27" s="186"/>
      <c r="EQ27" s="186"/>
      <c r="ER27" s="186"/>
      <c r="ES27" s="186"/>
      <c r="ET27" s="186"/>
      <c r="EU27" s="186"/>
      <c r="EV27" s="186"/>
      <c r="EW27" s="186"/>
      <c r="EX27" s="186"/>
      <c r="EY27" s="186"/>
      <c r="EZ27" s="186"/>
      <c r="FA27" s="186"/>
      <c r="FB27" s="186"/>
      <c r="FC27" s="186"/>
      <c r="FD27" s="186"/>
      <c r="FE27" s="186"/>
      <c r="FF27" s="186"/>
      <c r="FG27" s="186"/>
      <c r="FH27" s="186"/>
      <c r="FI27" s="186"/>
      <c r="FJ27" s="186"/>
      <c r="FK27" s="186"/>
      <c r="FL27" s="186"/>
      <c r="FM27" s="186"/>
      <c r="FN27" s="186"/>
      <c r="FO27" s="186"/>
      <c r="FP27" s="186"/>
      <c r="FQ27" s="186"/>
      <c r="FR27" s="186"/>
      <c r="FS27" s="186"/>
      <c r="FT27" s="186"/>
      <c r="FU27" s="186"/>
      <c r="FV27" s="186"/>
      <c r="FW27" s="186"/>
      <c r="FX27" s="186"/>
      <c r="FY27" s="186"/>
      <c r="FZ27" s="186"/>
      <c r="GA27" s="186"/>
      <c r="GB27" s="186"/>
      <c r="GC27" s="186"/>
      <c r="GD27" s="186"/>
      <c r="GE27" s="186"/>
      <c r="GF27" s="186"/>
      <c r="GG27" s="186"/>
      <c r="GH27" s="186"/>
      <c r="GI27" s="186"/>
      <c r="GJ27" s="186"/>
      <c r="GK27" s="186"/>
      <c r="GL27" s="186"/>
      <c r="GM27" s="186"/>
      <c r="GN27" s="186"/>
      <c r="GO27" s="186"/>
      <c r="GP27" s="186"/>
      <c r="GQ27" s="186"/>
      <c r="GR27" s="186"/>
      <c r="GS27" s="186"/>
      <c r="GT27" s="186"/>
      <c r="GU27" s="186"/>
      <c r="GV27" s="186"/>
      <c r="GW27" s="186"/>
      <c r="GX27" s="186"/>
      <c r="GY27" s="186"/>
      <c r="GZ27" s="186"/>
      <c r="HA27" s="186"/>
      <c r="HB27" s="186"/>
      <c r="HC27" s="186"/>
      <c r="HD27" s="186"/>
      <c r="HE27" s="186"/>
      <c r="HF27" s="186"/>
      <c r="HG27" s="186"/>
      <c r="HH27" s="186"/>
      <c r="HI27" s="186"/>
      <c r="HJ27" s="186"/>
      <c r="HK27" s="186"/>
      <c r="HL27" s="186"/>
      <c r="HM27" s="186"/>
      <c r="HN27" s="186"/>
      <c r="HO27" s="186"/>
      <c r="HP27" s="186"/>
      <c r="HQ27" s="186"/>
      <c r="HR27" s="186"/>
      <c r="HS27" s="186"/>
      <c r="HT27" s="186"/>
      <c r="HU27" s="186"/>
      <c r="HV27" s="186"/>
      <c r="HW27" s="186"/>
      <c r="HX27" s="186"/>
      <c r="HY27" s="186"/>
      <c r="HZ27" s="186"/>
      <c r="IA27" s="186"/>
      <c r="IB27" s="186"/>
      <c r="IC27" s="186"/>
      <c r="ID27" s="186"/>
      <c r="IE27" s="186"/>
      <c r="IF27" s="186"/>
      <c r="IG27" s="186"/>
      <c r="IH27" s="186"/>
      <c r="II27" s="186"/>
      <c r="IJ27" s="186"/>
      <c r="IK27" s="186"/>
      <c r="IL27" s="186"/>
      <c r="IM27" s="186"/>
      <c r="IN27" s="186"/>
      <c r="IO27" s="186"/>
      <c r="IP27" s="186"/>
      <c r="IQ27" s="186"/>
      <c r="IR27" s="186"/>
      <c r="IS27" s="186"/>
      <c r="IT27" s="186"/>
      <c r="IU27" s="186"/>
      <c r="IV27" s="186"/>
      <c r="IW27" s="186"/>
      <c r="IX27" s="186"/>
      <c r="IY27" s="186"/>
      <c r="IZ27" s="186"/>
      <c r="JA27" s="186"/>
      <c r="JB27" s="186"/>
      <c r="JC27" s="186"/>
      <c r="JD27" s="186"/>
      <c r="JE27" s="186"/>
      <c r="JF27" s="186"/>
      <c r="JG27" s="186"/>
      <c r="JH27" s="186"/>
      <c r="JI27" s="186"/>
      <c r="JJ27" s="186"/>
      <c r="JK27" s="186"/>
      <c r="JL27" s="186"/>
      <c r="JM27" s="186"/>
      <c r="JN27" s="186"/>
      <c r="JO27" s="186"/>
      <c r="JP27" s="186"/>
      <c r="JQ27" s="186"/>
      <c r="JR27" s="186"/>
      <c r="JS27" s="186"/>
      <c r="JT27" s="186"/>
      <c r="JU27" s="186"/>
      <c r="JV27" s="186"/>
      <c r="JW27" s="186"/>
      <c r="JX27" s="186"/>
      <c r="JY27" s="186"/>
      <c r="JZ27" s="186"/>
      <c r="KA27" s="186"/>
      <c r="KB27" s="186"/>
      <c r="KC27" s="186"/>
      <c r="KD27" s="186"/>
      <c r="KE27" s="186"/>
      <c r="KF27" s="186"/>
      <c r="KG27" s="186"/>
      <c r="KH27" s="186"/>
      <c r="KI27" s="186"/>
      <c r="KJ27" s="186"/>
      <c r="KK27" s="186"/>
      <c r="KL27" s="186"/>
      <c r="KM27" s="186"/>
      <c r="KN27" s="186"/>
      <c r="KO27" s="186"/>
      <c r="KP27" s="186"/>
      <c r="KQ27" s="186"/>
      <c r="KR27" s="186"/>
      <c r="KS27" s="186"/>
      <c r="KT27" s="186"/>
      <c r="KU27" s="186"/>
      <c r="KV27" s="186"/>
      <c r="KW27" s="186"/>
      <c r="KX27" s="186"/>
      <c r="KY27" s="186"/>
      <c r="KZ27" s="186"/>
      <c r="LA27" s="186"/>
      <c r="LB27" s="186"/>
      <c r="LC27" s="186"/>
      <c r="LD27" s="186"/>
      <c r="LE27" s="186"/>
      <c r="LF27" s="186"/>
      <c r="LG27" s="186"/>
      <c r="LH27" s="186"/>
      <c r="LI27" s="186"/>
      <c r="LJ27" s="186"/>
      <c r="LK27" s="186"/>
      <c r="LL27" s="186"/>
      <c r="LM27" s="186"/>
      <c r="LN27" s="186"/>
      <c r="LO27" s="186"/>
      <c r="LP27" s="186"/>
      <c r="LQ27" s="186"/>
      <c r="LR27" s="186"/>
      <c r="LS27" s="186"/>
      <c r="LT27" s="186"/>
      <c r="LU27" s="186"/>
      <c r="LV27" s="186"/>
      <c r="LW27" s="186"/>
      <c r="LX27" s="186"/>
      <c r="LY27" s="186"/>
      <c r="LZ27" s="186"/>
      <c r="MA27" s="186"/>
      <c r="MB27" s="186"/>
      <c r="MC27" s="186"/>
      <c r="MD27" s="186"/>
      <c r="ME27" s="186"/>
      <c r="MF27" s="186"/>
      <c r="MG27" s="186"/>
      <c r="MH27" s="186"/>
      <c r="MI27" s="186"/>
      <c r="MJ27" s="186"/>
      <c r="MK27" s="186"/>
      <c r="ML27" s="186"/>
      <c r="MM27" s="186"/>
      <c r="MN27" s="186"/>
      <c r="MO27" s="186"/>
      <c r="MP27" s="186"/>
      <c r="MQ27" s="186"/>
      <c r="MR27" s="186"/>
      <c r="MS27" s="186"/>
      <c r="MT27" s="186"/>
      <c r="MU27" s="186"/>
      <c r="MV27" s="186"/>
      <c r="MW27" s="186"/>
      <c r="MX27" s="186"/>
      <c r="MY27" s="186"/>
      <c r="MZ27" s="186"/>
      <c r="NA27" s="186"/>
      <c r="NB27" s="186"/>
      <c r="NC27" s="186"/>
      <c r="ND27" s="186"/>
      <c r="NE27" s="186"/>
      <c r="NF27" s="186"/>
      <c r="NG27" s="186"/>
      <c r="NH27" s="186"/>
      <c r="NI27" s="186"/>
      <c r="NJ27" s="186"/>
      <c r="NK27" s="186"/>
      <c r="NL27" s="186"/>
      <c r="NM27" s="186"/>
      <c r="NN27" s="186"/>
      <c r="NO27" s="186"/>
      <c r="NP27" s="186"/>
      <c r="NQ27" s="186"/>
      <c r="NR27" s="186"/>
      <c r="NS27" s="186"/>
      <c r="NT27" s="186"/>
      <c r="NU27" s="186"/>
      <c r="NV27" s="186"/>
      <c r="NW27" s="186"/>
      <c r="NX27" s="186"/>
      <c r="NY27" s="186"/>
      <c r="NZ27" s="186"/>
      <c r="OA27" s="186"/>
      <c r="OB27" s="186"/>
      <c r="OC27" s="186"/>
      <c r="OD27" s="186"/>
      <c r="OE27" s="186"/>
      <c r="OF27" s="186"/>
      <c r="OG27" s="186"/>
      <c r="OH27" s="186"/>
      <c r="OI27" s="186"/>
      <c r="OJ27" s="186"/>
      <c r="OK27" s="186"/>
      <c r="OL27" s="186"/>
      <c r="OM27" s="186"/>
      <c r="ON27" s="186"/>
      <c r="OO27" s="186"/>
      <c r="OP27" s="186"/>
      <c r="OQ27" s="186"/>
      <c r="OR27" s="186"/>
      <c r="OS27" s="186"/>
      <c r="OT27" s="186"/>
      <c r="OU27" s="186"/>
      <c r="OV27" s="186"/>
      <c r="OW27" s="186"/>
      <c r="OX27" s="186"/>
      <c r="OY27" s="186"/>
      <c r="OZ27" s="186"/>
      <c r="PA27" s="186"/>
      <c r="PB27" s="186"/>
      <c r="PC27" s="186"/>
      <c r="PD27" s="186"/>
      <c r="PE27" s="186"/>
      <c r="PF27" s="186"/>
      <c r="PG27" s="186"/>
      <c r="PH27" s="186"/>
      <c r="PI27" s="186"/>
      <c r="PJ27" s="186"/>
      <c r="PK27" s="186"/>
      <c r="PL27" s="186"/>
      <c r="PM27" s="186"/>
      <c r="PN27" s="186"/>
      <c r="PO27" s="186"/>
      <c r="PP27" s="186"/>
      <c r="PQ27" s="186"/>
      <c r="PR27" s="186"/>
      <c r="PS27" s="186"/>
      <c r="PT27" s="186"/>
      <c r="PU27" s="186"/>
      <c r="PV27" s="186"/>
      <c r="PW27" s="186"/>
      <c r="PX27" s="186"/>
      <c r="PY27" s="186"/>
      <c r="PZ27" s="186"/>
      <c r="QA27" s="186"/>
      <c r="QB27" s="186"/>
      <c r="QC27" s="186"/>
      <c r="QD27" s="186"/>
      <c r="QE27" s="186"/>
      <c r="QF27" s="186"/>
      <c r="QG27" s="186"/>
      <c r="QH27" s="186"/>
      <c r="QI27" s="186"/>
      <c r="QJ27" s="186"/>
      <c r="QK27" s="186"/>
      <c r="QL27" s="186"/>
      <c r="QM27" s="186"/>
      <c r="QN27" s="186"/>
      <c r="QO27" s="186"/>
      <c r="QP27" s="186"/>
      <c r="QQ27" s="186"/>
      <c r="QR27" s="186"/>
      <c r="QS27" s="186"/>
      <c r="QT27" s="186"/>
      <c r="QU27" s="186"/>
      <c r="QV27" s="186"/>
      <c r="QW27" s="186"/>
      <c r="QX27" s="186"/>
      <c r="QY27" s="186"/>
      <c r="QZ27" s="186"/>
      <c r="RA27" s="186"/>
      <c r="RB27" s="186"/>
      <c r="RC27" s="186"/>
      <c r="RD27" s="186"/>
      <c r="RE27" s="186"/>
      <c r="RF27" s="186"/>
      <c r="RG27" s="186"/>
      <c r="RH27" s="186"/>
      <c r="RI27" s="186"/>
      <c r="RJ27" s="186"/>
      <c r="RK27" s="186"/>
      <c r="RL27" s="186"/>
      <c r="RM27" s="186"/>
      <c r="RN27" s="186"/>
      <c r="RO27" s="186"/>
      <c r="RP27" s="186"/>
      <c r="RQ27" s="186"/>
      <c r="RR27" s="186"/>
      <c r="RS27" s="186"/>
      <c r="RT27" s="186"/>
      <c r="RU27" s="186"/>
      <c r="RV27" s="186"/>
      <c r="RW27" s="186"/>
      <c r="RX27" s="186"/>
      <c r="RY27" s="186"/>
      <c r="RZ27" s="186"/>
      <c r="SA27" s="186"/>
      <c r="SB27" s="186"/>
      <c r="SC27" s="186"/>
      <c r="SD27" s="186"/>
      <c r="SE27" s="186"/>
      <c r="SF27" s="186"/>
      <c r="SG27" s="186"/>
      <c r="SH27" s="186"/>
      <c r="SI27" s="186"/>
      <c r="SJ27" s="186"/>
      <c r="SK27" s="186"/>
      <c r="SL27" s="186"/>
      <c r="SM27" s="186"/>
      <c r="SN27" s="186"/>
      <c r="SO27" s="186"/>
      <c r="SP27" s="186"/>
      <c r="SQ27" s="186"/>
      <c r="SR27" s="186"/>
      <c r="SS27" s="186"/>
      <c r="ST27" s="186"/>
      <c r="SU27" s="186"/>
      <c r="SV27" s="186"/>
      <c r="SW27" s="186"/>
      <c r="SX27" s="186"/>
      <c r="SY27" s="186"/>
      <c r="SZ27" s="186"/>
      <c r="TA27" s="186"/>
      <c r="TB27" s="186"/>
      <c r="TC27" s="186"/>
      <c r="TD27" s="186"/>
      <c r="TE27" s="186"/>
      <c r="TF27" s="186"/>
      <c r="TG27" s="186"/>
      <c r="TH27" s="186"/>
      <c r="TI27" s="186"/>
      <c r="TJ27" s="186"/>
      <c r="TK27" s="186"/>
      <c r="TL27" s="186"/>
      <c r="TM27" s="186"/>
      <c r="TN27" s="186"/>
      <c r="TO27" s="186"/>
      <c r="TP27" s="186"/>
      <c r="TQ27" s="186"/>
      <c r="TR27" s="186"/>
      <c r="TS27" s="186"/>
      <c r="TT27" s="186"/>
      <c r="TU27" s="186"/>
      <c r="TV27" s="186"/>
      <c r="TW27" s="186"/>
      <c r="TX27" s="186"/>
      <c r="TY27" s="186"/>
      <c r="TZ27" s="186"/>
      <c r="UA27" s="186"/>
      <c r="UB27" s="186"/>
      <c r="UC27" s="186"/>
      <c r="UD27" s="186"/>
      <c r="UE27" s="186"/>
      <c r="UF27" s="186"/>
      <c r="UG27" s="186"/>
      <c r="UH27" s="186"/>
      <c r="UI27" s="186"/>
      <c r="UJ27" s="186"/>
      <c r="UK27" s="186"/>
      <c r="UL27" s="186"/>
      <c r="UM27" s="186"/>
      <c r="UN27" s="186"/>
      <c r="UO27" s="186"/>
      <c r="UP27" s="186"/>
      <c r="UQ27" s="186"/>
      <c r="UR27" s="186"/>
      <c r="US27" s="186"/>
      <c r="UT27" s="186"/>
      <c r="UU27" s="186"/>
      <c r="UV27" s="186"/>
      <c r="UW27" s="186"/>
      <c r="UX27" s="186"/>
      <c r="UY27" s="186"/>
      <c r="UZ27" s="186"/>
      <c r="VA27" s="186"/>
      <c r="VB27" s="186"/>
      <c r="VC27" s="186"/>
      <c r="VD27" s="186"/>
      <c r="VE27" s="186"/>
      <c r="VF27" s="186"/>
      <c r="VG27" s="186"/>
      <c r="VH27" s="186"/>
      <c r="VI27" s="186"/>
      <c r="VJ27" s="186"/>
      <c r="VK27" s="186"/>
      <c r="VL27" s="186"/>
      <c r="VM27" s="186"/>
      <c r="VN27" s="186"/>
      <c r="VO27" s="186"/>
      <c r="VP27" s="186"/>
      <c r="VQ27" s="186"/>
      <c r="VR27" s="186"/>
      <c r="VS27" s="186"/>
      <c r="VT27" s="186"/>
      <c r="VU27" s="186"/>
      <c r="VV27" s="186"/>
      <c r="VW27" s="186"/>
      <c r="VX27" s="186"/>
      <c r="VY27" s="186"/>
      <c r="VZ27" s="186"/>
      <c r="WA27" s="186"/>
      <c r="WB27" s="186"/>
      <c r="WC27" s="186"/>
      <c r="WD27" s="186"/>
      <c r="WE27" s="186"/>
      <c r="WF27" s="186"/>
      <c r="WG27" s="186"/>
      <c r="WH27" s="186"/>
      <c r="WI27" s="186"/>
      <c r="WJ27" s="186"/>
      <c r="WK27" s="186"/>
      <c r="WL27" s="186"/>
      <c r="WM27" s="186"/>
      <c r="WN27" s="186"/>
      <c r="WO27" s="186"/>
      <c r="WP27" s="186"/>
      <c r="WQ27" s="186"/>
      <c r="WR27" s="186"/>
      <c r="WS27" s="186"/>
      <c r="WT27" s="186"/>
      <c r="WU27" s="186"/>
      <c r="WV27" s="186"/>
      <c r="WW27" s="186"/>
      <c r="WX27" s="186"/>
      <c r="WY27" s="186"/>
      <c r="WZ27" s="186"/>
      <c r="XA27" s="186"/>
      <c r="XB27" s="186"/>
      <c r="XC27" s="186"/>
      <c r="XD27" s="186"/>
      <c r="XE27" s="186"/>
      <c r="XF27" s="186"/>
      <c r="XG27" s="186"/>
      <c r="XH27" s="186"/>
      <c r="XI27" s="186"/>
      <c r="XJ27" s="186"/>
      <c r="XK27" s="186"/>
      <c r="XL27" s="186"/>
      <c r="XM27" s="186"/>
      <c r="XN27" s="186"/>
      <c r="XO27" s="186"/>
      <c r="XP27" s="186"/>
      <c r="XQ27" s="186"/>
      <c r="XR27" s="186"/>
      <c r="XS27" s="186"/>
      <c r="XT27" s="186"/>
      <c r="XU27" s="186"/>
      <c r="XV27" s="186"/>
      <c r="XW27" s="186"/>
      <c r="XX27" s="186"/>
      <c r="XY27" s="186"/>
      <c r="XZ27" s="186"/>
      <c r="YA27" s="186"/>
      <c r="YB27" s="186"/>
      <c r="YC27" s="186"/>
      <c r="YD27" s="186"/>
      <c r="YE27" s="186"/>
      <c r="YF27" s="186"/>
      <c r="YG27" s="186"/>
      <c r="YH27" s="186"/>
      <c r="YI27" s="186"/>
      <c r="YJ27" s="186"/>
      <c r="YK27" s="186"/>
      <c r="YL27" s="186"/>
      <c r="YM27" s="186"/>
      <c r="YN27" s="186"/>
      <c r="YO27" s="186"/>
      <c r="YP27" s="186"/>
      <c r="YQ27" s="186"/>
      <c r="YR27" s="186"/>
      <c r="YS27" s="186"/>
      <c r="YT27" s="186"/>
      <c r="YU27" s="186"/>
      <c r="YV27" s="186"/>
      <c r="YW27" s="186"/>
      <c r="YX27" s="186"/>
      <c r="YY27" s="186"/>
      <c r="YZ27" s="186"/>
      <c r="ZA27" s="186"/>
      <c r="ZB27" s="186"/>
      <c r="ZC27" s="186"/>
      <c r="ZD27" s="186"/>
      <c r="ZE27" s="186"/>
      <c r="ZF27" s="186"/>
      <c r="ZG27" s="186"/>
      <c r="ZH27" s="186"/>
      <c r="ZI27" s="186"/>
      <c r="ZJ27" s="186"/>
      <c r="ZK27" s="186"/>
      <c r="ZL27" s="186"/>
      <c r="ZM27" s="186"/>
      <c r="ZN27" s="186"/>
      <c r="ZO27" s="186"/>
      <c r="ZP27" s="186"/>
      <c r="ZQ27" s="186"/>
      <c r="ZR27" s="186"/>
      <c r="ZS27" s="186"/>
      <c r="ZT27" s="186"/>
      <c r="ZU27" s="186"/>
      <c r="ZV27" s="186"/>
      <c r="ZW27" s="186"/>
      <c r="ZX27" s="186"/>
      <c r="ZY27" s="186"/>
      <c r="ZZ27" s="186"/>
      <c r="AAA27" s="186"/>
      <c r="AAB27" s="186"/>
      <c r="AAC27" s="186"/>
      <c r="AAD27" s="186"/>
      <c r="AAE27" s="186"/>
      <c r="AAF27" s="186"/>
      <c r="AAG27" s="186"/>
      <c r="AAH27" s="186"/>
      <c r="AAI27" s="186"/>
      <c r="AAJ27" s="186"/>
      <c r="AAK27" s="186"/>
      <c r="AAL27" s="186"/>
      <c r="AAM27" s="186"/>
      <c r="AAN27" s="186"/>
      <c r="AAO27" s="186"/>
      <c r="AAP27" s="186"/>
      <c r="AAQ27" s="186"/>
      <c r="AAR27" s="186"/>
      <c r="AAS27" s="186"/>
      <c r="AAT27" s="186"/>
      <c r="AAU27" s="186"/>
      <c r="AAV27" s="186"/>
      <c r="AAW27" s="186"/>
      <c r="AAX27" s="186"/>
      <c r="AAY27" s="186"/>
      <c r="AAZ27" s="186"/>
      <c r="ABA27" s="186"/>
      <c r="ABB27" s="186"/>
      <c r="ABC27" s="186"/>
      <c r="ABD27" s="186"/>
      <c r="ABE27" s="186"/>
      <c r="ABF27" s="186"/>
      <c r="ABG27" s="186"/>
      <c r="ABH27" s="186"/>
      <c r="ABI27" s="186"/>
      <c r="ABJ27" s="186"/>
      <c r="ABK27" s="186"/>
      <c r="ABL27" s="186"/>
      <c r="ABM27" s="186"/>
      <c r="ABN27" s="186"/>
      <c r="ABO27" s="186"/>
      <c r="ABP27" s="186"/>
      <c r="ABQ27" s="186"/>
      <c r="ABR27" s="186"/>
      <c r="ABS27" s="186"/>
      <c r="ABT27" s="186"/>
      <c r="ABU27" s="186"/>
      <c r="ABV27" s="186"/>
      <c r="ABW27" s="186"/>
      <c r="ABX27" s="186"/>
      <c r="ABY27" s="186"/>
      <c r="ABZ27" s="186"/>
      <c r="ACA27" s="186"/>
      <c r="ACB27" s="186"/>
      <c r="ACC27" s="186"/>
      <c r="ACD27" s="186"/>
      <c r="ACE27" s="186"/>
      <c r="ACF27" s="186"/>
      <c r="ACG27" s="186"/>
      <c r="ACH27" s="186"/>
      <c r="ACI27" s="186"/>
      <c r="ACJ27" s="186"/>
      <c r="ACK27" s="186"/>
      <c r="ACL27" s="186"/>
      <c r="ACM27" s="186"/>
      <c r="ACN27" s="186"/>
      <c r="ACO27" s="186"/>
      <c r="ACP27" s="186"/>
      <c r="ACQ27" s="186"/>
      <c r="ACR27" s="186"/>
      <c r="ACS27" s="186"/>
      <c r="ACT27" s="186"/>
      <c r="ACU27" s="186"/>
      <c r="ACV27" s="186"/>
      <c r="ACW27" s="186"/>
      <c r="ACX27" s="186"/>
      <c r="ACY27" s="186"/>
      <c r="ACZ27" s="186"/>
      <c r="ADA27" s="186"/>
      <c r="ADB27" s="186"/>
      <c r="ADC27" s="186"/>
      <c r="ADD27" s="186"/>
      <c r="ADE27" s="186"/>
      <c r="ADF27" s="186"/>
      <c r="ADG27" s="186"/>
      <c r="ADH27" s="186"/>
      <c r="ADI27" s="186"/>
      <c r="ADJ27" s="186"/>
      <c r="ADK27" s="186"/>
      <c r="ADL27" s="186"/>
      <c r="ADM27" s="186"/>
      <c r="ADN27" s="186"/>
      <c r="ADO27" s="186"/>
      <c r="ADP27" s="186"/>
      <c r="ADQ27" s="186"/>
      <c r="ADR27" s="186"/>
      <c r="ADS27" s="186"/>
      <c r="ADT27" s="186"/>
      <c r="ADU27" s="186"/>
      <c r="ADV27" s="186"/>
      <c r="ADW27" s="186"/>
      <c r="ADX27" s="186"/>
      <c r="ADY27" s="186"/>
      <c r="ADZ27" s="186"/>
      <c r="AEA27" s="186"/>
      <c r="AEB27" s="186"/>
      <c r="AEC27" s="186"/>
      <c r="AED27" s="186"/>
      <c r="AEE27" s="186"/>
      <c r="AEF27" s="186"/>
      <c r="AEG27" s="186"/>
      <c r="AEH27" s="186"/>
      <c r="AEI27" s="186"/>
      <c r="AEJ27" s="186"/>
      <c r="AEK27" s="186"/>
      <c r="AEL27" s="186"/>
      <c r="AEM27" s="186"/>
      <c r="AEN27" s="186"/>
      <c r="AEO27" s="186"/>
      <c r="AEP27" s="186"/>
      <c r="AEQ27" s="186"/>
      <c r="AER27" s="186"/>
      <c r="AES27" s="186"/>
      <c r="AET27" s="186"/>
      <c r="AEU27" s="186"/>
      <c r="AEV27" s="186"/>
      <c r="AEW27" s="186"/>
      <c r="AEX27" s="186"/>
      <c r="AEY27" s="186"/>
      <c r="AEZ27" s="186"/>
      <c r="AFA27" s="186"/>
      <c r="AFB27" s="186"/>
      <c r="AFC27" s="186"/>
      <c r="AFD27" s="186"/>
      <c r="AFE27" s="186"/>
      <c r="AFF27" s="186"/>
      <c r="AFG27" s="186"/>
      <c r="AFH27" s="186"/>
      <c r="AFI27" s="186"/>
      <c r="AFJ27" s="186"/>
      <c r="AFK27" s="186"/>
      <c r="AFL27" s="186"/>
      <c r="AFM27" s="186"/>
      <c r="AFN27" s="186"/>
      <c r="AFO27" s="186"/>
      <c r="AFP27" s="186"/>
      <c r="AFQ27" s="186"/>
      <c r="AFR27" s="186"/>
      <c r="AFS27" s="186"/>
      <c r="AFT27" s="186"/>
      <c r="AFU27" s="186"/>
      <c r="AFV27" s="186"/>
      <c r="AFW27" s="186"/>
      <c r="AFX27" s="186"/>
      <c r="AFY27" s="186"/>
      <c r="AFZ27" s="186"/>
      <c r="AGA27" s="186"/>
      <c r="AGB27" s="186"/>
      <c r="AGC27" s="186"/>
      <c r="AGD27" s="186"/>
      <c r="AGE27" s="186"/>
      <c r="AGF27" s="186"/>
      <c r="AGG27" s="186"/>
      <c r="AGH27" s="186"/>
      <c r="AGI27" s="186"/>
      <c r="AGJ27" s="186"/>
      <c r="AGK27" s="186"/>
      <c r="AGL27" s="186"/>
      <c r="AGM27" s="186"/>
      <c r="AGN27" s="186"/>
      <c r="AGO27" s="186"/>
      <c r="AGP27" s="186"/>
      <c r="AGQ27" s="186"/>
      <c r="AGR27" s="186"/>
      <c r="AGS27" s="186"/>
      <c r="AGT27" s="186"/>
      <c r="AGU27" s="186"/>
      <c r="AGV27" s="186"/>
      <c r="AGW27" s="186"/>
      <c r="AGX27" s="186"/>
      <c r="AGY27" s="186"/>
      <c r="AGZ27" s="186"/>
      <c r="AHA27" s="186"/>
      <c r="AHB27" s="186"/>
      <c r="AHC27" s="186"/>
      <c r="AHD27" s="186"/>
      <c r="AHE27" s="186"/>
      <c r="AHF27" s="186"/>
      <c r="AHG27" s="186"/>
      <c r="AHH27" s="186"/>
      <c r="AHI27" s="186"/>
      <c r="AHJ27" s="186"/>
      <c r="AHK27" s="186"/>
      <c r="AHL27" s="186"/>
      <c r="AHM27" s="186"/>
      <c r="AHN27" s="186"/>
      <c r="AHO27" s="186"/>
      <c r="AHP27" s="186"/>
      <c r="AHQ27" s="186"/>
      <c r="AHR27" s="186"/>
      <c r="AHS27" s="186"/>
      <c r="AHT27" s="186"/>
      <c r="AHU27" s="186"/>
      <c r="AHV27" s="186"/>
      <c r="AHW27" s="186"/>
    </row>
    <row r="28" spans="1:907" s="210" customFormat="1" ht="21.95" customHeight="1">
      <c r="A28" s="208" t="s">
        <v>18</v>
      </c>
      <c r="B28" s="209"/>
      <c r="E28" s="187" t="s">
        <v>116</v>
      </c>
      <c r="F28" s="181" t="str">
        <f>+'Annex-B'!G77</f>
        <v>30/09/2014</v>
      </c>
    </row>
    <row r="29" spans="1:907" ht="18" customHeight="1">
      <c r="K29" s="199"/>
      <c r="L29" s="200"/>
      <c r="M29" s="200"/>
      <c r="N29" s="200"/>
      <c r="O29" s="200"/>
      <c r="P29" s="200"/>
    </row>
    <row r="30" spans="1:907" ht="18" customHeight="1">
      <c r="G30" s="211"/>
      <c r="H30" s="211"/>
      <c r="I30" s="211"/>
      <c r="K30" s="199"/>
      <c r="L30" s="200"/>
      <c r="M30" s="200"/>
      <c r="N30" s="200"/>
      <c r="O30" s="200"/>
      <c r="P30" s="200"/>
    </row>
    <row r="31" spans="1:907" ht="18" customHeight="1">
      <c r="G31" s="211"/>
      <c r="H31" s="211"/>
      <c r="I31" s="211"/>
      <c r="K31" s="199"/>
      <c r="L31" s="200"/>
      <c r="M31" s="200"/>
      <c r="N31" s="200"/>
      <c r="O31" s="200"/>
      <c r="P31" s="200"/>
    </row>
    <row r="32" spans="1:907" ht="18" customHeight="1">
      <c r="I32" s="212"/>
      <c r="K32" s="199"/>
      <c r="L32" s="200"/>
      <c r="M32" s="200"/>
      <c r="N32" s="200"/>
      <c r="O32" s="200"/>
      <c r="P32" s="200"/>
    </row>
    <row r="33" spans="7:907" ht="18" customHeight="1">
      <c r="G33" s="213"/>
      <c r="H33" s="213"/>
      <c r="I33" s="213"/>
      <c r="K33" s="199"/>
      <c r="L33" s="214"/>
      <c r="M33" s="214"/>
      <c r="N33" s="214"/>
      <c r="O33" s="214"/>
      <c r="P33" s="214"/>
    </row>
    <row r="34" spans="7:907" ht="18" customHeight="1">
      <c r="K34" s="199"/>
      <c r="L34" s="214"/>
      <c r="M34" s="214"/>
      <c r="N34" s="214"/>
      <c r="O34" s="214"/>
      <c r="P34" s="214"/>
    </row>
    <row r="35" spans="7:907" ht="18" customHeight="1">
      <c r="K35" s="199"/>
      <c r="L35" s="214"/>
      <c r="M35" s="214"/>
      <c r="N35" s="214"/>
      <c r="O35" s="214"/>
      <c r="P35" s="214"/>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c r="BD35" s="188"/>
      <c r="BE35" s="188"/>
      <c r="BF35" s="188"/>
      <c r="BG35" s="188"/>
      <c r="BH35" s="188"/>
      <c r="BI35" s="188"/>
      <c r="BJ35" s="188"/>
      <c r="BK35" s="188"/>
      <c r="BL35" s="188"/>
      <c r="BM35" s="188"/>
      <c r="BN35" s="188"/>
      <c r="BO35" s="188"/>
      <c r="BP35" s="188"/>
      <c r="BQ35" s="188"/>
      <c r="BR35" s="188"/>
      <c r="BS35" s="188"/>
      <c r="BT35" s="188"/>
      <c r="BU35" s="188"/>
      <c r="BV35" s="188"/>
      <c r="BW35" s="188"/>
      <c r="BX35" s="188"/>
      <c r="BY35" s="188"/>
      <c r="BZ35" s="188"/>
      <c r="CA35" s="188"/>
      <c r="CB35" s="188"/>
      <c r="CC35" s="188"/>
      <c r="CD35" s="188"/>
      <c r="CE35" s="188"/>
      <c r="CF35" s="188"/>
      <c r="CG35" s="188"/>
      <c r="CH35" s="188"/>
      <c r="CI35" s="188"/>
      <c r="CJ35" s="188"/>
      <c r="CK35" s="188"/>
      <c r="CL35" s="188"/>
      <c r="CM35" s="188"/>
      <c r="CN35" s="188"/>
      <c r="CO35" s="188"/>
      <c r="CP35" s="188"/>
      <c r="CQ35" s="188"/>
      <c r="CR35" s="188"/>
      <c r="CS35" s="188"/>
      <c r="CT35" s="188"/>
      <c r="CU35" s="188"/>
      <c r="CV35" s="188"/>
      <c r="CW35" s="188"/>
      <c r="CX35" s="188"/>
      <c r="CY35" s="188"/>
      <c r="CZ35" s="188"/>
      <c r="DA35" s="188"/>
      <c r="DB35" s="188"/>
      <c r="DC35" s="188"/>
      <c r="DD35" s="188"/>
      <c r="DE35" s="188"/>
      <c r="DF35" s="188"/>
      <c r="DG35" s="188"/>
      <c r="DH35" s="188"/>
      <c r="DI35" s="188"/>
      <c r="DJ35" s="188"/>
      <c r="DK35" s="188"/>
      <c r="DL35" s="188"/>
      <c r="DM35" s="188"/>
      <c r="DN35" s="188"/>
      <c r="DO35" s="188"/>
      <c r="DP35" s="188"/>
      <c r="DQ35" s="188"/>
      <c r="DR35" s="188"/>
      <c r="DS35" s="188"/>
      <c r="DT35" s="188"/>
      <c r="DU35" s="188"/>
      <c r="DV35" s="188"/>
      <c r="DW35" s="188"/>
      <c r="DX35" s="188"/>
      <c r="DY35" s="188"/>
      <c r="DZ35" s="188"/>
      <c r="EA35" s="188"/>
      <c r="EB35" s="188"/>
      <c r="EC35" s="188"/>
      <c r="ED35" s="188"/>
      <c r="EE35" s="188"/>
      <c r="EF35" s="188"/>
      <c r="EG35" s="188"/>
      <c r="EH35" s="188"/>
      <c r="EI35" s="188"/>
      <c r="EJ35" s="188"/>
      <c r="EK35" s="188"/>
      <c r="EL35" s="188"/>
      <c r="EM35" s="188"/>
      <c r="EN35" s="188"/>
      <c r="EO35" s="188"/>
      <c r="EP35" s="188"/>
      <c r="EQ35" s="188"/>
      <c r="ER35" s="188"/>
      <c r="ES35" s="188"/>
      <c r="ET35" s="188"/>
      <c r="EU35" s="188"/>
      <c r="EV35" s="188"/>
      <c r="EW35" s="188"/>
      <c r="EX35" s="188"/>
      <c r="EY35" s="188"/>
      <c r="EZ35" s="188"/>
      <c r="FA35" s="188"/>
      <c r="FB35" s="188"/>
      <c r="FC35" s="188"/>
      <c r="FD35" s="188"/>
      <c r="FE35" s="188"/>
      <c r="FF35" s="188"/>
      <c r="FG35" s="188"/>
      <c r="FH35" s="188"/>
      <c r="FI35" s="188"/>
      <c r="FJ35" s="188"/>
      <c r="FK35" s="188"/>
      <c r="FL35" s="188"/>
      <c r="FM35" s="188"/>
      <c r="FN35" s="188"/>
      <c r="FO35" s="188"/>
      <c r="FP35" s="188"/>
      <c r="FQ35" s="188"/>
      <c r="FR35" s="188"/>
      <c r="FS35" s="188"/>
      <c r="FT35" s="188"/>
      <c r="FU35" s="188"/>
      <c r="FV35" s="188"/>
      <c r="FW35" s="188"/>
      <c r="FX35" s="188"/>
      <c r="FY35" s="188"/>
      <c r="FZ35" s="188"/>
      <c r="GA35" s="188"/>
      <c r="GB35" s="188"/>
      <c r="GC35" s="188"/>
      <c r="GD35" s="188"/>
      <c r="GE35" s="188"/>
      <c r="GF35" s="188"/>
      <c r="GG35" s="188"/>
      <c r="GH35" s="188"/>
      <c r="GI35" s="188"/>
      <c r="GJ35" s="188"/>
      <c r="GK35" s="188"/>
      <c r="GL35" s="188"/>
      <c r="GM35" s="188"/>
      <c r="GN35" s="188"/>
      <c r="GO35" s="188"/>
      <c r="GP35" s="188"/>
      <c r="GQ35" s="188"/>
      <c r="GR35" s="188"/>
      <c r="GS35" s="188"/>
      <c r="GT35" s="188"/>
      <c r="GU35" s="188"/>
      <c r="GV35" s="188"/>
      <c r="GW35" s="188"/>
      <c r="GX35" s="188"/>
      <c r="GY35" s="188"/>
      <c r="GZ35" s="188"/>
      <c r="HA35" s="188"/>
      <c r="HB35" s="188"/>
      <c r="HC35" s="188"/>
      <c r="HD35" s="188"/>
      <c r="HE35" s="188"/>
      <c r="HF35" s="188"/>
      <c r="HG35" s="188"/>
      <c r="HH35" s="188"/>
      <c r="HI35" s="188"/>
      <c r="HJ35" s="188"/>
      <c r="HK35" s="188"/>
      <c r="HL35" s="188"/>
      <c r="HM35" s="188"/>
      <c r="HN35" s="188"/>
      <c r="HO35" s="188"/>
      <c r="HP35" s="188"/>
      <c r="HQ35" s="188"/>
      <c r="HR35" s="188"/>
      <c r="HS35" s="188"/>
      <c r="HT35" s="188"/>
      <c r="HU35" s="188"/>
      <c r="HV35" s="188"/>
      <c r="HW35" s="188"/>
      <c r="HX35" s="188"/>
      <c r="HY35" s="188"/>
      <c r="HZ35" s="188"/>
      <c r="IA35" s="188"/>
      <c r="IB35" s="188"/>
      <c r="IC35" s="188"/>
      <c r="ID35" s="188"/>
      <c r="IE35" s="188"/>
      <c r="IF35" s="188"/>
      <c r="IG35" s="188"/>
      <c r="IH35" s="188"/>
      <c r="II35" s="188"/>
      <c r="IJ35" s="188"/>
      <c r="IK35" s="188"/>
      <c r="IL35" s="188"/>
      <c r="IM35" s="188"/>
      <c r="IN35" s="188"/>
      <c r="IO35" s="188"/>
      <c r="IP35" s="188"/>
      <c r="IQ35" s="188"/>
      <c r="IR35" s="188"/>
      <c r="IS35" s="188"/>
      <c r="IT35" s="188"/>
      <c r="IU35" s="188"/>
      <c r="IV35" s="188"/>
      <c r="IW35" s="188"/>
      <c r="IX35" s="188"/>
      <c r="IY35" s="188"/>
      <c r="IZ35" s="188"/>
      <c r="JA35" s="188"/>
      <c r="JB35" s="188"/>
      <c r="JC35" s="188"/>
      <c r="JD35" s="188"/>
      <c r="JE35" s="188"/>
      <c r="JF35" s="188"/>
      <c r="JG35" s="188"/>
      <c r="JH35" s="188"/>
      <c r="JI35" s="188"/>
      <c r="JJ35" s="188"/>
      <c r="JK35" s="188"/>
      <c r="JL35" s="188"/>
      <c r="JM35" s="188"/>
      <c r="JN35" s="188"/>
      <c r="JO35" s="188"/>
      <c r="JP35" s="188"/>
      <c r="JQ35" s="188"/>
      <c r="JR35" s="188"/>
      <c r="JS35" s="188"/>
      <c r="JT35" s="188"/>
      <c r="JU35" s="188"/>
      <c r="JV35" s="188"/>
      <c r="JW35" s="188"/>
      <c r="JX35" s="188"/>
      <c r="JY35" s="188"/>
      <c r="JZ35" s="188"/>
      <c r="KA35" s="188"/>
      <c r="KB35" s="188"/>
      <c r="KC35" s="188"/>
      <c r="KD35" s="188"/>
      <c r="KE35" s="188"/>
      <c r="KF35" s="188"/>
      <c r="KG35" s="188"/>
      <c r="KH35" s="188"/>
      <c r="KI35" s="188"/>
      <c r="KJ35" s="188"/>
      <c r="KK35" s="188"/>
      <c r="KL35" s="188"/>
      <c r="KM35" s="188"/>
      <c r="KN35" s="188"/>
      <c r="KO35" s="188"/>
      <c r="KP35" s="188"/>
      <c r="KQ35" s="188"/>
      <c r="KR35" s="188"/>
      <c r="KS35" s="188"/>
      <c r="KT35" s="188"/>
      <c r="KU35" s="188"/>
      <c r="KV35" s="188"/>
      <c r="KW35" s="188"/>
      <c r="KX35" s="188"/>
      <c r="KY35" s="188"/>
      <c r="KZ35" s="188"/>
      <c r="LA35" s="188"/>
      <c r="LB35" s="188"/>
      <c r="LC35" s="188"/>
      <c r="LD35" s="188"/>
      <c r="LE35" s="188"/>
      <c r="LF35" s="188"/>
      <c r="LG35" s="188"/>
      <c r="LH35" s="188"/>
      <c r="LI35" s="188"/>
      <c r="LJ35" s="188"/>
      <c r="LK35" s="188"/>
      <c r="LL35" s="188"/>
      <c r="LM35" s="188"/>
      <c r="LN35" s="188"/>
      <c r="LO35" s="188"/>
      <c r="LP35" s="188"/>
      <c r="LQ35" s="188"/>
      <c r="LR35" s="188"/>
      <c r="LS35" s="188"/>
      <c r="LT35" s="188"/>
      <c r="LU35" s="188"/>
      <c r="LV35" s="188"/>
      <c r="LW35" s="188"/>
      <c r="LX35" s="188"/>
      <c r="LY35" s="188"/>
      <c r="LZ35" s="188"/>
      <c r="MA35" s="188"/>
      <c r="MB35" s="188"/>
      <c r="MC35" s="188"/>
      <c r="MD35" s="188"/>
      <c r="ME35" s="188"/>
      <c r="MF35" s="188"/>
      <c r="MG35" s="188"/>
      <c r="MH35" s="188"/>
      <c r="MI35" s="188"/>
      <c r="MJ35" s="188"/>
      <c r="MK35" s="188"/>
      <c r="ML35" s="188"/>
      <c r="MM35" s="188"/>
      <c r="MN35" s="188"/>
      <c r="MO35" s="188"/>
      <c r="MP35" s="188"/>
      <c r="MQ35" s="188"/>
      <c r="MR35" s="188"/>
      <c r="MS35" s="188"/>
      <c r="MT35" s="188"/>
      <c r="MU35" s="188"/>
      <c r="MV35" s="188"/>
      <c r="MW35" s="188"/>
      <c r="MX35" s="188"/>
      <c r="MY35" s="188"/>
      <c r="MZ35" s="188"/>
      <c r="NA35" s="188"/>
      <c r="NB35" s="188"/>
      <c r="NC35" s="188"/>
      <c r="ND35" s="188"/>
      <c r="NE35" s="188"/>
      <c r="NF35" s="188"/>
      <c r="NG35" s="188"/>
      <c r="NH35" s="188"/>
      <c r="NI35" s="188"/>
      <c r="NJ35" s="188"/>
      <c r="NK35" s="188"/>
      <c r="NL35" s="188"/>
      <c r="NM35" s="188"/>
      <c r="NN35" s="188"/>
      <c r="NO35" s="188"/>
      <c r="NP35" s="188"/>
      <c r="NQ35" s="188"/>
      <c r="NR35" s="188"/>
      <c r="NS35" s="188"/>
      <c r="NT35" s="188"/>
      <c r="NU35" s="188"/>
      <c r="NV35" s="188"/>
      <c r="NW35" s="188"/>
      <c r="NX35" s="188"/>
      <c r="NY35" s="188"/>
      <c r="NZ35" s="188"/>
      <c r="OA35" s="188"/>
      <c r="OB35" s="188"/>
      <c r="OC35" s="188"/>
      <c r="OD35" s="188"/>
      <c r="OE35" s="188"/>
      <c r="OF35" s="188"/>
      <c r="OG35" s="188"/>
      <c r="OH35" s="188"/>
      <c r="OI35" s="188"/>
      <c r="OJ35" s="188"/>
      <c r="OK35" s="188"/>
      <c r="OL35" s="188"/>
      <c r="OM35" s="188"/>
      <c r="ON35" s="188"/>
      <c r="OO35" s="188"/>
      <c r="OP35" s="188"/>
      <c r="OQ35" s="188"/>
      <c r="OR35" s="188"/>
      <c r="OS35" s="188"/>
      <c r="OT35" s="188"/>
      <c r="OU35" s="188"/>
      <c r="OV35" s="188"/>
      <c r="OW35" s="188"/>
      <c r="OX35" s="188"/>
      <c r="OY35" s="188"/>
      <c r="OZ35" s="188"/>
      <c r="PA35" s="188"/>
      <c r="PB35" s="188"/>
      <c r="PC35" s="188"/>
      <c r="PD35" s="188"/>
      <c r="PE35" s="188"/>
      <c r="PF35" s="188"/>
      <c r="PG35" s="188"/>
      <c r="PH35" s="188"/>
      <c r="PI35" s="188"/>
      <c r="PJ35" s="188"/>
      <c r="PK35" s="188"/>
      <c r="PL35" s="188"/>
      <c r="PM35" s="188"/>
      <c r="PN35" s="188"/>
      <c r="PO35" s="188"/>
      <c r="PP35" s="188"/>
      <c r="PQ35" s="188"/>
      <c r="PR35" s="188"/>
      <c r="PS35" s="188"/>
      <c r="PT35" s="188"/>
      <c r="PU35" s="188"/>
      <c r="PV35" s="188"/>
      <c r="PW35" s="188"/>
      <c r="PX35" s="188"/>
      <c r="PY35" s="188"/>
      <c r="PZ35" s="188"/>
      <c r="QA35" s="188"/>
      <c r="QB35" s="188"/>
      <c r="QC35" s="188"/>
      <c r="QD35" s="188"/>
      <c r="QE35" s="188"/>
      <c r="QF35" s="188"/>
      <c r="QG35" s="188"/>
      <c r="QH35" s="188"/>
      <c r="QI35" s="188"/>
      <c r="QJ35" s="188"/>
      <c r="QK35" s="188"/>
      <c r="QL35" s="188"/>
      <c r="QM35" s="188"/>
      <c r="QN35" s="188"/>
      <c r="QO35" s="188"/>
      <c r="QP35" s="188"/>
      <c r="QQ35" s="188"/>
      <c r="QR35" s="188"/>
      <c r="QS35" s="188"/>
      <c r="QT35" s="188"/>
      <c r="QU35" s="188"/>
      <c r="QV35" s="188"/>
      <c r="QW35" s="188"/>
      <c r="QX35" s="188"/>
      <c r="QY35" s="188"/>
      <c r="QZ35" s="188"/>
      <c r="RA35" s="188"/>
      <c r="RB35" s="188"/>
      <c r="RC35" s="188"/>
      <c r="RD35" s="188"/>
      <c r="RE35" s="188"/>
      <c r="RF35" s="188"/>
      <c r="RG35" s="188"/>
      <c r="RH35" s="188"/>
      <c r="RI35" s="188"/>
      <c r="RJ35" s="188"/>
      <c r="RK35" s="188"/>
      <c r="RL35" s="188"/>
      <c r="RM35" s="188"/>
      <c r="RN35" s="188"/>
      <c r="RO35" s="188"/>
      <c r="RP35" s="188"/>
      <c r="RQ35" s="188"/>
      <c r="RR35" s="188"/>
      <c r="RS35" s="188"/>
      <c r="RT35" s="188"/>
      <c r="RU35" s="188"/>
      <c r="RV35" s="188"/>
      <c r="RW35" s="188"/>
      <c r="RX35" s="188"/>
      <c r="RY35" s="188"/>
      <c r="RZ35" s="188"/>
      <c r="SA35" s="188"/>
      <c r="SB35" s="188"/>
      <c r="SC35" s="188"/>
      <c r="SD35" s="188"/>
      <c r="SE35" s="188"/>
      <c r="SF35" s="188"/>
      <c r="SG35" s="188"/>
      <c r="SH35" s="188"/>
      <c r="SI35" s="188"/>
      <c r="SJ35" s="188"/>
      <c r="SK35" s="188"/>
      <c r="SL35" s="188"/>
      <c r="SM35" s="188"/>
      <c r="SN35" s="188"/>
      <c r="SO35" s="188"/>
      <c r="SP35" s="188"/>
      <c r="SQ35" s="188"/>
      <c r="SR35" s="188"/>
      <c r="SS35" s="188"/>
      <c r="ST35" s="188"/>
      <c r="SU35" s="188"/>
      <c r="SV35" s="188"/>
      <c r="SW35" s="188"/>
      <c r="SX35" s="188"/>
      <c r="SY35" s="188"/>
      <c r="SZ35" s="188"/>
      <c r="TA35" s="188"/>
      <c r="TB35" s="188"/>
      <c r="TC35" s="188"/>
      <c r="TD35" s="188"/>
      <c r="TE35" s="188"/>
      <c r="TF35" s="188"/>
      <c r="TG35" s="188"/>
      <c r="TH35" s="188"/>
      <c r="TI35" s="188"/>
      <c r="TJ35" s="188"/>
      <c r="TK35" s="188"/>
      <c r="TL35" s="188"/>
      <c r="TM35" s="188"/>
      <c r="TN35" s="188"/>
      <c r="TO35" s="188"/>
      <c r="TP35" s="188"/>
      <c r="TQ35" s="188"/>
      <c r="TR35" s="188"/>
      <c r="TS35" s="188"/>
      <c r="TT35" s="188"/>
      <c r="TU35" s="188"/>
      <c r="TV35" s="188"/>
      <c r="TW35" s="188"/>
      <c r="TX35" s="188"/>
      <c r="TY35" s="188"/>
      <c r="TZ35" s="188"/>
      <c r="UA35" s="188"/>
      <c r="UB35" s="188"/>
      <c r="UC35" s="188"/>
      <c r="UD35" s="188"/>
      <c r="UE35" s="188"/>
      <c r="UF35" s="188"/>
      <c r="UG35" s="188"/>
      <c r="UH35" s="188"/>
      <c r="UI35" s="188"/>
      <c r="UJ35" s="188"/>
      <c r="UK35" s="188"/>
      <c r="UL35" s="188"/>
      <c r="UM35" s="188"/>
      <c r="UN35" s="188"/>
      <c r="UO35" s="188"/>
      <c r="UP35" s="188"/>
      <c r="UQ35" s="188"/>
      <c r="UR35" s="188"/>
      <c r="US35" s="188"/>
      <c r="UT35" s="188"/>
      <c r="UU35" s="188"/>
      <c r="UV35" s="188"/>
      <c r="UW35" s="188"/>
      <c r="UX35" s="188"/>
      <c r="UY35" s="188"/>
      <c r="UZ35" s="188"/>
      <c r="VA35" s="188"/>
      <c r="VB35" s="188"/>
      <c r="VC35" s="188"/>
      <c r="VD35" s="188"/>
      <c r="VE35" s="188"/>
      <c r="VF35" s="188"/>
      <c r="VG35" s="188"/>
      <c r="VH35" s="188"/>
      <c r="VI35" s="188"/>
      <c r="VJ35" s="188"/>
      <c r="VK35" s="188"/>
      <c r="VL35" s="188"/>
      <c r="VM35" s="188"/>
      <c r="VN35" s="188"/>
      <c r="VO35" s="188"/>
      <c r="VP35" s="188"/>
      <c r="VQ35" s="188"/>
      <c r="VR35" s="188"/>
      <c r="VS35" s="188"/>
      <c r="VT35" s="188"/>
      <c r="VU35" s="188"/>
      <c r="VV35" s="188"/>
      <c r="VW35" s="188"/>
      <c r="VX35" s="188"/>
      <c r="VY35" s="188"/>
      <c r="VZ35" s="188"/>
      <c r="WA35" s="188"/>
      <c r="WB35" s="188"/>
      <c r="WC35" s="188"/>
      <c r="WD35" s="188"/>
      <c r="WE35" s="188"/>
      <c r="WF35" s="188"/>
      <c r="WG35" s="188"/>
      <c r="WH35" s="188"/>
      <c r="WI35" s="188"/>
      <c r="WJ35" s="188"/>
      <c r="WK35" s="188"/>
      <c r="WL35" s="188"/>
      <c r="WM35" s="188"/>
      <c r="WN35" s="188"/>
      <c r="WO35" s="188"/>
      <c r="WP35" s="188"/>
      <c r="WQ35" s="188"/>
      <c r="WR35" s="188"/>
      <c r="WS35" s="188"/>
      <c r="WT35" s="188"/>
      <c r="WU35" s="188"/>
      <c r="WV35" s="188"/>
      <c r="WW35" s="188"/>
      <c r="WX35" s="188"/>
      <c r="WY35" s="188"/>
      <c r="WZ35" s="188"/>
      <c r="XA35" s="188"/>
      <c r="XB35" s="188"/>
      <c r="XC35" s="188"/>
      <c r="XD35" s="188"/>
      <c r="XE35" s="188"/>
      <c r="XF35" s="188"/>
      <c r="XG35" s="188"/>
      <c r="XH35" s="188"/>
      <c r="XI35" s="188"/>
      <c r="XJ35" s="188"/>
      <c r="XK35" s="188"/>
      <c r="XL35" s="188"/>
      <c r="XM35" s="188"/>
      <c r="XN35" s="188"/>
      <c r="XO35" s="188"/>
      <c r="XP35" s="188"/>
      <c r="XQ35" s="188"/>
      <c r="XR35" s="188"/>
      <c r="XS35" s="188"/>
      <c r="XT35" s="188"/>
      <c r="XU35" s="188"/>
      <c r="XV35" s="188"/>
      <c r="XW35" s="188"/>
      <c r="XX35" s="188"/>
      <c r="XY35" s="188"/>
      <c r="XZ35" s="188"/>
      <c r="YA35" s="188"/>
      <c r="YB35" s="188"/>
      <c r="YC35" s="188"/>
      <c r="YD35" s="188"/>
      <c r="YE35" s="188"/>
      <c r="YF35" s="188"/>
      <c r="YG35" s="188"/>
      <c r="YH35" s="188"/>
      <c r="YI35" s="188"/>
      <c r="YJ35" s="188"/>
      <c r="YK35" s="188"/>
      <c r="YL35" s="188"/>
      <c r="YM35" s="188"/>
      <c r="YN35" s="188"/>
      <c r="YO35" s="188"/>
      <c r="YP35" s="188"/>
      <c r="YQ35" s="188"/>
      <c r="YR35" s="188"/>
      <c r="YS35" s="188"/>
      <c r="YT35" s="188"/>
      <c r="YU35" s="188"/>
      <c r="YV35" s="188"/>
      <c r="YW35" s="188"/>
      <c r="YX35" s="188"/>
      <c r="YY35" s="188"/>
      <c r="YZ35" s="188"/>
      <c r="ZA35" s="188"/>
      <c r="ZB35" s="188"/>
      <c r="ZC35" s="188"/>
      <c r="ZD35" s="188"/>
      <c r="ZE35" s="188"/>
      <c r="ZF35" s="188"/>
      <c r="ZG35" s="188"/>
      <c r="ZH35" s="188"/>
      <c r="ZI35" s="188"/>
      <c r="ZJ35" s="188"/>
      <c r="ZK35" s="188"/>
      <c r="ZL35" s="188"/>
      <c r="ZM35" s="188"/>
      <c r="ZN35" s="188"/>
      <c r="ZO35" s="188"/>
      <c r="ZP35" s="188"/>
      <c r="ZQ35" s="188"/>
      <c r="ZR35" s="188"/>
      <c r="ZS35" s="188"/>
      <c r="ZT35" s="188"/>
      <c r="ZU35" s="188"/>
      <c r="ZV35" s="188"/>
      <c r="ZW35" s="188"/>
      <c r="ZX35" s="188"/>
      <c r="ZY35" s="188"/>
      <c r="ZZ35" s="188"/>
      <c r="AAA35" s="188"/>
      <c r="AAB35" s="188"/>
      <c r="AAC35" s="188"/>
      <c r="AAD35" s="188"/>
      <c r="AAE35" s="188"/>
      <c r="AAF35" s="188"/>
      <c r="AAG35" s="188"/>
      <c r="AAH35" s="188"/>
      <c r="AAI35" s="188"/>
      <c r="AAJ35" s="188"/>
      <c r="AAK35" s="188"/>
      <c r="AAL35" s="188"/>
      <c r="AAM35" s="188"/>
      <c r="AAN35" s="188"/>
      <c r="AAO35" s="188"/>
      <c r="AAP35" s="188"/>
      <c r="AAQ35" s="188"/>
      <c r="AAR35" s="188"/>
      <c r="AAS35" s="188"/>
      <c r="AAT35" s="188"/>
      <c r="AAU35" s="188"/>
      <c r="AAV35" s="188"/>
      <c r="AAW35" s="188"/>
      <c r="AAX35" s="188"/>
      <c r="AAY35" s="188"/>
      <c r="AAZ35" s="188"/>
      <c r="ABA35" s="188"/>
      <c r="ABB35" s="188"/>
      <c r="ABC35" s="188"/>
      <c r="ABD35" s="188"/>
      <c r="ABE35" s="188"/>
      <c r="ABF35" s="188"/>
      <c r="ABG35" s="188"/>
      <c r="ABH35" s="188"/>
      <c r="ABI35" s="188"/>
      <c r="ABJ35" s="188"/>
      <c r="ABK35" s="188"/>
      <c r="ABL35" s="188"/>
      <c r="ABM35" s="188"/>
      <c r="ABN35" s="188"/>
      <c r="ABO35" s="188"/>
      <c r="ABP35" s="188"/>
      <c r="ABQ35" s="188"/>
      <c r="ABR35" s="188"/>
      <c r="ABS35" s="188"/>
      <c r="ABT35" s="188"/>
      <c r="ABU35" s="188"/>
      <c r="ABV35" s="188"/>
      <c r="ABW35" s="188"/>
      <c r="ABX35" s="188"/>
      <c r="ABY35" s="188"/>
      <c r="ABZ35" s="188"/>
      <c r="ACA35" s="188"/>
      <c r="ACB35" s="188"/>
      <c r="ACC35" s="188"/>
      <c r="ACD35" s="188"/>
      <c r="ACE35" s="188"/>
      <c r="ACF35" s="188"/>
      <c r="ACG35" s="188"/>
      <c r="ACH35" s="188"/>
      <c r="ACI35" s="188"/>
      <c r="ACJ35" s="188"/>
      <c r="ACK35" s="188"/>
      <c r="ACL35" s="188"/>
      <c r="ACM35" s="188"/>
      <c r="ACN35" s="188"/>
      <c r="ACO35" s="188"/>
      <c r="ACP35" s="188"/>
      <c r="ACQ35" s="188"/>
      <c r="ACR35" s="188"/>
      <c r="ACS35" s="188"/>
      <c r="ACT35" s="188"/>
      <c r="ACU35" s="188"/>
      <c r="ACV35" s="188"/>
      <c r="ACW35" s="188"/>
      <c r="ACX35" s="188"/>
      <c r="ACY35" s="188"/>
      <c r="ACZ35" s="188"/>
      <c r="ADA35" s="188"/>
      <c r="ADB35" s="188"/>
      <c r="ADC35" s="188"/>
      <c r="ADD35" s="188"/>
      <c r="ADE35" s="188"/>
      <c r="ADF35" s="188"/>
      <c r="ADG35" s="188"/>
      <c r="ADH35" s="188"/>
      <c r="ADI35" s="188"/>
      <c r="ADJ35" s="188"/>
      <c r="ADK35" s="188"/>
      <c r="ADL35" s="188"/>
      <c r="ADM35" s="188"/>
      <c r="ADN35" s="188"/>
      <c r="ADO35" s="188"/>
      <c r="ADP35" s="188"/>
      <c r="ADQ35" s="188"/>
      <c r="ADR35" s="188"/>
      <c r="ADS35" s="188"/>
      <c r="ADT35" s="188"/>
      <c r="ADU35" s="188"/>
      <c r="ADV35" s="188"/>
      <c r="ADW35" s="188"/>
      <c r="ADX35" s="188"/>
      <c r="ADY35" s="188"/>
      <c r="ADZ35" s="188"/>
      <c r="AEA35" s="188"/>
      <c r="AEB35" s="188"/>
      <c r="AEC35" s="188"/>
      <c r="AED35" s="188"/>
      <c r="AEE35" s="188"/>
      <c r="AEF35" s="188"/>
      <c r="AEG35" s="188"/>
      <c r="AEH35" s="188"/>
      <c r="AEI35" s="188"/>
      <c r="AEJ35" s="188"/>
      <c r="AEK35" s="188"/>
      <c r="AEL35" s="188"/>
      <c r="AEM35" s="188"/>
      <c r="AEN35" s="188"/>
      <c r="AEO35" s="188"/>
      <c r="AEP35" s="188"/>
      <c r="AEQ35" s="188"/>
      <c r="AER35" s="188"/>
      <c r="AES35" s="188"/>
      <c r="AET35" s="188"/>
      <c r="AEU35" s="188"/>
      <c r="AEV35" s="188"/>
      <c r="AEW35" s="188"/>
      <c r="AEX35" s="188"/>
      <c r="AEY35" s="188"/>
      <c r="AEZ35" s="188"/>
      <c r="AFA35" s="188"/>
      <c r="AFB35" s="188"/>
      <c r="AFC35" s="188"/>
      <c r="AFD35" s="188"/>
      <c r="AFE35" s="188"/>
      <c r="AFF35" s="188"/>
      <c r="AFG35" s="188"/>
      <c r="AFH35" s="188"/>
      <c r="AFI35" s="188"/>
      <c r="AFJ35" s="188"/>
      <c r="AFK35" s="188"/>
      <c r="AFL35" s="188"/>
      <c r="AFM35" s="188"/>
      <c r="AFN35" s="188"/>
      <c r="AFO35" s="188"/>
      <c r="AFP35" s="188"/>
      <c r="AFQ35" s="188"/>
      <c r="AFR35" s="188"/>
      <c r="AFS35" s="188"/>
      <c r="AFT35" s="188"/>
      <c r="AFU35" s="188"/>
      <c r="AFV35" s="188"/>
      <c r="AFW35" s="188"/>
      <c r="AFX35" s="188"/>
      <c r="AFY35" s="188"/>
      <c r="AFZ35" s="188"/>
      <c r="AGA35" s="188"/>
      <c r="AGB35" s="188"/>
      <c r="AGC35" s="188"/>
      <c r="AGD35" s="188"/>
      <c r="AGE35" s="188"/>
      <c r="AGF35" s="188"/>
      <c r="AGG35" s="188"/>
      <c r="AGH35" s="188"/>
      <c r="AGI35" s="188"/>
      <c r="AGJ35" s="188"/>
      <c r="AGK35" s="188"/>
      <c r="AGL35" s="188"/>
      <c r="AGM35" s="188"/>
      <c r="AGN35" s="188"/>
      <c r="AGO35" s="188"/>
      <c r="AGP35" s="188"/>
      <c r="AGQ35" s="188"/>
      <c r="AGR35" s="188"/>
      <c r="AGS35" s="188"/>
      <c r="AGT35" s="188"/>
      <c r="AGU35" s="188"/>
      <c r="AGV35" s="188"/>
      <c r="AGW35" s="188"/>
      <c r="AGX35" s="188"/>
      <c r="AGY35" s="188"/>
      <c r="AGZ35" s="188"/>
      <c r="AHA35" s="188"/>
      <c r="AHB35" s="188"/>
      <c r="AHC35" s="188"/>
      <c r="AHD35" s="188"/>
      <c r="AHE35" s="188"/>
      <c r="AHF35" s="188"/>
      <c r="AHG35" s="188"/>
      <c r="AHH35" s="188"/>
      <c r="AHI35" s="188"/>
      <c r="AHJ35" s="188"/>
      <c r="AHK35" s="188"/>
      <c r="AHL35" s="188"/>
      <c r="AHM35" s="188"/>
      <c r="AHN35" s="188"/>
      <c r="AHO35" s="188"/>
      <c r="AHP35" s="188"/>
      <c r="AHQ35" s="188"/>
      <c r="AHR35" s="188"/>
      <c r="AHS35" s="188"/>
      <c r="AHT35" s="188"/>
      <c r="AHU35" s="188"/>
      <c r="AHV35" s="188"/>
      <c r="AHW35" s="188"/>
    </row>
    <row r="36" spans="7:907" ht="18" customHeight="1">
      <c r="K36" s="199"/>
      <c r="L36" s="214"/>
      <c r="M36" s="214"/>
      <c r="N36" s="214"/>
      <c r="O36" s="214"/>
      <c r="P36" s="214"/>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8"/>
      <c r="BQ36" s="188"/>
      <c r="BR36" s="188"/>
      <c r="BS36" s="188"/>
      <c r="BT36" s="188"/>
      <c r="BU36" s="188"/>
      <c r="BV36" s="188"/>
      <c r="BW36" s="188"/>
      <c r="BX36" s="188"/>
      <c r="BY36" s="188"/>
      <c r="BZ36" s="188"/>
      <c r="CA36" s="188"/>
      <c r="CB36" s="188"/>
      <c r="CC36" s="188"/>
      <c r="CD36" s="188"/>
      <c r="CE36" s="188"/>
      <c r="CF36" s="188"/>
      <c r="CG36" s="188"/>
      <c r="CH36" s="188"/>
      <c r="CI36" s="188"/>
      <c r="CJ36" s="188"/>
      <c r="CK36" s="188"/>
      <c r="CL36" s="188"/>
      <c r="CM36" s="188"/>
      <c r="CN36" s="188"/>
      <c r="CO36" s="188"/>
      <c r="CP36" s="188"/>
      <c r="CQ36" s="188"/>
      <c r="CR36" s="188"/>
      <c r="CS36" s="188"/>
      <c r="CT36" s="188"/>
      <c r="CU36" s="188"/>
      <c r="CV36" s="188"/>
      <c r="CW36" s="188"/>
      <c r="CX36" s="188"/>
      <c r="CY36" s="188"/>
      <c r="CZ36" s="188"/>
      <c r="DA36" s="188"/>
      <c r="DB36" s="188"/>
      <c r="DC36" s="188"/>
      <c r="DD36" s="188"/>
      <c r="DE36" s="188"/>
      <c r="DF36" s="188"/>
      <c r="DG36" s="188"/>
      <c r="DH36" s="188"/>
      <c r="DI36" s="188"/>
      <c r="DJ36" s="188"/>
      <c r="DK36" s="188"/>
      <c r="DL36" s="188"/>
      <c r="DM36" s="188"/>
      <c r="DN36" s="188"/>
      <c r="DO36" s="188"/>
      <c r="DP36" s="188"/>
      <c r="DQ36" s="188"/>
      <c r="DR36" s="188"/>
      <c r="DS36" s="188"/>
      <c r="DT36" s="188"/>
      <c r="DU36" s="188"/>
      <c r="DV36" s="188"/>
      <c r="DW36" s="188"/>
      <c r="DX36" s="188"/>
      <c r="DY36" s="188"/>
      <c r="DZ36" s="188"/>
      <c r="EA36" s="188"/>
      <c r="EB36" s="188"/>
      <c r="EC36" s="188"/>
      <c r="ED36" s="188"/>
      <c r="EE36" s="188"/>
      <c r="EF36" s="188"/>
      <c r="EG36" s="188"/>
      <c r="EH36" s="188"/>
      <c r="EI36" s="188"/>
      <c r="EJ36" s="188"/>
      <c r="EK36" s="188"/>
      <c r="EL36" s="188"/>
      <c r="EM36" s="188"/>
      <c r="EN36" s="188"/>
      <c r="EO36" s="188"/>
      <c r="EP36" s="188"/>
      <c r="EQ36" s="188"/>
      <c r="ER36" s="188"/>
      <c r="ES36" s="188"/>
      <c r="ET36" s="188"/>
      <c r="EU36" s="188"/>
      <c r="EV36" s="188"/>
      <c r="EW36" s="188"/>
      <c r="EX36" s="188"/>
      <c r="EY36" s="188"/>
      <c r="EZ36" s="188"/>
      <c r="FA36" s="188"/>
      <c r="FB36" s="188"/>
      <c r="FC36" s="188"/>
      <c r="FD36" s="188"/>
      <c r="FE36" s="188"/>
      <c r="FF36" s="188"/>
      <c r="FG36" s="188"/>
      <c r="FH36" s="188"/>
      <c r="FI36" s="188"/>
      <c r="FJ36" s="188"/>
      <c r="FK36" s="188"/>
      <c r="FL36" s="188"/>
      <c r="FM36" s="188"/>
      <c r="FN36" s="188"/>
      <c r="FO36" s="188"/>
      <c r="FP36" s="188"/>
      <c r="FQ36" s="188"/>
      <c r="FR36" s="188"/>
      <c r="FS36" s="188"/>
      <c r="FT36" s="188"/>
      <c r="FU36" s="188"/>
      <c r="FV36" s="188"/>
      <c r="FW36" s="188"/>
      <c r="FX36" s="188"/>
      <c r="FY36" s="188"/>
      <c r="FZ36" s="188"/>
      <c r="GA36" s="188"/>
      <c r="GB36" s="188"/>
      <c r="GC36" s="188"/>
      <c r="GD36" s="188"/>
      <c r="GE36" s="188"/>
      <c r="GF36" s="188"/>
      <c r="GG36" s="188"/>
      <c r="GH36" s="188"/>
      <c r="GI36" s="188"/>
      <c r="GJ36" s="188"/>
      <c r="GK36" s="188"/>
      <c r="GL36" s="188"/>
      <c r="GM36" s="188"/>
      <c r="GN36" s="188"/>
      <c r="GO36" s="188"/>
      <c r="GP36" s="188"/>
      <c r="GQ36" s="188"/>
      <c r="GR36" s="188"/>
      <c r="GS36" s="188"/>
      <c r="GT36" s="188"/>
      <c r="GU36" s="188"/>
      <c r="GV36" s="188"/>
      <c r="GW36" s="188"/>
      <c r="GX36" s="188"/>
      <c r="GY36" s="188"/>
      <c r="GZ36" s="188"/>
      <c r="HA36" s="188"/>
      <c r="HB36" s="188"/>
      <c r="HC36" s="188"/>
      <c r="HD36" s="188"/>
      <c r="HE36" s="188"/>
      <c r="HF36" s="188"/>
      <c r="HG36" s="188"/>
      <c r="HH36" s="188"/>
      <c r="HI36" s="188"/>
      <c r="HJ36" s="188"/>
      <c r="HK36" s="188"/>
      <c r="HL36" s="188"/>
      <c r="HM36" s="188"/>
      <c r="HN36" s="188"/>
      <c r="HO36" s="188"/>
      <c r="HP36" s="188"/>
      <c r="HQ36" s="188"/>
      <c r="HR36" s="188"/>
      <c r="HS36" s="188"/>
      <c r="HT36" s="188"/>
      <c r="HU36" s="188"/>
      <c r="HV36" s="188"/>
      <c r="HW36" s="188"/>
      <c r="HX36" s="188"/>
      <c r="HY36" s="188"/>
      <c r="HZ36" s="188"/>
      <c r="IA36" s="188"/>
      <c r="IB36" s="188"/>
      <c r="IC36" s="188"/>
      <c r="ID36" s="188"/>
      <c r="IE36" s="188"/>
      <c r="IF36" s="188"/>
      <c r="IG36" s="188"/>
      <c r="IH36" s="188"/>
      <c r="II36" s="188"/>
      <c r="IJ36" s="188"/>
      <c r="IK36" s="188"/>
      <c r="IL36" s="188"/>
      <c r="IM36" s="188"/>
      <c r="IN36" s="188"/>
      <c r="IO36" s="188"/>
      <c r="IP36" s="188"/>
      <c r="IQ36" s="188"/>
      <c r="IR36" s="188"/>
      <c r="IS36" s="188"/>
      <c r="IT36" s="188"/>
      <c r="IU36" s="188"/>
      <c r="IV36" s="188"/>
      <c r="IW36" s="188"/>
      <c r="IX36" s="188"/>
      <c r="IY36" s="188"/>
      <c r="IZ36" s="188"/>
      <c r="JA36" s="188"/>
      <c r="JB36" s="188"/>
      <c r="JC36" s="188"/>
      <c r="JD36" s="188"/>
      <c r="JE36" s="188"/>
      <c r="JF36" s="188"/>
      <c r="JG36" s="188"/>
      <c r="JH36" s="188"/>
      <c r="JI36" s="188"/>
      <c r="JJ36" s="188"/>
      <c r="JK36" s="188"/>
      <c r="JL36" s="188"/>
      <c r="JM36" s="188"/>
      <c r="JN36" s="188"/>
      <c r="JO36" s="188"/>
      <c r="JP36" s="188"/>
      <c r="JQ36" s="188"/>
      <c r="JR36" s="188"/>
      <c r="JS36" s="188"/>
      <c r="JT36" s="188"/>
      <c r="JU36" s="188"/>
      <c r="JV36" s="188"/>
      <c r="JW36" s="188"/>
      <c r="JX36" s="188"/>
      <c r="JY36" s="188"/>
      <c r="JZ36" s="188"/>
      <c r="KA36" s="188"/>
      <c r="KB36" s="188"/>
      <c r="KC36" s="188"/>
      <c r="KD36" s="188"/>
      <c r="KE36" s="188"/>
      <c r="KF36" s="188"/>
      <c r="KG36" s="188"/>
      <c r="KH36" s="188"/>
      <c r="KI36" s="188"/>
      <c r="KJ36" s="188"/>
      <c r="KK36" s="188"/>
      <c r="KL36" s="188"/>
      <c r="KM36" s="188"/>
      <c r="KN36" s="188"/>
      <c r="KO36" s="188"/>
      <c r="KP36" s="188"/>
      <c r="KQ36" s="188"/>
      <c r="KR36" s="188"/>
      <c r="KS36" s="188"/>
      <c r="KT36" s="188"/>
      <c r="KU36" s="188"/>
      <c r="KV36" s="188"/>
      <c r="KW36" s="188"/>
      <c r="KX36" s="188"/>
      <c r="KY36" s="188"/>
      <c r="KZ36" s="188"/>
      <c r="LA36" s="188"/>
      <c r="LB36" s="188"/>
      <c r="LC36" s="188"/>
      <c r="LD36" s="188"/>
      <c r="LE36" s="188"/>
      <c r="LF36" s="188"/>
      <c r="LG36" s="188"/>
      <c r="LH36" s="188"/>
      <c r="LI36" s="188"/>
      <c r="LJ36" s="188"/>
      <c r="LK36" s="188"/>
      <c r="LL36" s="188"/>
      <c r="LM36" s="188"/>
      <c r="LN36" s="188"/>
      <c r="LO36" s="188"/>
      <c r="LP36" s="188"/>
      <c r="LQ36" s="188"/>
      <c r="LR36" s="188"/>
      <c r="LS36" s="188"/>
      <c r="LT36" s="188"/>
      <c r="LU36" s="188"/>
      <c r="LV36" s="188"/>
      <c r="LW36" s="188"/>
      <c r="LX36" s="188"/>
      <c r="LY36" s="188"/>
      <c r="LZ36" s="188"/>
      <c r="MA36" s="188"/>
      <c r="MB36" s="188"/>
      <c r="MC36" s="188"/>
      <c r="MD36" s="188"/>
      <c r="ME36" s="188"/>
      <c r="MF36" s="188"/>
      <c r="MG36" s="188"/>
      <c r="MH36" s="188"/>
      <c r="MI36" s="188"/>
      <c r="MJ36" s="188"/>
      <c r="MK36" s="188"/>
      <c r="ML36" s="188"/>
      <c r="MM36" s="188"/>
      <c r="MN36" s="188"/>
      <c r="MO36" s="188"/>
      <c r="MP36" s="188"/>
      <c r="MQ36" s="188"/>
      <c r="MR36" s="188"/>
      <c r="MS36" s="188"/>
      <c r="MT36" s="188"/>
      <c r="MU36" s="188"/>
      <c r="MV36" s="188"/>
      <c r="MW36" s="188"/>
      <c r="MX36" s="188"/>
      <c r="MY36" s="188"/>
      <c r="MZ36" s="188"/>
      <c r="NA36" s="188"/>
      <c r="NB36" s="188"/>
      <c r="NC36" s="188"/>
      <c r="ND36" s="188"/>
      <c r="NE36" s="188"/>
      <c r="NF36" s="188"/>
      <c r="NG36" s="188"/>
      <c r="NH36" s="188"/>
      <c r="NI36" s="188"/>
      <c r="NJ36" s="188"/>
      <c r="NK36" s="188"/>
      <c r="NL36" s="188"/>
      <c r="NM36" s="188"/>
      <c r="NN36" s="188"/>
      <c r="NO36" s="188"/>
      <c r="NP36" s="188"/>
      <c r="NQ36" s="188"/>
      <c r="NR36" s="188"/>
      <c r="NS36" s="188"/>
      <c r="NT36" s="188"/>
      <c r="NU36" s="188"/>
      <c r="NV36" s="188"/>
      <c r="NW36" s="188"/>
      <c r="NX36" s="188"/>
      <c r="NY36" s="188"/>
      <c r="NZ36" s="188"/>
      <c r="OA36" s="188"/>
      <c r="OB36" s="188"/>
      <c r="OC36" s="188"/>
      <c r="OD36" s="188"/>
      <c r="OE36" s="188"/>
      <c r="OF36" s="188"/>
      <c r="OG36" s="188"/>
      <c r="OH36" s="188"/>
      <c r="OI36" s="188"/>
      <c r="OJ36" s="188"/>
      <c r="OK36" s="188"/>
      <c r="OL36" s="188"/>
      <c r="OM36" s="188"/>
      <c r="ON36" s="188"/>
      <c r="OO36" s="188"/>
      <c r="OP36" s="188"/>
      <c r="OQ36" s="188"/>
      <c r="OR36" s="188"/>
      <c r="OS36" s="188"/>
      <c r="OT36" s="188"/>
      <c r="OU36" s="188"/>
      <c r="OV36" s="188"/>
      <c r="OW36" s="188"/>
      <c r="OX36" s="188"/>
      <c r="OY36" s="188"/>
      <c r="OZ36" s="188"/>
      <c r="PA36" s="188"/>
      <c r="PB36" s="188"/>
      <c r="PC36" s="188"/>
      <c r="PD36" s="188"/>
      <c r="PE36" s="188"/>
      <c r="PF36" s="188"/>
      <c r="PG36" s="188"/>
      <c r="PH36" s="188"/>
      <c r="PI36" s="188"/>
      <c r="PJ36" s="188"/>
      <c r="PK36" s="188"/>
      <c r="PL36" s="188"/>
      <c r="PM36" s="188"/>
      <c r="PN36" s="188"/>
      <c r="PO36" s="188"/>
      <c r="PP36" s="188"/>
      <c r="PQ36" s="188"/>
      <c r="PR36" s="188"/>
      <c r="PS36" s="188"/>
      <c r="PT36" s="188"/>
      <c r="PU36" s="188"/>
      <c r="PV36" s="188"/>
      <c r="PW36" s="188"/>
      <c r="PX36" s="188"/>
      <c r="PY36" s="188"/>
      <c r="PZ36" s="188"/>
      <c r="QA36" s="188"/>
      <c r="QB36" s="188"/>
      <c r="QC36" s="188"/>
      <c r="QD36" s="188"/>
      <c r="QE36" s="188"/>
      <c r="QF36" s="188"/>
      <c r="QG36" s="188"/>
      <c r="QH36" s="188"/>
      <c r="QI36" s="188"/>
      <c r="QJ36" s="188"/>
      <c r="QK36" s="188"/>
      <c r="QL36" s="188"/>
      <c r="QM36" s="188"/>
      <c r="QN36" s="188"/>
      <c r="QO36" s="188"/>
      <c r="QP36" s="188"/>
      <c r="QQ36" s="188"/>
      <c r="QR36" s="188"/>
      <c r="QS36" s="188"/>
      <c r="QT36" s="188"/>
      <c r="QU36" s="188"/>
      <c r="QV36" s="188"/>
      <c r="QW36" s="188"/>
      <c r="QX36" s="188"/>
      <c r="QY36" s="188"/>
      <c r="QZ36" s="188"/>
      <c r="RA36" s="188"/>
      <c r="RB36" s="188"/>
      <c r="RC36" s="188"/>
      <c r="RD36" s="188"/>
      <c r="RE36" s="188"/>
      <c r="RF36" s="188"/>
      <c r="RG36" s="188"/>
      <c r="RH36" s="188"/>
      <c r="RI36" s="188"/>
      <c r="RJ36" s="188"/>
      <c r="RK36" s="188"/>
      <c r="RL36" s="188"/>
      <c r="RM36" s="188"/>
      <c r="RN36" s="188"/>
      <c r="RO36" s="188"/>
      <c r="RP36" s="188"/>
      <c r="RQ36" s="188"/>
      <c r="RR36" s="188"/>
      <c r="RS36" s="188"/>
      <c r="RT36" s="188"/>
      <c r="RU36" s="188"/>
      <c r="RV36" s="188"/>
      <c r="RW36" s="188"/>
      <c r="RX36" s="188"/>
      <c r="RY36" s="188"/>
      <c r="RZ36" s="188"/>
      <c r="SA36" s="188"/>
      <c r="SB36" s="188"/>
      <c r="SC36" s="188"/>
      <c r="SD36" s="188"/>
      <c r="SE36" s="188"/>
      <c r="SF36" s="188"/>
      <c r="SG36" s="188"/>
      <c r="SH36" s="188"/>
      <c r="SI36" s="188"/>
      <c r="SJ36" s="188"/>
      <c r="SK36" s="188"/>
      <c r="SL36" s="188"/>
      <c r="SM36" s="188"/>
      <c r="SN36" s="188"/>
      <c r="SO36" s="188"/>
      <c r="SP36" s="188"/>
      <c r="SQ36" s="188"/>
      <c r="SR36" s="188"/>
      <c r="SS36" s="188"/>
      <c r="ST36" s="188"/>
      <c r="SU36" s="188"/>
      <c r="SV36" s="188"/>
      <c r="SW36" s="188"/>
      <c r="SX36" s="188"/>
      <c r="SY36" s="188"/>
      <c r="SZ36" s="188"/>
      <c r="TA36" s="188"/>
      <c r="TB36" s="188"/>
      <c r="TC36" s="188"/>
      <c r="TD36" s="188"/>
      <c r="TE36" s="188"/>
      <c r="TF36" s="188"/>
      <c r="TG36" s="188"/>
      <c r="TH36" s="188"/>
      <c r="TI36" s="188"/>
      <c r="TJ36" s="188"/>
      <c r="TK36" s="188"/>
      <c r="TL36" s="188"/>
      <c r="TM36" s="188"/>
      <c r="TN36" s="188"/>
      <c r="TO36" s="188"/>
      <c r="TP36" s="188"/>
      <c r="TQ36" s="188"/>
      <c r="TR36" s="188"/>
      <c r="TS36" s="188"/>
      <c r="TT36" s="188"/>
      <c r="TU36" s="188"/>
      <c r="TV36" s="188"/>
      <c r="TW36" s="188"/>
      <c r="TX36" s="188"/>
      <c r="TY36" s="188"/>
      <c r="TZ36" s="188"/>
      <c r="UA36" s="188"/>
      <c r="UB36" s="188"/>
      <c r="UC36" s="188"/>
      <c r="UD36" s="188"/>
      <c r="UE36" s="188"/>
      <c r="UF36" s="188"/>
      <c r="UG36" s="188"/>
      <c r="UH36" s="188"/>
      <c r="UI36" s="188"/>
      <c r="UJ36" s="188"/>
      <c r="UK36" s="188"/>
      <c r="UL36" s="188"/>
      <c r="UM36" s="188"/>
      <c r="UN36" s="188"/>
      <c r="UO36" s="188"/>
      <c r="UP36" s="188"/>
      <c r="UQ36" s="188"/>
      <c r="UR36" s="188"/>
      <c r="US36" s="188"/>
      <c r="UT36" s="188"/>
      <c r="UU36" s="188"/>
      <c r="UV36" s="188"/>
      <c r="UW36" s="188"/>
      <c r="UX36" s="188"/>
      <c r="UY36" s="188"/>
      <c r="UZ36" s="188"/>
      <c r="VA36" s="188"/>
      <c r="VB36" s="188"/>
      <c r="VC36" s="188"/>
      <c r="VD36" s="188"/>
      <c r="VE36" s="188"/>
      <c r="VF36" s="188"/>
      <c r="VG36" s="188"/>
      <c r="VH36" s="188"/>
      <c r="VI36" s="188"/>
      <c r="VJ36" s="188"/>
      <c r="VK36" s="188"/>
      <c r="VL36" s="188"/>
      <c r="VM36" s="188"/>
      <c r="VN36" s="188"/>
      <c r="VO36" s="188"/>
      <c r="VP36" s="188"/>
      <c r="VQ36" s="188"/>
      <c r="VR36" s="188"/>
      <c r="VS36" s="188"/>
      <c r="VT36" s="188"/>
      <c r="VU36" s="188"/>
      <c r="VV36" s="188"/>
      <c r="VW36" s="188"/>
      <c r="VX36" s="188"/>
      <c r="VY36" s="188"/>
      <c r="VZ36" s="188"/>
      <c r="WA36" s="188"/>
      <c r="WB36" s="188"/>
      <c r="WC36" s="188"/>
      <c r="WD36" s="188"/>
      <c r="WE36" s="188"/>
      <c r="WF36" s="188"/>
      <c r="WG36" s="188"/>
      <c r="WH36" s="188"/>
      <c r="WI36" s="188"/>
      <c r="WJ36" s="188"/>
      <c r="WK36" s="188"/>
      <c r="WL36" s="188"/>
      <c r="WM36" s="188"/>
      <c r="WN36" s="188"/>
      <c r="WO36" s="188"/>
      <c r="WP36" s="188"/>
      <c r="WQ36" s="188"/>
      <c r="WR36" s="188"/>
      <c r="WS36" s="188"/>
      <c r="WT36" s="188"/>
      <c r="WU36" s="188"/>
      <c r="WV36" s="188"/>
      <c r="WW36" s="188"/>
      <c r="WX36" s="188"/>
      <c r="WY36" s="188"/>
      <c r="WZ36" s="188"/>
      <c r="XA36" s="188"/>
      <c r="XB36" s="188"/>
      <c r="XC36" s="188"/>
      <c r="XD36" s="188"/>
      <c r="XE36" s="188"/>
      <c r="XF36" s="188"/>
      <c r="XG36" s="188"/>
      <c r="XH36" s="188"/>
      <c r="XI36" s="188"/>
      <c r="XJ36" s="188"/>
      <c r="XK36" s="188"/>
      <c r="XL36" s="188"/>
      <c r="XM36" s="188"/>
      <c r="XN36" s="188"/>
      <c r="XO36" s="188"/>
      <c r="XP36" s="188"/>
      <c r="XQ36" s="188"/>
      <c r="XR36" s="188"/>
      <c r="XS36" s="188"/>
      <c r="XT36" s="188"/>
      <c r="XU36" s="188"/>
      <c r="XV36" s="188"/>
      <c r="XW36" s="188"/>
      <c r="XX36" s="188"/>
      <c r="XY36" s="188"/>
      <c r="XZ36" s="188"/>
      <c r="YA36" s="188"/>
      <c r="YB36" s="188"/>
      <c r="YC36" s="188"/>
      <c r="YD36" s="188"/>
      <c r="YE36" s="188"/>
      <c r="YF36" s="188"/>
      <c r="YG36" s="188"/>
      <c r="YH36" s="188"/>
      <c r="YI36" s="188"/>
      <c r="YJ36" s="188"/>
      <c r="YK36" s="188"/>
      <c r="YL36" s="188"/>
      <c r="YM36" s="188"/>
      <c r="YN36" s="188"/>
      <c r="YO36" s="188"/>
      <c r="YP36" s="188"/>
      <c r="YQ36" s="188"/>
      <c r="YR36" s="188"/>
      <c r="YS36" s="188"/>
      <c r="YT36" s="188"/>
      <c r="YU36" s="188"/>
      <c r="YV36" s="188"/>
      <c r="YW36" s="188"/>
      <c r="YX36" s="188"/>
      <c r="YY36" s="188"/>
      <c r="YZ36" s="188"/>
      <c r="ZA36" s="188"/>
      <c r="ZB36" s="188"/>
      <c r="ZC36" s="188"/>
      <c r="ZD36" s="188"/>
      <c r="ZE36" s="188"/>
      <c r="ZF36" s="188"/>
      <c r="ZG36" s="188"/>
      <c r="ZH36" s="188"/>
      <c r="ZI36" s="188"/>
      <c r="ZJ36" s="188"/>
      <c r="ZK36" s="188"/>
      <c r="ZL36" s="188"/>
      <c r="ZM36" s="188"/>
      <c r="ZN36" s="188"/>
      <c r="ZO36" s="188"/>
      <c r="ZP36" s="188"/>
      <c r="ZQ36" s="188"/>
      <c r="ZR36" s="188"/>
      <c r="ZS36" s="188"/>
      <c r="ZT36" s="188"/>
      <c r="ZU36" s="188"/>
      <c r="ZV36" s="188"/>
      <c r="ZW36" s="188"/>
      <c r="ZX36" s="188"/>
      <c r="ZY36" s="188"/>
      <c r="ZZ36" s="188"/>
      <c r="AAA36" s="188"/>
      <c r="AAB36" s="188"/>
      <c r="AAC36" s="188"/>
      <c r="AAD36" s="188"/>
      <c r="AAE36" s="188"/>
      <c r="AAF36" s="188"/>
      <c r="AAG36" s="188"/>
      <c r="AAH36" s="188"/>
      <c r="AAI36" s="188"/>
      <c r="AAJ36" s="188"/>
      <c r="AAK36" s="188"/>
      <c r="AAL36" s="188"/>
      <c r="AAM36" s="188"/>
      <c r="AAN36" s="188"/>
      <c r="AAO36" s="188"/>
      <c r="AAP36" s="188"/>
      <c r="AAQ36" s="188"/>
      <c r="AAR36" s="188"/>
      <c r="AAS36" s="188"/>
      <c r="AAT36" s="188"/>
      <c r="AAU36" s="188"/>
      <c r="AAV36" s="188"/>
      <c r="AAW36" s="188"/>
      <c r="AAX36" s="188"/>
      <c r="AAY36" s="188"/>
      <c r="AAZ36" s="188"/>
      <c r="ABA36" s="188"/>
      <c r="ABB36" s="188"/>
      <c r="ABC36" s="188"/>
      <c r="ABD36" s="188"/>
      <c r="ABE36" s="188"/>
      <c r="ABF36" s="188"/>
      <c r="ABG36" s="188"/>
      <c r="ABH36" s="188"/>
      <c r="ABI36" s="188"/>
      <c r="ABJ36" s="188"/>
      <c r="ABK36" s="188"/>
      <c r="ABL36" s="188"/>
      <c r="ABM36" s="188"/>
      <c r="ABN36" s="188"/>
      <c r="ABO36" s="188"/>
      <c r="ABP36" s="188"/>
      <c r="ABQ36" s="188"/>
      <c r="ABR36" s="188"/>
      <c r="ABS36" s="188"/>
      <c r="ABT36" s="188"/>
      <c r="ABU36" s="188"/>
      <c r="ABV36" s="188"/>
      <c r="ABW36" s="188"/>
      <c r="ABX36" s="188"/>
      <c r="ABY36" s="188"/>
      <c r="ABZ36" s="188"/>
      <c r="ACA36" s="188"/>
      <c r="ACB36" s="188"/>
      <c r="ACC36" s="188"/>
      <c r="ACD36" s="188"/>
      <c r="ACE36" s="188"/>
      <c r="ACF36" s="188"/>
      <c r="ACG36" s="188"/>
      <c r="ACH36" s="188"/>
      <c r="ACI36" s="188"/>
      <c r="ACJ36" s="188"/>
      <c r="ACK36" s="188"/>
      <c r="ACL36" s="188"/>
      <c r="ACM36" s="188"/>
      <c r="ACN36" s="188"/>
      <c r="ACO36" s="188"/>
      <c r="ACP36" s="188"/>
      <c r="ACQ36" s="188"/>
      <c r="ACR36" s="188"/>
      <c r="ACS36" s="188"/>
      <c r="ACT36" s="188"/>
      <c r="ACU36" s="188"/>
      <c r="ACV36" s="188"/>
      <c r="ACW36" s="188"/>
      <c r="ACX36" s="188"/>
      <c r="ACY36" s="188"/>
      <c r="ACZ36" s="188"/>
      <c r="ADA36" s="188"/>
      <c r="ADB36" s="188"/>
      <c r="ADC36" s="188"/>
      <c r="ADD36" s="188"/>
      <c r="ADE36" s="188"/>
      <c r="ADF36" s="188"/>
      <c r="ADG36" s="188"/>
      <c r="ADH36" s="188"/>
      <c r="ADI36" s="188"/>
      <c r="ADJ36" s="188"/>
      <c r="ADK36" s="188"/>
      <c r="ADL36" s="188"/>
      <c r="ADM36" s="188"/>
      <c r="ADN36" s="188"/>
      <c r="ADO36" s="188"/>
      <c r="ADP36" s="188"/>
      <c r="ADQ36" s="188"/>
      <c r="ADR36" s="188"/>
      <c r="ADS36" s="188"/>
      <c r="ADT36" s="188"/>
      <c r="ADU36" s="188"/>
      <c r="ADV36" s="188"/>
      <c r="ADW36" s="188"/>
      <c r="ADX36" s="188"/>
      <c r="ADY36" s="188"/>
      <c r="ADZ36" s="188"/>
      <c r="AEA36" s="188"/>
      <c r="AEB36" s="188"/>
      <c r="AEC36" s="188"/>
      <c r="AED36" s="188"/>
      <c r="AEE36" s="188"/>
      <c r="AEF36" s="188"/>
      <c r="AEG36" s="188"/>
      <c r="AEH36" s="188"/>
      <c r="AEI36" s="188"/>
      <c r="AEJ36" s="188"/>
      <c r="AEK36" s="188"/>
      <c r="AEL36" s="188"/>
      <c r="AEM36" s="188"/>
      <c r="AEN36" s="188"/>
      <c r="AEO36" s="188"/>
      <c r="AEP36" s="188"/>
      <c r="AEQ36" s="188"/>
      <c r="AER36" s="188"/>
      <c r="AES36" s="188"/>
      <c r="AET36" s="188"/>
      <c r="AEU36" s="188"/>
      <c r="AEV36" s="188"/>
      <c r="AEW36" s="188"/>
      <c r="AEX36" s="188"/>
      <c r="AEY36" s="188"/>
      <c r="AEZ36" s="188"/>
      <c r="AFA36" s="188"/>
      <c r="AFB36" s="188"/>
      <c r="AFC36" s="188"/>
      <c r="AFD36" s="188"/>
      <c r="AFE36" s="188"/>
      <c r="AFF36" s="188"/>
      <c r="AFG36" s="188"/>
      <c r="AFH36" s="188"/>
      <c r="AFI36" s="188"/>
      <c r="AFJ36" s="188"/>
      <c r="AFK36" s="188"/>
      <c r="AFL36" s="188"/>
      <c r="AFM36" s="188"/>
      <c r="AFN36" s="188"/>
      <c r="AFO36" s="188"/>
      <c r="AFP36" s="188"/>
      <c r="AFQ36" s="188"/>
      <c r="AFR36" s="188"/>
      <c r="AFS36" s="188"/>
      <c r="AFT36" s="188"/>
      <c r="AFU36" s="188"/>
      <c r="AFV36" s="188"/>
      <c r="AFW36" s="188"/>
      <c r="AFX36" s="188"/>
      <c r="AFY36" s="188"/>
      <c r="AFZ36" s="188"/>
      <c r="AGA36" s="188"/>
      <c r="AGB36" s="188"/>
      <c r="AGC36" s="188"/>
      <c r="AGD36" s="188"/>
      <c r="AGE36" s="188"/>
      <c r="AGF36" s="188"/>
      <c r="AGG36" s="188"/>
      <c r="AGH36" s="188"/>
      <c r="AGI36" s="188"/>
      <c r="AGJ36" s="188"/>
      <c r="AGK36" s="188"/>
      <c r="AGL36" s="188"/>
      <c r="AGM36" s="188"/>
      <c r="AGN36" s="188"/>
      <c r="AGO36" s="188"/>
      <c r="AGP36" s="188"/>
      <c r="AGQ36" s="188"/>
      <c r="AGR36" s="188"/>
      <c r="AGS36" s="188"/>
      <c r="AGT36" s="188"/>
      <c r="AGU36" s="188"/>
      <c r="AGV36" s="188"/>
      <c r="AGW36" s="188"/>
      <c r="AGX36" s="188"/>
      <c r="AGY36" s="188"/>
      <c r="AGZ36" s="188"/>
      <c r="AHA36" s="188"/>
      <c r="AHB36" s="188"/>
      <c r="AHC36" s="188"/>
      <c r="AHD36" s="188"/>
      <c r="AHE36" s="188"/>
      <c r="AHF36" s="188"/>
      <c r="AHG36" s="188"/>
      <c r="AHH36" s="188"/>
      <c r="AHI36" s="188"/>
      <c r="AHJ36" s="188"/>
      <c r="AHK36" s="188"/>
      <c r="AHL36" s="188"/>
      <c r="AHM36" s="188"/>
      <c r="AHN36" s="188"/>
      <c r="AHO36" s="188"/>
      <c r="AHP36" s="188"/>
      <c r="AHQ36" s="188"/>
      <c r="AHR36" s="188"/>
      <c r="AHS36" s="188"/>
      <c r="AHT36" s="188"/>
      <c r="AHU36" s="188"/>
      <c r="AHV36" s="188"/>
      <c r="AHW36" s="188"/>
    </row>
    <row r="37" spans="7:907" ht="18" customHeight="1">
      <c r="K37" s="199"/>
      <c r="L37" s="214"/>
      <c r="M37" s="214"/>
      <c r="N37" s="214"/>
      <c r="O37" s="214"/>
      <c r="P37" s="214"/>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8"/>
      <c r="BQ37" s="188"/>
      <c r="BR37" s="188"/>
      <c r="BS37" s="188"/>
      <c r="BT37" s="188"/>
      <c r="BU37" s="188"/>
      <c r="BV37" s="188"/>
      <c r="BW37" s="188"/>
      <c r="BX37" s="188"/>
      <c r="BY37" s="188"/>
      <c r="BZ37" s="188"/>
      <c r="CA37" s="188"/>
      <c r="CB37" s="188"/>
      <c r="CC37" s="188"/>
      <c r="CD37" s="188"/>
      <c r="CE37" s="188"/>
      <c r="CF37" s="188"/>
      <c r="CG37" s="188"/>
      <c r="CH37" s="188"/>
      <c r="CI37" s="188"/>
      <c r="CJ37" s="188"/>
      <c r="CK37" s="188"/>
      <c r="CL37" s="188"/>
      <c r="CM37" s="188"/>
      <c r="CN37" s="188"/>
      <c r="CO37" s="188"/>
      <c r="CP37" s="188"/>
      <c r="CQ37" s="188"/>
      <c r="CR37" s="188"/>
      <c r="CS37" s="188"/>
      <c r="CT37" s="188"/>
      <c r="CU37" s="188"/>
      <c r="CV37" s="188"/>
      <c r="CW37" s="188"/>
      <c r="CX37" s="188"/>
      <c r="CY37" s="188"/>
      <c r="CZ37" s="188"/>
      <c r="DA37" s="188"/>
      <c r="DB37" s="188"/>
      <c r="DC37" s="188"/>
      <c r="DD37" s="188"/>
      <c r="DE37" s="188"/>
      <c r="DF37" s="188"/>
      <c r="DG37" s="188"/>
      <c r="DH37" s="188"/>
      <c r="DI37" s="188"/>
      <c r="DJ37" s="188"/>
      <c r="DK37" s="188"/>
      <c r="DL37" s="188"/>
      <c r="DM37" s="188"/>
      <c r="DN37" s="188"/>
      <c r="DO37" s="188"/>
      <c r="DP37" s="188"/>
      <c r="DQ37" s="188"/>
      <c r="DR37" s="188"/>
      <c r="DS37" s="188"/>
      <c r="DT37" s="188"/>
      <c r="DU37" s="188"/>
      <c r="DV37" s="188"/>
      <c r="DW37" s="188"/>
      <c r="DX37" s="188"/>
      <c r="DY37" s="188"/>
      <c r="DZ37" s="188"/>
      <c r="EA37" s="188"/>
      <c r="EB37" s="188"/>
      <c r="EC37" s="188"/>
      <c r="ED37" s="188"/>
      <c r="EE37" s="188"/>
      <c r="EF37" s="188"/>
      <c r="EG37" s="188"/>
      <c r="EH37" s="188"/>
      <c r="EI37" s="188"/>
      <c r="EJ37" s="188"/>
      <c r="EK37" s="188"/>
      <c r="EL37" s="188"/>
      <c r="EM37" s="188"/>
      <c r="EN37" s="188"/>
      <c r="EO37" s="188"/>
      <c r="EP37" s="188"/>
      <c r="EQ37" s="188"/>
      <c r="ER37" s="188"/>
      <c r="ES37" s="188"/>
      <c r="ET37" s="188"/>
      <c r="EU37" s="188"/>
      <c r="EV37" s="188"/>
      <c r="EW37" s="188"/>
      <c r="EX37" s="188"/>
      <c r="EY37" s="188"/>
      <c r="EZ37" s="188"/>
      <c r="FA37" s="188"/>
      <c r="FB37" s="188"/>
      <c r="FC37" s="188"/>
      <c r="FD37" s="188"/>
      <c r="FE37" s="188"/>
      <c r="FF37" s="188"/>
      <c r="FG37" s="188"/>
      <c r="FH37" s="188"/>
      <c r="FI37" s="188"/>
      <c r="FJ37" s="188"/>
      <c r="FK37" s="188"/>
      <c r="FL37" s="188"/>
      <c r="FM37" s="188"/>
      <c r="FN37" s="188"/>
      <c r="FO37" s="188"/>
      <c r="FP37" s="188"/>
      <c r="FQ37" s="188"/>
      <c r="FR37" s="188"/>
      <c r="FS37" s="188"/>
      <c r="FT37" s="188"/>
      <c r="FU37" s="188"/>
      <c r="FV37" s="188"/>
      <c r="FW37" s="188"/>
      <c r="FX37" s="188"/>
      <c r="FY37" s="188"/>
      <c r="FZ37" s="188"/>
      <c r="GA37" s="188"/>
      <c r="GB37" s="188"/>
      <c r="GC37" s="188"/>
      <c r="GD37" s="188"/>
      <c r="GE37" s="188"/>
      <c r="GF37" s="188"/>
      <c r="GG37" s="188"/>
      <c r="GH37" s="188"/>
      <c r="GI37" s="188"/>
      <c r="GJ37" s="188"/>
      <c r="GK37" s="188"/>
      <c r="GL37" s="188"/>
      <c r="GM37" s="188"/>
      <c r="GN37" s="188"/>
      <c r="GO37" s="188"/>
      <c r="GP37" s="188"/>
      <c r="GQ37" s="188"/>
      <c r="GR37" s="188"/>
      <c r="GS37" s="188"/>
      <c r="GT37" s="188"/>
      <c r="GU37" s="188"/>
      <c r="GV37" s="188"/>
      <c r="GW37" s="188"/>
      <c r="GX37" s="188"/>
      <c r="GY37" s="188"/>
      <c r="GZ37" s="188"/>
      <c r="HA37" s="188"/>
      <c r="HB37" s="188"/>
      <c r="HC37" s="188"/>
      <c r="HD37" s="188"/>
      <c r="HE37" s="188"/>
      <c r="HF37" s="188"/>
      <c r="HG37" s="188"/>
      <c r="HH37" s="188"/>
      <c r="HI37" s="188"/>
      <c r="HJ37" s="188"/>
      <c r="HK37" s="188"/>
      <c r="HL37" s="188"/>
      <c r="HM37" s="188"/>
      <c r="HN37" s="188"/>
      <c r="HO37" s="188"/>
      <c r="HP37" s="188"/>
      <c r="HQ37" s="188"/>
      <c r="HR37" s="188"/>
      <c r="HS37" s="188"/>
      <c r="HT37" s="188"/>
      <c r="HU37" s="188"/>
      <c r="HV37" s="188"/>
      <c r="HW37" s="188"/>
      <c r="HX37" s="188"/>
      <c r="HY37" s="188"/>
      <c r="HZ37" s="188"/>
      <c r="IA37" s="188"/>
      <c r="IB37" s="188"/>
      <c r="IC37" s="188"/>
      <c r="ID37" s="188"/>
      <c r="IE37" s="188"/>
      <c r="IF37" s="188"/>
      <c r="IG37" s="188"/>
      <c r="IH37" s="188"/>
      <c r="II37" s="188"/>
      <c r="IJ37" s="188"/>
      <c r="IK37" s="188"/>
      <c r="IL37" s="188"/>
      <c r="IM37" s="188"/>
      <c r="IN37" s="188"/>
      <c r="IO37" s="188"/>
      <c r="IP37" s="188"/>
      <c r="IQ37" s="188"/>
      <c r="IR37" s="188"/>
      <c r="IS37" s="188"/>
      <c r="IT37" s="188"/>
      <c r="IU37" s="188"/>
      <c r="IV37" s="188"/>
      <c r="IW37" s="188"/>
      <c r="IX37" s="188"/>
      <c r="IY37" s="188"/>
      <c r="IZ37" s="188"/>
      <c r="JA37" s="188"/>
      <c r="JB37" s="188"/>
      <c r="JC37" s="188"/>
      <c r="JD37" s="188"/>
      <c r="JE37" s="188"/>
      <c r="JF37" s="188"/>
      <c r="JG37" s="188"/>
      <c r="JH37" s="188"/>
      <c r="JI37" s="188"/>
      <c r="JJ37" s="188"/>
      <c r="JK37" s="188"/>
      <c r="JL37" s="188"/>
      <c r="JM37" s="188"/>
      <c r="JN37" s="188"/>
      <c r="JO37" s="188"/>
      <c r="JP37" s="188"/>
      <c r="JQ37" s="188"/>
      <c r="JR37" s="188"/>
      <c r="JS37" s="188"/>
      <c r="JT37" s="188"/>
      <c r="JU37" s="188"/>
      <c r="JV37" s="188"/>
      <c r="JW37" s="188"/>
      <c r="JX37" s="188"/>
      <c r="JY37" s="188"/>
      <c r="JZ37" s="188"/>
      <c r="KA37" s="188"/>
      <c r="KB37" s="188"/>
      <c r="KC37" s="188"/>
      <c r="KD37" s="188"/>
      <c r="KE37" s="188"/>
      <c r="KF37" s="188"/>
      <c r="KG37" s="188"/>
      <c r="KH37" s="188"/>
      <c r="KI37" s="188"/>
      <c r="KJ37" s="188"/>
      <c r="KK37" s="188"/>
      <c r="KL37" s="188"/>
      <c r="KM37" s="188"/>
      <c r="KN37" s="188"/>
      <c r="KO37" s="188"/>
      <c r="KP37" s="188"/>
      <c r="KQ37" s="188"/>
      <c r="KR37" s="188"/>
      <c r="KS37" s="188"/>
      <c r="KT37" s="188"/>
      <c r="KU37" s="188"/>
      <c r="KV37" s="188"/>
      <c r="KW37" s="188"/>
      <c r="KX37" s="188"/>
      <c r="KY37" s="188"/>
      <c r="KZ37" s="188"/>
      <c r="LA37" s="188"/>
      <c r="LB37" s="188"/>
      <c r="LC37" s="188"/>
      <c r="LD37" s="188"/>
      <c r="LE37" s="188"/>
      <c r="LF37" s="188"/>
      <c r="LG37" s="188"/>
      <c r="LH37" s="188"/>
      <c r="LI37" s="188"/>
      <c r="LJ37" s="188"/>
      <c r="LK37" s="188"/>
      <c r="LL37" s="188"/>
      <c r="LM37" s="188"/>
      <c r="LN37" s="188"/>
      <c r="LO37" s="188"/>
      <c r="LP37" s="188"/>
      <c r="LQ37" s="188"/>
      <c r="LR37" s="188"/>
      <c r="LS37" s="188"/>
      <c r="LT37" s="188"/>
      <c r="LU37" s="188"/>
      <c r="LV37" s="188"/>
      <c r="LW37" s="188"/>
      <c r="LX37" s="188"/>
      <c r="LY37" s="188"/>
      <c r="LZ37" s="188"/>
      <c r="MA37" s="188"/>
      <c r="MB37" s="188"/>
      <c r="MC37" s="188"/>
      <c r="MD37" s="188"/>
      <c r="ME37" s="188"/>
      <c r="MF37" s="188"/>
      <c r="MG37" s="188"/>
      <c r="MH37" s="188"/>
      <c r="MI37" s="188"/>
      <c r="MJ37" s="188"/>
      <c r="MK37" s="188"/>
      <c r="ML37" s="188"/>
      <c r="MM37" s="188"/>
      <c r="MN37" s="188"/>
      <c r="MO37" s="188"/>
      <c r="MP37" s="188"/>
      <c r="MQ37" s="188"/>
      <c r="MR37" s="188"/>
      <c r="MS37" s="188"/>
      <c r="MT37" s="188"/>
      <c r="MU37" s="188"/>
      <c r="MV37" s="188"/>
      <c r="MW37" s="188"/>
      <c r="MX37" s="188"/>
      <c r="MY37" s="188"/>
      <c r="MZ37" s="188"/>
      <c r="NA37" s="188"/>
      <c r="NB37" s="188"/>
      <c r="NC37" s="188"/>
      <c r="ND37" s="188"/>
      <c r="NE37" s="188"/>
      <c r="NF37" s="188"/>
      <c r="NG37" s="188"/>
      <c r="NH37" s="188"/>
      <c r="NI37" s="188"/>
      <c r="NJ37" s="188"/>
      <c r="NK37" s="188"/>
      <c r="NL37" s="188"/>
      <c r="NM37" s="188"/>
      <c r="NN37" s="188"/>
      <c r="NO37" s="188"/>
      <c r="NP37" s="188"/>
      <c r="NQ37" s="188"/>
      <c r="NR37" s="188"/>
      <c r="NS37" s="188"/>
      <c r="NT37" s="188"/>
      <c r="NU37" s="188"/>
      <c r="NV37" s="188"/>
      <c r="NW37" s="188"/>
      <c r="NX37" s="188"/>
      <c r="NY37" s="188"/>
      <c r="NZ37" s="188"/>
      <c r="OA37" s="188"/>
      <c r="OB37" s="188"/>
      <c r="OC37" s="188"/>
      <c r="OD37" s="188"/>
      <c r="OE37" s="188"/>
      <c r="OF37" s="188"/>
      <c r="OG37" s="188"/>
      <c r="OH37" s="188"/>
      <c r="OI37" s="188"/>
      <c r="OJ37" s="188"/>
      <c r="OK37" s="188"/>
      <c r="OL37" s="188"/>
      <c r="OM37" s="188"/>
      <c r="ON37" s="188"/>
      <c r="OO37" s="188"/>
      <c r="OP37" s="188"/>
      <c r="OQ37" s="188"/>
      <c r="OR37" s="188"/>
      <c r="OS37" s="188"/>
      <c r="OT37" s="188"/>
      <c r="OU37" s="188"/>
      <c r="OV37" s="188"/>
      <c r="OW37" s="188"/>
      <c r="OX37" s="188"/>
      <c r="OY37" s="188"/>
      <c r="OZ37" s="188"/>
      <c r="PA37" s="188"/>
      <c r="PB37" s="188"/>
      <c r="PC37" s="188"/>
      <c r="PD37" s="188"/>
      <c r="PE37" s="188"/>
      <c r="PF37" s="188"/>
      <c r="PG37" s="188"/>
      <c r="PH37" s="188"/>
      <c r="PI37" s="188"/>
      <c r="PJ37" s="188"/>
      <c r="PK37" s="188"/>
      <c r="PL37" s="188"/>
      <c r="PM37" s="188"/>
      <c r="PN37" s="188"/>
      <c r="PO37" s="188"/>
      <c r="PP37" s="188"/>
      <c r="PQ37" s="188"/>
      <c r="PR37" s="188"/>
      <c r="PS37" s="188"/>
      <c r="PT37" s="188"/>
      <c r="PU37" s="188"/>
      <c r="PV37" s="188"/>
      <c r="PW37" s="188"/>
      <c r="PX37" s="188"/>
      <c r="PY37" s="188"/>
      <c r="PZ37" s="188"/>
      <c r="QA37" s="188"/>
      <c r="QB37" s="188"/>
      <c r="QC37" s="188"/>
      <c r="QD37" s="188"/>
      <c r="QE37" s="188"/>
      <c r="QF37" s="188"/>
      <c r="QG37" s="188"/>
      <c r="QH37" s="188"/>
      <c r="QI37" s="188"/>
      <c r="QJ37" s="188"/>
      <c r="QK37" s="188"/>
      <c r="QL37" s="188"/>
      <c r="QM37" s="188"/>
      <c r="QN37" s="188"/>
      <c r="QO37" s="188"/>
      <c r="QP37" s="188"/>
      <c r="QQ37" s="188"/>
      <c r="QR37" s="188"/>
      <c r="QS37" s="188"/>
      <c r="QT37" s="188"/>
      <c r="QU37" s="188"/>
      <c r="QV37" s="188"/>
      <c r="QW37" s="188"/>
      <c r="QX37" s="188"/>
      <c r="QY37" s="188"/>
      <c r="QZ37" s="188"/>
      <c r="RA37" s="188"/>
      <c r="RB37" s="188"/>
      <c r="RC37" s="188"/>
      <c r="RD37" s="188"/>
      <c r="RE37" s="188"/>
      <c r="RF37" s="188"/>
      <c r="RG37" s="188"/>
      <c r="RH37" s="188"/>
      <c r="RI37" s="188"/>
      <c r="RJ37" s="188"/>
      <c r="RK37" s="188"/>
      <c r="RL37" s="188"/>
      <c r="RM37" s="188"/>
      <c r="RN37" s="188"/>
      <c r="RO37" s="188"/>
      <c r="RP37" s="188"/>
      <c r="RQ37" s="188"/>
      <c r="RR37" s="188"/>
      <c r="RS37" s="188"/>
      <c r="RT37" s="188"/>
      <c r="RU37" s="188"/>
      <c r="RV37" s="188"/>
      <c r="RW37" s="188"/>
      <c r="RX37" s="188"/>
      <c r="RY37" s="188"/>
      <c r="RZ37" s="188"/>
      <c r="SA37" s="188"/>
      <c r="SB37" s="188"/>
      <c r="SC37" s="188"/>
      <c r="SD37" s="188"/>
      <c r="SE37" s="188"/>
      <c r="SF37" s="188"/>
      <c r="SG37" s="188"/>
      <c r="SH37" s="188"/>
      <c r="SI37" s="188"/>
      <c r="SJ37" s="188"/>
      <c r="SK37" s="188"/>
      <c r="SL37" s="188"/>
      <c r="SM37" s="188"/>
      <c r="SN37" s="188"/>
      <c r="SO37" s="188"/>
      <c r="SP37" s="188"/>
      <c r="SQ37" s="188"/>
      <c r="SR37" s="188"/>
      <c r="SS37" s="188"/>
      <c r="ST37" s="188"/>
      <c r="SU37" s="188"/>
      <c r="SV37" s="188"/>
      <c r="SW37" s="188"/>
      <c r="SX37" s="188"/>
      <c r="SY37" s="188"/>
      <c r="SZ37" s="188"/>
      <c r="TA37" s="188"/>
      <c r="TB37" s="188"/>
      <c r="TC37" s="188"/>
      <c r="TD37" s="188"/>
      <c r="TE37" s="188"/>
      <c r="TF37" s="188"/>
      <c r="TG37" s="188"/>
      <c r="TH37" s="188"/>
      <c r="TI37" s="188"/>
      <c r="TJ37" s="188"/>
      <c r="TK37" s="188"/>
      <c r="TL37" s="188"/>
      <c r="TM37" s="188"/>
      <c r="TN37" s="188"/>
      <c r="TO37" s="188"/>
      <c r="TP37" s="188"/>
      <c r="TQ37" s="188"/>
      <c r="TR37" s="188"/>
      <c r="TS37" s="188"/>
      <c r="TT37" s="188"/>
      <c r="TU37" s="188"/>
      <c r="TV37" s="188"/>
      <c r="TW37" s="188"/>
      <c r="TX37" s="188"/>
      <c r="TY37" s="188"/>
      <c r="TZ37" s="188"/>
      <c r="UA37" s="188"/>
      <c r="UB37" s="188"/>
      <c r="UC37" s="188"/>
      <c r="UD37" s="188"/>
      <c r="UE37" s="188"/>
      <c r="UF37" s="188"/>
      <c r="UG37" s="188"/>
      <c r="UH37" s="188"/>
      <c r="UI37" s="188"/>
      <c r="UJ37" s="188"/>
      <c r="UK37" s="188"/>
      <c r="UL37" s="188"/>
      <c r="UM37" s="188"/>
      <c r="UN37" s="188"/>
      <c r="UO37" s="188"/>
      <c r="UP37" s="188"/>
      <c r="UQ37" s="188"/>
      <c r="UR37" s="188"/>
      <c r="US37" s="188"/>
      <c r="UT37" s="188"/>
      <c r="UU37" s="188"/>
      <c r="UV37" s="188"/>
      <c r="UW37" s="188"/>
      <c r="UX37" s="188"/>
      <c r="UY37" s="188"/>
      <c r="UZ37" s="188"/>
      <c r="VA37" s="188"/>
      <c r="VB37" s="188"/>
      <c r="VC37" s="188"/>
      <c r="VD37" s="188"/>
      <c r="VE37" s="188"/>
      <c r="VF37" s="188"/>
      <c r="VG37" s="188"/>
      <c r="VH37" s="188"/>
      <c r="VI37" s="188"/>
      <c r="VJ37" s="188"/>
      <c r="VK37" s="188"/>
      <c r="VL37" s="188"/>
      <c r="VM37" s="188"/>
      <c r="VN37" s="188"/>
      <c r="VO37" s="188"/>
      <c r="VP37" s="188"/>
      <c r="VQ37" s="188"/>
      <c r="VR37" s="188"/>
      <c r="VS37" s="188"/>
      <c r="VT37" s="188"/>
      <c r="VU37" s="188"/>
      <c r="VV37" s="188"/>
      <c r="VW37" s="188"/>
      <c r="VX37" s="188"/>
      <c r="VY37" s="188"/>
      <c r="VZ37" s="188"/>
      <c r="WA37" s="188"/>
      <c r="WB37" s="188"/>
      <c r="WC37" s="188"/>
      <c r="WD37" s="188"/>
      <c r="WE37" s="188"/>
      <c r="WF37" s="188"/>
      <c r="WG37" s="188"/>
      <c r="WH37" s="188"/>
      <c r="WI37" s="188"/>
      <c r="WJ37" s="188"/>
      <c r="WK37" s="188"/>
      <c r="WL37" s="188"/>
      <c r="WM37" s="188"/>
      <c r="WN37" s="188"/>
      <c r="WO37" s="188"/>
      <c r="WP37" s="188"/>
      <c r="WQ37" s="188"/>
      <c r="WR37" s="188"/>
      <c r="WS37" s="188"/>
      <c r="WT37" s="188"/>
      <c r="WU37" s="188"/>
      <c r="WV37" s="188"/>
      <c r="WW37" s="188"/>
      <c r="WX37" s="188"/>
      <c r="WY37" s="188"/>
      <c r="WZ37" s="188"/>
      <c r="XA37" s="188"/>
      <c r="XB37" s="188"/>
      <c r="XC37" s="188"/>
      <c r="XD37" s="188"/>
      <c r="XE37" s="188"/>
      <c r="XF37" s="188"/>
      <c r="XG37" s="188"/>
      <c r="XH37" s="188"/>
      <c r="XI37" s="188"/>
      <c r="XJ37" s="188"/>
      <c r="XK37" s="188"/>
      <c r="XL37" s="188"/>
      <c r="XM37" s="188"/>
      <c r="XN37" s="188"/>
      <c r="XO37" s="188"/>
      <c r="XP37" s="188"/>
      <c r="XQ37" s="188"/>
      <c r="XR37" s="188"/>
      <c r="XS37" s="188"/>
      <c r="XT37" s="188"/>
      <c r="XU37" s="188"/>
      <c r="XV37" s="188"/>
      <c r="XW37" s="188"/>
      <c r="XX37" s="188"/>
      <c r="XY37" s="188"/>
      <c r="XZ37" s="188"/>
      <c r="YA37" s="188"/>
      <c r="YB37" s="188"/>
      <c r="YC37" s="188"/>
      <c r="YD37" s="188"/>
      <c r="YE37" s="188"/>
      <c r="YF37" s="188"/>
      <c r="YG37" s="188"/>
      <c r="YH37" s="188"/>
      <c r="YI37" s="188"/>
      <c r="YJ37" s="188"/>
      <c r="YK37" s="188"/>
      <c r="YL37" s="188"/>
      <c r="YM37" s="188"/>
      <c r="YN37" s="188"/>
      <c r="YO37" s="188"/>
      <c r="YP37" s="188"/>
      <c r="YQ37" s="188"/>
      <c r="YR37" s="188"/>
      <c r="YS37" s="188"/>
      <c r="YT37" s="188"/>
      <c r="YU37" s="188"/>
      <c r="YV37" s="188"/>
      <c r="YW37" s="188"/>
      <c r="YX37" s="188"/>
      <c r="YY37" s="188"/>
      <c r="YZ37" s="188"/>
      <c r="ZA37" s="188"/>
      <c r="ZB37" s="188"/>
      <c r="ZC37" s="188"/>
      <c r="ZD37" s="188"/>
      <c r="ZE37" s="188"/>
      <c r="ZF37" s="188"/>
      <c r="ZG37" s="188"/>
      <c r="ZH37" s="188"/>
      <c r="ZI37" s="188"/>
      <c r="ZJ37" s="188"/>
      <c r="ZK37" s="188"/>
      <c r="ZL37" s="188"/>
      <c r="ZM37" s="188"/>
      <c r="ZN37" s="188"/>
      <c r="ZO37" s="188"/>
      <c r="ZP37" s="188"/>
      <c r="ZQ37" s="188"/>
      <c r="ZR37" s="188"/>
      <c r="ZS37" s="188"/>
      <c r="ZT37" s="188"/>
      <c r="ZU37" s="188"/>
      <c r="ZV37" s="188"/>
      <c r="ZW37" s="188"/>
      <c r="ZX37" s="188"/>
      <c r="ZY37" s="188"/>
      <c r="ZZ37" s="188"/>
      <c r="AAA37" s="188"/>
      <c r="AAB37" s="188"/>
      <c r="AAC37" s="188"/>
      <c r="AAD37" s="188"/>
      <c r="AAE37" s="188"/>
      <c r="AAF37" s="188"/>
      <c r="AAG37" s="188"/>
      <c r="AAH37" s="188"/>
      <c r="AAI37" s="188"/>
      <c r="AAJ37" s="188"/>
      <c r="AAK37" s="188"/>
      <c r="AAL37" s="188"/>
      <c r="AAM37" s="188"/>
      <c r="AAN37" s="188"/>
      <c r="AAO37" s="188"/>
      <c r="AAP37" s="188"/>
      <c r="AAQ37" s="188"/>
      <c r="AAR37" s="188"/>
      <c r="AAS37" s="188"/>
      <c r="AAT37" s="188"/>
      <c r="AAU37" s="188"/>
      <c r="AAV37" s="188"/>
      <c r="AAW37" s="188"/>
      <c r="AAX37" s="188"/>
      <c r="AAY37" s="188"/>
      <c r="AAZ37" s="188"/>
      <c r="ABA37" s="188"/>
      <c r="ABB37" s="188"/>
      <c r="ABC37" s="188"/>
      <c r="ABD37" s="188"/>
      <c r="ABE37" s="188"/>
      <c r="ABF37" s="188"/>
      <c r="ABG37" s="188"/>
      <c r="ABH37" s="188"/>
      <c r="ABI37" s="188"/>
      <c r="ABJ37" s="188"/>
      <c r="ABK37" s="188"/>
      <c r="ABL37" s="188"/>
      <c r="ABM37" s="188"/>
      <c r="ABN37" s="188"/>
      <c r="ABO37" s="188"/>
      <c r="ABP37" s="188"/>
      <c r="ABQ37" s="188"/>
      <c r="ABR37" s="188"/>
      <c r="ABS37" s="188"/>
      <c r="ABT37" s="188"/>
      <c r="ABU37" s="188"/>
      <c r="ABV37" s="188"/>
      <c r="ABW37" s="188"/>
      <c r="ABX37" s="188"/>
      <c r="ABY37" s="188"/>
      <c r="ABZ37" s="188"/>
      <c r="ACA37" s="188"/>
      <c r="ACB37" s="188"/>
      <c r="ACC37" s="188"/>
      <c r="ACD37" s="188"/>
      <c r="ACE37" s="188"/>
      <c r="ACF37" s="188"/>
      <c r="ACG37" s="188"/>
      <c r="ACH37" s="188"/>
      <c r="ACI37" s="188"/>
      <c r="ACJ37" s="188"/>
      <c r="ACK37" s="188"/>
      <c r="ACL37" s="188"/>
      <c r="ACM37" s="188"/>
      <c r="ACN37" s="188"/>
      <c r="ACO37" s="188"/>
      <c r="ACP37" s="188"/>
      <c r="ACQ37" s="188"/>
      <c r="ACR37" s="188"/>
      <c r="ACS37" s="188"/>
      <c r="ACT37" s="188"/>
      <c r="ACU37" s="188"/>
      <c r="ACV37" s="188"/>
      <c r="ACW37" s="188"/>
      <c r="ACX37" s="188"/>
      <c r="ACY37" s="188"/>
      <c r="ACZ37" s="188"/>
      <c r="ADA37" s="188"/>
      <c r="ADB37" s="188"/>
      <c r="ADC37" s="188"/>
      <c r="ADD37" s="188"/>
      <c r="ADE37" s="188"/>
      <c r="ADF37" s="188"/>
      <c r="ADG37" s="188"/>
      <c r="ADH37" s="188"/>
      <c r="ADI37" s="188"/>
      <c r="ADJ37" s="188"/>
      <c r="ADK37" s="188"/>
      <c r="ADL37" s="188"/>
      <c r="ADM37" s="188"/>
      <c r="ADN37" s="188"/>
      <c r="ADO37" s="188"/>
      <c r="ADP37" s="188"/>
      <c r="ADQ37" s="188"/>
      <c r="ADR37" s="188"/>
      <c r="ADS37" s="188"/>
      <c r="ADT37" s="188"/>
      <c r="ADU37" s="188"/>
      <c r="ADV37" s="188"/>
      <c r="ADW37" s="188"/>
      <c r="ADX37" s="188"/>
      <c r="ADY37" s="188"/>
      <c r="ADZ37" s="188"/>
      <c r="AEA37" s="188"/>
      <c r="AEB37" s="188"/>
      <c r="AEC37" s="188"/>
      <c r="AED37" s="188"/>
      <c r="AEE37" s="188"/>
      <c r="AEF37" s="188"/>
      <c r="AEG37" s="188"/>
      <c r="AEH37" s="188"/>
      <c r="AEI37" s="188"/>
      <c r="AEJ37" s="188"/>
      <c r="AEK37" s="188"/>
      <c r="AEL37" s="188"/>
      <c r="AEM37" s="188"/>
      <c r="AEN37" s="188"/>
      <c r="AEO37" s="188"/>
      <c r="AEP37" s="188"/>
      <c r="AEQ37" s="188"/>
      <c r="AER37" s="188"/>
      <c r="AES37" s="188"/>
      <c r="AET37" s="188"/>
      <c r="AEU37" s="188"/>
      <c r="AEV37" s="188"/>
      <c r="AEW37" s="188"/>
      <c r="AEX37" s="188"/>
      <c r="AEY37" s="188"/>
      <c r="AEZ37" s="188"/>
      <c r="AFA37" s="188"/>
      <c r="AFB37" s="188"/>
      <c r="AFC37" s="188"/>
      <c r="AFD37" s="188"/>
      <c r="AFE37" s="188"/>
      <c r="AFF37" s="188"/>
      <c r="AFG37" s="188"/>
      <c r="AFH37" s="188"/>
      <c r="AFI37" s="188"/>
      <c r="AFJ37" s="188"/>
      <c r="AFK37" s="188"/>
      <c r="AFL37" s="188"/>
      <c r="AFM37" s="188"/>
      <c r="AFN37" s="188"/>
      <c r="AFO37" s="188"/>
      <c r="AFP37" s="188"/>
      <c r="AFQ37" s="188"/>
      <c r="AFR37" s="188"/>
      <c r="AFS37" s="188"/>
      <c r="AFT37" s="188"/>
      <c r="AFU37" s="188"/>
      <c r="AFV37" s="188"/>
      <c r="AFW37" s="188"/>
      <c r="AFX37" s="188"/>
      <c r="AFY37" s="188"/>
      <c r="AFZ37" s="188"/>
      <c r="AGA37" s="188"/>
      <c r="AGB37" s="188"/>
      <c r="AGC37" s="188"/>
      <c r="AGD37" s="188"/>
      <c r="AGE37" s="188"/>
      <c r="AGF37" s="188"/>
      <c r="AGG37" s="188"/>
      <c r="AGH37" s="188"/>
      <c r="AGI37" s="188"/>
      <c r="AGJ37" s="188"/>
      <c r="AGK37" s="188"/>
      <c r="AGL37" s="188"/>
      <c r="AGM37" s="188"/>
      <c r="AGN37" s="188"/>
      <c r="AGO37" s="188"/>
      <c r="AGP37" s="188"/>
      <c r="AGQ37" s="188"/>
      <c r="AGR37" s="188"/>
      <c r="AGS37" s="188"/>
      <c r="AGT37" s="188"/>
      <c r="AGU37" s="188"/>
      <c r="AGV37" s="188"/>
      <c r="AGW37" s="188"/>
      <c r="AGX37" s="188"/>
      <c r="AGY37" s="188"/>
      <c r="AGZ37" s="188"/>
      <c r="AHA37" s="188"/>
      <c r="AHB37" s="188"/>
      <c r="AHC37" s="188"/>
      <c r="AHD37" s="188"/>
      <c r="AHE37" s="188"/>
      <c r="AHF37" s="188"/>
      <c r="AHG37" s="188"/>
      <c r="AHH37" s="188"/>
      <c r="AHI37" s="188"/>
      <c r="AHJ37" s="188"/>
      <c r="AHK37" s="188"/>
      <c r="AHL37" s="188"/>
      <c r="AHM37" s="188"/>
      <c r="AHN37" s="188"/>
      <c r="AHO37" s="188"/>
      <c r="AHP37" s="188"/>
      <c r="AHQ37" s="188"/>
      <c r="AHR37" s="188"/>
      <c r="AHS37" s="188"/>
      <c r="AHT37" s="188"/>
      <c r="AHU37" s="188"/>
      <c r="AHV37" s="188"/>
      <c r="AHW37" s="188"/>
    </row>
    <row r="38" spans="7:907" ht="18" customHeight="1">
      <c r="K38" s="199"/>
      <c r="L38" s="214"/>
      <c r="M38" s="214"/>
      <c r="N38" s="214"/>
      <c r="O38" s="214"/>
      <c r="P38" s="214"/>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c r="BE38" s="188"/>
      <c r="BF38" s="188"/>
      <c r="BG38" s="188"/>
      <c r="BH38" s="188"/>
      <c r="BI38" s="188"/>
      <c r="BJ38" s="188"/>
      <c r="BK38" s="188"/>
      <c r="BL38" s="188"/>
      <c r="BM38" s="188"/>
      <c r="BN38" s="188"/>
      <c r="BO38" s="188"/>
      <c r="BP38" s="188"/>
      <c r="BQ38" s="188"/>
      <c r="BR38" s="188"/>
      <c r="BS38" s="188"/>
      <c r="BT38" s="188"/>
      <c r="BU38" s="188"/>
      <c r="BV38" s="188"/>
      <c r="BW38" s="188"/>
      <c r="BX38" s="188"/>
      <c r="BY38" s="188"/>
      <c r="BZ38" s="188"/>
      <c r="CA38" s="188"/>
      <c r="CB38" s="188"/>
      <c r="CC38" s="188"/>
      <c r="CD38" s="188"/>
      <c r="CE38" s="188"/>
      <c r="CF38" s="188"/>
      <c r="CG38" s="188"/>
      <c r="CH38" s="188"/>
      <c r="CI38" s="188"/>
      <c r="CJ38" s="188"/>
      <c r="CK38" s="188"/>
      <c r="CL38" s="188"/>
      <c r="CM38" s="188"/>
      <c r="CN38" s="188"/>
      <c r="CO38" s="188"/>
      <c r="CP38" s="188"/>
      <c r="CQ38" s="188"/>
      <c r="CR38" s="188"/>
      <c r="CS38" s="188"/>
      <c r="CT38" s="188"/>
      <c r="CU38" s="188"/>
      <c r="CV38" s="188"/>
      <c r="CW38" s="188"/>
      <c r="CX38" s="188"/>
      <c r="CY38" s="188"/>
      <c r="CZ38" s="188"/>
      <c r="DA38" s="188"/>
      <c r="DB38" s="188"/>
      <c r="DC38" s="188"/>
      <c r="DD38" s="188"/>
      <c r="DE38" s="188"/>
      <c r="DF38" s="188"/>
      <c r="DG38" s="188"/>
      <c r="DH38" s="188"/>
      <c r="DI38" s="188"/>
      <c r="DJ38" s="188"/>
      <c r="DK38" s="188"/>
      <c r="DL38" s="188"/>
      <c r="DM38" s="188"/>
      <c r="DN38" s="188"/>
      <c r="DO38" s="188"/>
      <c r="DP38" s="188"/>
      <c r="DQ38" s="188"/>
      <c r="DR38" s="188"/>
      <c r="DS38" s="188"/>
      <c r="DT38" s="188"/>
      <c r="DU38" s="188"/>
      <c r="DV38" s="188"/>
      <c r="DW38" s="188"/>
      <c r="DX38" s="188"/>
      <c r="DY38" s="188"/>
      <c r="DZ38" s="188"/>
      <c r="EA38" s="188"/>
      <c r="EB38" s="188"/>
      <c r="EC38" s="188"/>
      <c r="ED38" s="188"/>
      <c r="EE38" s="188"/>
      <c r="EF38" s="188"/>
      <c r="EG38" s="188"/>
      <c r="EH38" s="188"/>
      <c r="EI38" s="188"/>
      <c r="EJ38" s="188"/>
      <c r="EK38" s="188"/>
      <c r="EL38" s="188"/>
      <c r="EM38" s="188"/>
      <c r="EN38" s="188"/>
      <c r="EO38" s="188"/>
      <c r="EP38" s="188"/>
      <c r="EQ38" s="188"/>
      <c r="ER38" s="188"/>
      <c r="ES38" s="188"/>
      <c r="ET38" s="188"/>
      <c r="EU38" s="188"/>
      <c r="EV38" s="188"/>
      <c r="EW38" s="188"/>
      <c r="EX38" s="188"/>
      <c r="EY38" s="188"/>
      <c r="EZ38" s="188"/>
      <c r="FA38" s="188"/>
      <c r="FB38" s="188"/>
      <c r="FC38" s="188"/>
      <c r="FD38" s="188"/>
      <c r="FE38" s="188"/>
      <c r="FF38" s="188"/>
      <c r="FG38" s="188"/>
      <c r="FH38" s="188"/>
      <c r="FI38" s="188"/>
      <c r="FJ38" s="188"/>
      <c r="FK38" s="188"/>
      <c r="FL38" s="188"/>
      <c r="FM38" s="188"/>
      <c r="FN38" s="188"/>
      <c r="FO38" s="188"/>
      <c r="FP38" s="188"/>
      <c r="FQ38" s="188"/>
      <c r="FR38" s="188"/>
      <c r="FS38" s="188"/>
      <c r="FT38" s="188"/>
      <c r="FU38" s="188"/>
      <c r="FV38" s="188"/>
      <c r="FW38" s="188"/>
      <c r="FX38" s="188"/>
      <c r="FY38" s="188"/>
      <c r="FZ38" s="188"/>
      <c r="GA38" s="188"/>
      <c r="GB38" s="188"/>
      <c r="GC38" s="188"/>
      <c r="GD38" s="188"/>
      <c r="GE38" s="188"/>
      <c r="GF38" s="188"/>
      <c r="GG38" s="188"/>
      <c r="GH38" s="188"/>
      <c r="GI38" s="188"/>
      <c r="GJ38" s="188"/>
      <c r="GK38" s="188"/>
      <c r="GL38" s="188"/>
      <c r="GM38" s="188"/>
      <c r="GN38" s="188"/>
      <c r="GO38" s="188"/>
      <c r="GP38" s="188"/>
      <c r="GQ38" s="188"/>
      <c r="GR38" s="188"/>
      <c r="GS38" s="188"/>
      <c r="GT38" s="188"/>
      <c r="GU38" s="188"/>
      <c r="GV38" s="188"/>
      <c r="GW38" s="188"/>
      <c r="GX38" s="188"/>
      <c r="GY38" s="188"/>
      <c r="GZ38" s="188"/>
      <c r="HA38" s="188"/>
      <c r="HB38" s="188"/>
      <c r="HC38" s="188"/>
      <c r="HD38" s="188"/>
      <c r="HE38" s="188"/>
      <c r="HF38" s="188"/>
      <c r="HG38" s="188"/>
      <c r="HH38" s="188"/>
      <c r="HI38" s="188"/>
      <c r="HJ38" s="188"/>
      <c r="HK38" s="188"/>
      <c r="HL38" s="188"/>
      <c r="HM38" s="188"/>
      <c r="HN38" s="188"/>
      <c r="HO38" s="188"/>
      <c r="HP38" s="188"/>
      <c r="HQ38" s="188"/>
      <c r="HR38" s="188"/>
      <c r="HS38" s="188"/>
      <c r="HT38" s="188"/>
      <c r="HU38" s="188"/>
      <c r="HV38" s="188"/>
      <c r="HW38" s="188"/>
      <c r="HX38" s="188"/>
      <c r="HY38" s="188"/>
      <c r="HZ38" s="188"/>
      <c r="IA38" s="188"/>
      <c r="IB38" s="188"/>
      <c r="IC38" s="188"/>
      <c r="ID38" s="188"/>
      <c r="IE38" s="188"/>
      <c r="IF38" s="188"/>
      <c r="IG38" s="188"/>
      <c r="IH38" s="188"/>
      <c r="II38" s="188"/>
      <c r="IJ38" s="188"/>
      <c r="IK38" s="188"/>
      <c r="IL38" s="188"/>
      <c r="IM38" s="188"/>
      <c r="IN38" s="188"/>
      <c r="IO38" s="188"/>
      <c r="IP38" s="188"/>
      <c r="IQ38" s="188"/>
      <c r="IR38" s="188"/>
      <c r="IS38" s="188"/>
      <c r="IT38" s="188"/>
      <c r="IU38" s="188"/>
      <c r="IV38" s="188"/>
      <c r="IW38" s="188"/>
      <c r="IX38" s="188"/>
      <c r="IY38" s="188"/>
      <c r="IZ38" s="188"/>
      <c r="JA38" s="188"/>
      <c r="JB38" s="188"/>
      <c r="JC38" s="188"/>
      <c r="JD38" s="188"/>
      <c r="JE38" s="188"/>
      <c r="JF38" s="188"/>
      <c r="JG38" s="188"/>
      <c r="JH38" s="188"/>
      <c r="JI38" s="188"/>
      <c r="JJ38" s="188"/>
      <c r="JK38" s="188"/>
      <c r="JL38" s="188"/>
      <c r="JM38" s="188"/>
      <c r="JN38" s="188"/>
      <c r="JO38" s="188"/>
      <c r="JP38" s="188"/>
      <c r="JQ38" s="188"/>
      <c r="JR38" s="188"/>
      <c r="JS38" s="188"/>
      <c r="JT38" s="188"/>
      <c r="JU38" s="188"/>
      <c r="JV38" s="188"/>
      <c r="JW38" s="188"/>
      <c r="JX38" s="188"/>
      <c r="JY38" s="188"/>
      <c r="JZ38" s="188"/>
      <c r="KA38" s="188"/>
      <c r="KB38" s="188"/>
      <c r="KC38" s="188"/>
      <c r="KD38" s="188"/>
      <c r="KE38" s="188"/>
      <c r="KF38" s="188"/>
      <c r="KG38" s="188"/>
      <c r="KH38" s="188"/>
      <c r="KI38" s="188"/>
      <c r="KJ38" s="188"/>
      <c r="KK38" s="188"/>
      <c r="KL38" s="188"/>
      <c r="KM38" s="188"/>
      <c r="KN38" s="188"/>
      <c r="KO38" s="188"/>
      <c r="KP38" s="188"/>
      <c r="KQ38" s="188"/>
      <c r="KR38" s="188"/>
      <c r="KS38" s="188"/>
      <c r="KT38" s="188"/>
      <c r="KU38" s="188"/>
      <c r="KV38" s="188"/>
      <c r="KW38" s="188"/>
      <c r="KX38" s="188"/>
      <c r="KY38" s="188"/>
      <c r="KZ38" s="188"/>
      <c r="LA38" s="188"/>
      <c r="LB38" s="188"/>
      <c r="LC38" s="188"/>
      <c r="LD38" s="188"/>
      <c r="LE38" s="188"/>
      <c r="LF38" s="188"/>
      <c r="LG38" s="188"/>
      <c r="LH38" s="188"/>
      <c r="LI38" s="188"/>
      <c r="LJ38" s="188"/>
      <c r="LK38" s="188"/>
      <c r="LL38" s="188"/>
      <c r="LM38" s="188"/>
      <c r="LN38" s="188"/>
      <c r="LO38" s="188"/>
      <c r="LP38" s="188"/>
      <c r="LQ38" s="188"/>
      <c r="LR38" s="188"/>
      <c r="LS38" s="188"/>
      <c r="LT38" s="188"/>
      <c r="LU38" s="188"/>
      <c r="LV38" s="188"/>
      <c r="LW38" s="188"/>
      <c r="LX38" s="188"/>
      <c r="LY38" s="188"/>
      <c r="LZ38" s="188"/>
      <c r="MA38" s="188"/>
      <c r="MB38" s="188"/>
      <c r="MC38" s="188"/>
      <c r="MD38" s="188"/>
      <c r="ME38" s="188"/>
      <c r="MF38" s="188"/>
      <c r="MG38" s="188"/>
      <c r="MH38" s="188"/>
      <c r="MI38" s="188"/>
      <c r="MJ38" s="188"/>
      <c r="MK38" s="188"/>
      <c r="ML38" s="188"/>
      <c r="MM38" s="188"/>
      <c r="MN38" s="188"/>
      <c r="MO38" s="188"/>
      <c r="MP38" s="188"/>
      <c r="MQ38" s="188"/>
      <c r="MR38" s="188"/>
      <c r="MS38" s="188"/>
      <c r="MT38" s="188"/>
      <c r="MU38" s="188"/>
      <c r="MV38" s="188"/>
      <c r="MW38" s="188"/>
      <c r="MX38" s="188"/>
      <c r="MY38" s="188"/>
      <c r="MZ38" s="188"/>
      <c r="NA38" s="188"/>
      <c r="NB38" s="188"/>
      <c r="NC38" s="188"/>
      <c r="ND38" s="188"/>
      <c r="NE38" s="188"/>
      <c r="NF38" s="188"/>
      <c r="NG38" s="188"/>
      <c r="NH38" s="188"/>
      <c r="NI38" s="188"/>
      <c r="NJ38" s="188"/>
      <c r="NK38" s="188"/>
      <c r="NL38" s="188"/>
      <c r="NM38" s="188"/>
      <c r="NN38" s="188"/>
      <c r="NO38" s="188"/>
      <c r="NP38" s="188"/>
      <c r="NQ38" s="188"/>
      <c r="NR38" s="188"/>
      <c r="NS38" s="188"/>
      <c r="NT38" s="188"/>
      <c r="NU38" s="188"/>
      <c r="NV38" s="188"/>
      <c r="NW38" s="188"/>
      <c r="NX38" s="188"/>
      <c r="NY38" s="188"/>
      <c r="NZ38" s="188"/>
      <c r="OA38" s="188"/>
      <c r="OB38" s="188"/>
      <c r="OC38" s="188"/>
      <c r="OD38" s="188"/>
      <c r="OE38" s="188"/>
      <c r="OF38" s="188"/>
      <c r="OG38" s="188"/>
      <c r="OH38" s="188"/>
      <c r="OI38" s="188"/>
      <c r="OJ38" s="188"/>
      <c r="OK38" s="188"/>
      <c r="OL38" s="188"/>
      <c r="OM38" s="188"/>
      <c r="ON38" s="188"/>
      <c r="OO38" s="188"/>
      <c r="OP38" s="188"/>
      <c r="OQ38" s="188"/>
      <c r="OR38" s="188"/>
      <c r="OS38" s="188"/>
      <c r="OT38" s="188"/>
      <c r="OU38" s="188"/>
      <c r="OV38" s="188"/>
      <c r="OW38" s="188"/>
      <c r="OX38" s="188"/>
      <c r="OY38" s="188"/>
      <c r="OZ38" s="188"/>
      <c r="PA38" s="188"/>
      <c r="PB38" s="188"/>
      <c r="PC38" s="188"/>
      <c r="PD38" s="188"/>
      <c r="PE38" s="188"/>
      <c r="PF38" s="188"/>
      <c r="PG38" s="188"/>
      <c r="PH38" s="188"/>
      <c r="PI38" s="188"/>
      <c r="PJ38" s="188"/>
      <c r="PK38" s="188"/>
      <c r="PL38" s="188"/>
      <c r="PM38" s="188"/>
      <c r="PN38" s="188"/>
      <c r="PO38" s="188"/>
      <c r="PP38" s="188"/>
      <c r="PQ38" s="188"/>
      <c r="PR38" s="188"/>
      <c r="PS38" s="188"/>
      <c r="PT38" s="188"/>
      <c r="PU38" s="188"/>
      <c r="PV38" s="188"/>
      <c r="PW38" s="188"/>
      <c r="PX38" s="188"/>
      <c r="PY38" s="188"/>
      <c r="PZ38" s="188"/>
      <c r="QA38" s="188"/>
      <c r="QB38" s="188"/>
      <c r="QC38" s="188"/>
      <c r="QD38" s="188"/>
      <c r="QE38" s="188"/>
      <c r="QF38" s="188"/>
      <c r="QG38" s="188"/>
      <c r="QH38" s="188"/>
      <c r="QI38" s="188"/>
      <c r="QJ38" s="188"/>
      <c r="QK38" s="188"/>
      <c r="QL38" s="188"/>
      <c r="QM38" s="188"/>
      <c r="QN38" s="188"/>
      <c r="QO38" s="188"/>
      <c r="QP38" s="188"/>
      <c r="QQ38" s="188"/>
      <c r="QR38" s="188"/>
      <c r="QS38" s="188"/>
      <c r="QT38" s="188"/>
      <c r="QU38" s="188"/>
      <c r="QV38" s="188"/>
      <c r="QW38" s="188"/>
      <c r="QX38" s="188"/>
      <c r="QY38" s="188"/>
      <c r="QZ38" s="188"/>
      <c r="RA38" s="188"/>
      <c r="RB38" s="188"/>
      <c r="RC38" s="188"/>
      <c r="RD38" s="188"/>
      <c r="RE38" s="188"/>
      <c r="RF38" s="188"/>
      <c r="RG38" s="188"/>
      <c r="RH38" s="188"/>
      <c r="RI38" s="188"/>
      <c r="RJ38" s="188"/>
      <c r="RK38" s="188"/>
      <c r="RL38" s="188"/>
      <c r="RM38" s="188"/>
      <c r="RN38" s="188"/>
      <c r="RO38" s="188"/>
      <c r="RP38" s="188"/>
      <c r="RQ38" s="188"/>
      <c r="RR38" s="188"/>
      <c r="RS38" s="188"/>
      <c r="RT38" s="188"/>
      <c r="RU38" s="188"/>
      <c r="RV38" s="188"/>
      <c r="RW38" s="188"/>
      <c r="RX38" s="188"/>
      <c r="RY38" s="188"/>
      <c r="RZ38" s="188"/>
      <c r="SA38" s="188"/>
      <c r="SB38" s="188"/>
      <c r="SC38" s="188"/>
      <c r="SD38" s="188"/>
      <c r="SE38" s="188"/>
      <c r="SF38" s="188"/>
      <c r="SG38" s="188"/>
      <c r="SH38" s="188"/>
      <c r="SI38" s="188"/>
      <c r="SJ38" s="188"/>
      <c r="SK38" s="188"/>
      <c r="SL38" s="188"/>
      <c r="SM38" s="188"/>
      <c r="SN38" s="188"/>
      <c r="SO38" s="188"/>
      <c r="SP38" s="188"/>
      <c r="SQ38" s="188"/>
      <c r="SR38" s="188"/>
      <c r="SS38" s="188"/>
      <c r="ST38" s="188"/>
      <c r="SU38" s="188"/>
      <c r="SV38" s="188"/>
      <c r="SW38" s="188"/>
      <c r="SX38" s="188"/>
      <c r="SY38" s="188"/>
      <c r="SZ38" s="188"/>
      <c r="TA38" s="188"/>
      <c r="TB38" s="188"/>
      <c r="TC38" s="188"/>
      <c r="TD38" s="188"/>
      <c r="TE38" s="188"/>
      <c r="TF38" s="188"/>
      <c r="TG38" s="188"/>
      <c r="TH38" s="188"/>
      <c r="TI38" s="188"/>
      <c r="TJ38" s="188"/>
      <c r="TK38" s="188"/>
      <c r="TL38" s="188"/>
      <c r="TM38" s="188"/>
      <c r="TN38" s="188"/>
      <c r="TO38" s="188"/>
      <c r="TP38" s="188"/>
      <c r="TQ38" s="188"/>
      <c r="TR38" s="188"/>
      <c r="TS38" s="188"/>
      <c r="TT38" s="188"/>
      <c r="TU38" s="188"/>
      <c r="TV38" s="188"/>
      <c r="TW38" s="188"/>
      <c r="TX38" s="188"/>
      <c r="TY38" s="188"/>
      <c r="TZ38" s="188"/>
      <c r="UA38" s="188"/>
      <c r="UB38" s="188"/>
      <c r="UC38" s="188"/>
      <c r="UD38" s="188"/>
      <c r="UE38" s="188"/>
      <c r="UF38" s="188"/>
      <c r="UG38" s="188"/>
      <c r="UH38" s="188"/>
      <c r="UI38" s="188"/>
      <c r="UJ38" s="188"/>
      <c r="UK38" s="188"/>
      <c r="UL38" s="188"/>
      <c r="UM38" s="188"/>
      <c r="UN38" s="188"/>
      <c r="UO38" s="188"/>
      <c r="UP38" s="188"/>
      <c r="UQ38" s="188"/>
      <c r="UR38" s="188"/>
      <c r="US38" s="188"/>
      <c r="UT38" s="188"/>
      <c r="UU38" s="188"/>
      <c r="UV38" s="188"/>
      <c r="UW38" s="188"/>
      <c r="UX38" s="188"/>
      <c r="UY38" s="188"/>
      <c r="UZ38" s="188"/>
      <c r="VA38" s="188"/>
      <c r="VB38" s="188"/>
      <c r="VC38" s="188"/>
      <c r="VD38" s="188"/>
      <c r="VE38" s="188"/>
      <c r="VF38" s="188"/>
      <c r="VG38" s="188"/>
      <c r="VH38" s="188"/>
      <c r="VI38" s="188"/>
      <c r="VJ38" s="188"/>
      <c r="VK38" s="188"/>
      <c r="VL38" s="188"/>
      <c r="VM38" s="188"/>
      <c r="VN38" s="188"/>
      <c r="VO38" s="188"/>
      <c r="VP38" s="188"/>
      <c r="VQ38" s="188"/>
      <c r="VR38" s="188"/>
      <c r="VS38" s="188"/>
      <c r="VT38" s="188"/>
      <c r="VU38" s="188"/>
      <c r="VV38" s="188"/>
      <c r="VW38" s="188"/>
      <c r="VX38" s="188"/>
      <c r="VY38" s="188"/>
      <c r="VZ38" s="188"/>
      <c r="WA38" s="188"/>
      <c r="WB38" s="188"/>
      <c r="WC38" s="188"/>
      <c r="WD38" s="188"/>
      <c r="WE38" s="188"/>
      <c r="WF38" s="188"/>
      <c r="WG38" s="188"/>
      <c r="WH38" s="188"/>
      <c r="WI38" s="188"/>
      <c r="WJ38" s="188"/>
      <c r="WK38" s="188"/>
      <c r="WL38" s="188"/>
      <c r="WM38" s="188"/>
      <c r="WN38" s="188"/>
      <c r="WO38" s="188"/>
      <c r="WP38" s="188"/>
      <c r="WQ38" s="188"/>
      <c r="WR38" s="188"/>
      <c r="WS38" s="188"/>
      <c r="WT38" s="188"/>
      <c r="WU38" s="188"/>
      <c r="WV38" s="188"/>
      <c r="WW38" s="188"/>
      <c r="WX38" s="188"/>
      <c r="WY38" s="188"/>
      <c r="WZ38" s="188"/>
      <c r="XA38" s="188"/>
      <c r="XB38" s="188"/>
      <c r="XC38" s="188"/>
      <c r="XD38" s="188"/>
      <c r="XE38" s="188"/>
      <c r="XF38" s="188"/>
      <c r="XG38" s="188"/>
      <c r="XH38" s="188"/>
      <c r="XI38" s="188"/>
      <c r="XJ38" s="188"/>
      <c r="XK38" s="188"/>
      <c r="XL38" s="188"/>
      <c r="XM38" s="188"/>
      <c r="XN38" s="188"/>
      <c r="XO38" s="188"/>
      <c r="XP38" s="188"/>
      <c r="XQ38" s="188"/>
      <c r="XR38" s="188"/>
      <c r="XS38" s="188"/>
      <c r="XT38" s="188"/>
      <c r="XU38" s="188"/>
      <c r="XV38" s="188"/>
      <c r="XW38" s="188"/>
      <c r="XX38" s="188"/>
      <c r="XY38" s="188"/>
      <c r="XZ38" s="188"/>
      <c r="YA38" s="188"/>
      <c r="YB38" s="188"/>
      <c r="YC38" s="188"/>
      <c r="YD38" s="188"/>
      <c r="YE38" s="188"/>
      <c r="YF38" s="188"/>
      <c r="YG38" s="188"/>
      <c r="YH38" s="188"/>
      <c r="YI38" s="188"/>
      <c r="YJ38" s="188"/>
      <c r="YK38" s="188"/>
      <c r="YL38" s="188"/>
      <c r="YM38" s="188"/>
      <c r="YN38" s="188"/>
      <c r="YO38" s="188"/>
      <c r="YP38" s="188"/>
      <c r="YQ38" s="188"/>
      <c r="YR38" s="188"/>
      <c r="YS38" s="188"/>
      <c r="YT38" s="188"/>
      <c r="YU38" s="188"/>
      <c r="YV38" s="188"/>
      <c r="YW38" s="188"/>
      <c r="YX38" s="188"/>
      <c r="YY38" s="188"/>
      <c r="YZ38" s="188"/>
      <c r="ZA38" s="188"/>
      <c r="ZB38" s="188"/>
      <c r="ZC38" s="188"/>
      <c r="ZD38" s="188"/>
      <c r="ZE38" s="188"/>
      <c r="ZF38" s="188"/>
      <c r="ZG38" s="188"/>
      <c r="ZH38" s="188"/>
      <c r="ZI38" s="188"/>
      <c r="ZJ38" s="188"/>
      <c r="ZK38" s="188"/>
      <c r="ZL38" s="188"/>
      <c r="ZM38" s="188"/>
      <c r="ZN38" s="188"/>
      <c r="ZO38" s="188"/>
      <c r="ZP38" s="188"/>
      <c r="ZQ38" s="188"/>
      <c r="ZR38" s="188"/>
      <c r="ZS38" s="188"/>
      <c r="ZT38" s="188"/>
      <c r="ZU38" s="188"/>
      <c r="ZV38" s="188"/>
      <c r="ZW38" s="188"/>
      <c r="ZX38" s="188"/>
      <c r="ZY38" s="188"/>
      <c r="ZZ38" s="188"/>
      <c r="AAA38" s="188"/>
      <c r="AAB38" s="188"/>
      <c r="AAC38" s="188"/>
      <c r="AAD38" s="188"/>
      <c r="AAE38" s="188"/>
      <c r="AAF38" s="188"/>
      <c r="AAG38" s="188"/>
      <c r="AAH38" s="188"/>
      <c r="AAI38" s="188"/>
      <c r="AAJ38" s="188"/>
      <c r="AAK38" s="188"/>
      <c r="AAL38" s="188"/>
      <c r="AAM38" s="188"/>
      <c r="AAN38" s="188"/>
      <c r="AAO38" s="188"/>
      <c r="AAP38" s="188"/>
      <c r="AAQ38" s="188"/>
      <c r="AAR38" s="188"/>
      <c r="AAS38" s="188"/>
      <c r="AAT38" s="188"/>
      <c r="AAU38" s="188"/>
      <c r="AAV38" s="188"/>
      <c r="AAW38" s="188"/>
      <c r="AAX38" s="188"/>
      <c r="AAY38" s="188"/>
      <c r="AAZ38" s="188"/>
      <c r="ABA38" s="188"/>
      <c r="ABB38" s="188"/>
      <c r="ABC38" s="188"/>
      <c r="ABD38" s="188"/>
      <c r="ABE38" s="188"/>
      <c r="ABF38" s="188"/>
      <c r="ABG38" s="188"/>
      <c r="ABH38" s="188"/>
      <c r="ABI38" s="188"/>
      <c r="ABJ38" s="188"/>
      <c r="ABK38" s="188"/>
      <c r="ABL38" s="188"/>
      <c r="ABM38" s="188"/>
      <c r="ABN38" s="188"/>
      <c r="ABO38" s="188"/>
      <c r="ABP38" s="188"/>
      <c r="ABQ38" s="188"/>
      <c r="ABR38" s="188"/>
      <c r="ABS38" s="188"/>
      <c r="ABT38" s="188"/>
      <c r="ABU38" s="188"/>
      <c r="ABV38" s="188"/>
      <c r="ABW38" s="188"/>
      <c r="ABX38" s="188"/>
      <c r="ABY38" s="188"/>
      <c r="ABZ38" s="188"/>
      <c r="ACA38" s="188"/>
      <c r="ACB38" s="188"/>
      <c r="ACC38" s="188"/>
      <c r="ACD38" s="188"/>
      <c r="ACE38" s="188"/>
      <c r="ACF38" s="188"/>
      <c r="ACG38" s="188"/>
      <c r="ACH38" s="188"/>
      <c r="ACI38" s="188"/>
      <c r="ACJ38" s="188"/>
      <c r="ACK38" s="188"/>
      <c r="ACL38" s="188"/>
      <c r="ACM38" s="188"/>
      <c r="ACN38" s="188"/>
      <c r="ACO38" s="188"/>
      <c r="ACP38" s="188"/>
      <c r="ACQ38" s="188"/>
      <c r="ACR38" s="188"/>
      <c r="ACS38" s="188"/>
      <c r="ACT38" s="188"/>
      <c r="ACU38" s="188"/>
      <c r="ACV38" s="188"/>
      <c r="ACW38" s="188"/>
      <c r="ACX38" s="188"/>
      <c r="ACY38" s="188"/>
      <c r="ACZ38" s="188"/>
      <c r="ADA38" s="188"/>
      <c r="ADB38" s="188"/>
      <c r="ADC38" s="188"/>
      <c r="ADD38" s="188"/>
      <c r="ADE38" s="188"/>
      <c r="ADF38" s="188"/>
      <c r="ADG38" s="188"/>
      <c r="ADH38" s="188"/>
      <c r="ADI38" s="188"/>
      <c r="ADJ38" s="188"/>
      <c r="ADK38" s="188"/>
      <c r="ADL38" s="188"/>
      <c r="ADM38" s="188"/>
      <c r="ADN38" s="188"/>
      <c r="ADO38" s="188"/>
      <c r="ADP38" s="188"/>
      <c r="ADQ38" s="188"/>
      <c r="ADR38" s="188"/>
      <c r="ADS38" s="188"/>
      <c r="ADT38" s="188"/>
      <c r="ADU38" s="188"/>
      <c r="ADV38" s="188"/>
      <c r="ADW38" s="188"/>
      <c r="ADX38" s="188"/>
      <c r="ADY38" s="188"/>
      <c r="ADZ38" s="188"/>
      <c r="AEA38" s="188"/>
      <c r="AEB38" s="188"/>
      <c r="AEC38" s="188"/>
      <c r="AED38" s="188"/>
      <c r="AEE38" s="188"/>
      <c r="AEF38" s="188"/>
      <c r="AEG38" s="188"/>
      <c r="AEH38" s="188"/>
      <c r="AEI38" s="188"/>
      <c r="AEJ38" s="188"/>
      <c r="AEK38" s="188"/>
      <c r="AEL38" s="188"/>
      <c r="AEM38" s="188"/>
      <c r="AEN38" s="188"/>
      <c r="AEO38" s="188"/>
      <c r="AEP38" s="188"/>
      <c r="AEQ38" s="188"/>
      <c r="AER38" s="188"/>
      <c r="AES38" s="188"/>
      <c r="AET38" s="188"/>
      <c r="AEU38" s="188"/>
      <c r="AEV38" s="188"/>
      <c r="AEW38" s="188"/>
      <c r="AEX38" s="188"/>
      <c r="AEY38" s="188"/>
      <c r="AEZ38" s="188"/>
      <c r="AFA38" s="188"/>
      <c r="AFB38" s="188"/>
      <c r="AFC38" s="188"/>
      <c r="AFD38" s="188"/>
      <c r="AFE38" s="188"/>
      <c r="AFF38" s="188"/>
      <c r="AFG38" s="188"/>
      <c r="AFH38" s="188"/>
      <c r="AFI38" s="188"/>
      <c r="AFJ38" s="188"/>
      <c r="AFK38" s="188"/>
      <c r="AFL38" s="188"/>
      <c r="AFM38" s="188"/>
      <c r="AFN38" s="188"/>
      <c r="AFO38" s="188"/>
      <c r="AFP38" s="188"/>
      <c r="AFQ38" s="188"/>
      <c r="AFR38" s="188"/>
      <c r="AFS38" s="188"/>
      <c r="AFT38" s="188"/>
      <c r="AFU38" s="188"/>
      <c r="AFV38" s="188"/>
      <c r="AFW38" s="188"/>
      <c r="AFX38" s="188"/>
      <c r="AFY38" s="188"/>
      <c r="AFZ38" s="188"/>
      <c r="AGA38" s="188"/>
      <c r="AGB38" s="188"/>
      <c r="AGC38" s="188"/>
      <c r="AGD38" s="188"/>
      <c r="AGE38" s="188"/>
      <c r="AGF38" s="188"/>
      <c r="AGG38" s="188"/>
      <c r="AGH38" s="188"/>
      <c r="AGI38" s="188"/>
      <c r="AGJ38" s="188"/>
      <c r="AGK38" s="188"/>
      <c r="AGL38" s="188"/>
      <c r="AGM38" s="188"/>
      <c r="AGN38" s="188"/>
      <c r="AGO38" s="188"/>
      <c r="AGP38" s="188"/>
      <c r="AGQ38" s="188"/>
      <c r="AGR38" s="188"/>
      <c r="AGS38" s="188"/>
      <c r="AGT38" s="188"/>
      <c r="AGU38" s="188"/>
      <c r="AGV38" s="188"/>
      <c r="AGW38" s="188"/>
      <c r="AGX38" s="188"/>
      <c r="AGY38" s="188"/>
      <c r="AGZ38" s="188"/>
      <c r="AHA38" s="188"/>
      <c r="AHB38" s="188"/>
      <c r="AHC38" s="188"/>
      <c r="AHD38" s="188"/>
      <c r="AHE38" s="188"/>
      <c r="AHF38" s="188"/>
      <c r="AHG38" s="188"/>
      <c r="AHH38" s="188"/>
      <c r="AHI38" s="188"/>
      <c r="AHJ38" s="188"/>
      <c r="AHK38" s="188"/>
      <c r="AHL38" s="188"/>
      <c r="AHM38" s="188"/>
      <c r="AHN38" s="188"/>
      <c r="AHO38" s="188"/>
      <c r="AHP38" s="188"/>
      <c r="AHQ38" s="188"/>
      <c r="AHR38" s="188"/>
      <c r="AHS38" s="188"/>
      <c r="AHT38" s="188"/>
      <c r="AHU38" s="188"/>
      <c r="AHV38" s="188"/>
      <c r="AHW38" s="188"/>
    </row>
    <row r="39" spans="7:907" ht="18" customHeight="1">
      <c r="K39" s="199"/>
      <c r="L39" s="214"/>
      <c r="M39" s="214"/>
      <c r="N39" s="214"/>
      <c r="O39" s="214"/>
      <c r="P39" s="214"/>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c r="BE39" s="188"/>
      <c r="BF39" s="188"/>
      <c r="BG39" s="188"/>
      <c r="BH39" s="188"/>
      <c r="BI39" s="188"/>
      <c r="BJ39" s="188"/>
      <c r="BK39" s="188"/>
      <c r="BL39" s="188"/>
      <c r="BM39" s="188"/>
      <c r="BN39" s="188"/>
      <c r="BO39" s="188"/>
      <c r="BP39" s="188"/>
      <c r="BQ39" s="188"/>
      <c r="BR39" s="188"/>
      <c r="BS39" s="188"/>
      <c r="BT39" s="188"/>
      <c r="BU39" s="188"/>
      <c r="BV39" s="188"/>
      <c r="BW39" s="188"/>
      <c r="BX39" s="188"/>
      <c r="BY39" s="188"/>
      <c r="BZ39" s="188"/>
      <c r="CA39" s="188"/>
      <c r="CB39" s="188"/>
      <c r="CC39" s="188"/>
      <c r="CD39" s="188"/>
      <c r="CE39" s="188"/>
      <c r="CF39" s="188"/>
      <c r="CG39" s="188"/>
      <c r="CH39" s="188"/>
      <c r="CI39" s="188"/>
      <c r="CJ39" s="188"/>
      <c r="CK39" s="188"/>
      <c r="CL39" s="188"/>
      <c r="CM39" s="188"/>
      <c r="CN39" s="188"/>
      <c r="CO39" s="188"/>
      <c r="CP39" s="188"/>
      <c r="CQ39" s="188"/>
      <c r="CR39" s="188"/>
      <c r="CS39" s="188"/>
      <c r="CT39" s="188"/>
      <c r="CU39" s="188"/>
      <c r="CV39" s="188"/>
      <c r="CW39" s="188"/>
      <c r="CX39" s="188"/>
      <c r="CY39" s="188"/>
      <c r="CZ39" s="188"/>
      <c r="DA39" s="188"/>
      <c r="DB39" s="188"/>
      <c r="DC39" s="188"/>
      <c r="DD39" s="188"/>
      <c r="DE39" s="188"/>
      <c r="DF39" s="188"/>
      <c r="DG39" s="188"/>
      <c r="DH39" s="188"/>
      <c r="DI39" s="188"/>
      <c r="DJ39" s="188"/>
      <c r="DK39" s="188"/>
      <c r="DL39" s="188"/>
      <c r="DM39" s="188"/>
      <c r="DN39" s="188"/>
      <c r="DO39" s="188"/>
      <c r="DP39" s="188"/>
      <c r="DQ39" s="188"/>
      <c r="DR39" s="188"/>
      <c r="DS39" s="188"/>
      <c r="DT39" s="188"/>
      <c r="DU39" s="188"/>
      <c r="DV39" s="188"/>
      <c r="DW39" s="188"/>
      <c r="DX39" s="188"/>
      <c r="DY39" s="188"/>
      <c r="DZ39" s="188"/>
      <c r="EA39" s="188"/>
      <c r="EB39" s="188"/>
      <c r="EC39" s="188"/>
      <c r="ED39" s="188"/>
      <c r="EE39" s="188"/>
      <c r="EF39" s="188"/>
      <c r="EG39" s="188"/>
      <c r="EH39" s="188"/>
      <c r="EI39" s="188"/>
      <c r="EJ39" s="188"/>
      <c r="EK39" s="188"/>
      <c r="EL39" s="188"/>
      <c r="EM39" s="188"/>
      <c r="EN39" s="188"/>
      <c r="EO39" s="188"/>
      <c r="EP39" s="188"/>
      <c r="EQ39" s="188"/>
      <c r="ER39" s="188"/>
      <c r="ES39" s="188"/>
      <c r="ET39" s="188"/>
      <c r="EU39" s="188"/>
      <c r="EV39" s="188"/>
      <c r="EW39" s="188"/>
      <c r="EX39" s="188"/>
      <c r="EY39" s="188"/>
      <c r="EZ39" s="188"/>
      <c r="FA39" s="188"/>
      <c r="FB39" s="188"/>
      <c r="FC39" s="188"/>
      <c r="FD39" s="188"/>
      <c r="FE39" s="188"/>
      <c r="FF39" s="188"/>
      <c r="FG39" s="188"/>
      <c r="FH39" s="188"/>
      <c r="FI39" s="188"/>
      <c r="FJ39" s="188"/>
      <c r="FK39" s="188"/>
      <c r="FL39" s="188"/>
      <c r="FM39" s="188"/>
      <c r="FN39" s="188"/>
      <c r="FO39" s="188"/>
      <c r="FP39" s="188"/>
      <c r="FQ39" s="188"/>
      <c r="FR39" s="188"/>
      <c r="FS39" s="188"/>
      <c r="FT39" s="188"/>
      <c r="FU39" s="188"/>
      <c r="FV39" s="188"/>
      <c r="FW39" s="188"/>
      <c r="FX39" s="188"/>
      <c r="FY39" s="188"/>
      <c r="FZ39" s="188"/>
      <c r="GA39" s="188"/>
      <c r="GB39" s="188"/>
      <c r="GC39" s="188"/>
      <c r="GD39" s="188"/>
      <c r="GE39" s="188"/>
      <c r="GF39" s="188"/>
      <c r="GG39" s="188"/>
      <c r="GH39" s="188"/>
      <c r="GI39" s="188"/>
      <c r="GJ39" s="188"/>
      <c r="GK39" s="188"/>
      <c r="GL39" s="188"/>
      <c r="GM39" s="188"/>
      <c r="GN39" s="188"/>
      <c r="GO39" s="188"/>
      <c r="GP39" s="188"/>
      <c r="GQ39" s="188"/>
      <c r="GR39" s="188"/>
      <c r="GS39" s="188"/>
      <c r="GT39" s="188"/>
      <c r="GU39" s="188"/>
      <c r="GV39" s="188"/>
      <c r="GW39" s="188"/>
      <c r="GX39" s="188"/>
      <c r="GY39" s="188"/>
      <c r="GZ39" s="188"/>
      <c r="HA39" s="188"/>
      <c r="HB39" s="188"/>
      <c r="HC39" s="188"/>
      <c r="HD39" s="188"/>
      <c r="HE39" s="188"/>
      <c r="HF39" s="188"/>
      <c r="HG39" s="188"/>
      <c r="HH39" s="188"/>
      <c r="HI39" s="188"/>
      <c r="HJ39" s="188"/>
      <c r="HK39" s="188"/>
      <c r="HL39" s="188"/>
      <c r="HM39" s="188"/>
      <c r="HN39" s="188"/>
      <c r="HO39" s="188"/>
      <c r="HP39" s="188"/>
      <c r="HQ39" s="188"/>
      <c r="HR39" s="188"/>
      <c r="HS39" s="188"/>
      <c r="HT39" s="188"/>
      <c r="HU39" s="188"/>
      <c r="HV39" s="188"/>
      <c r="HW39" s="188"/>
      <c r="HX39" s="188"/>
      <c r="HY39" s="188"/>
      <c r="HZ39" s="188"/>
      <c r="IA39" s="188"/>
      <c r="IB39" s="188"/>
      <c r="IC39" s="188"/>
      <c r="ID39" s="188"/>
      <c r="IE39" s="188"/>
      <c r="IF39" s="188"/>
      <c r="IG39" s="188"/>
      <c r="IH39" s="188"/>
      <c r="II39" s="188"/>
      <c r="IJ39" s="188"/>
      <c r="IK39" s="188"/>
      <c r="IL39" s="188"/>
      <c r="IM39" s="188"/>
      <c r="IN39" s="188"/>
      <c r="IO39" s="188"/>
      <c r="IP39" s="188"/>
      <c r="IQ39" s="188"/>
      <c r="IR39" s="188"/>
      <c r="IS39" s="188"/>
      <c r="IT39" s="188"/>
      <c r="IU39" s="188"/>
      <c r="IV39" s="188"/>
      <c r="IW39" s="188"/>
      <c r="IX39" s="188"/>
      <c r="IY39" s="188"/>
      <c r="IZ39" s="188"/>
      <c r="JA39" s="188"/>
      <c r="JB39" s="188"/>
      <c r="JC39" s="188"/>
      <c r="JD39" s="188"/>
      <c r="JE39" s="188"/>
      <c r="JF39" s="188"/>
      <c r="JG39" s="188"/>
      <c r="JH39" s="188"/>
      <c r="JI39" s="188"/>
      <c r="JJ39" s="188"/>
      <c r="JK39" s="188"/>
      <c r="JL39" s="188"/>
      <c r="JM39" s="188"/>
      <c r="JN39" s="188"/>
      <c r="JO39" s="188"/>
      <c r="JP39" s="188"/>
      <c r="JQ39" s="188"/>
      <c r="JR39" s="188"/>
      <c r="JS39" s="188"/>
      <c r="JT39" s="188"/>
      <c r="JU39" s="188"/>
      <c r="JV39" s="188"/>
      <c r="JW39" s="188"/>
      <c r="JX39" s="188"/>
      <c r="JY39" s="188"/>
      <c r="JZ39" s="188"/>
      <c r="KA39" s="188"/>
      <c r="KB39" s="188"/>
      <c r="KC39" s="188"/>
      <c r="KD39" s="188"/>
      <c r="KE39" s="188"/>
      <c r="KF39" s="188"/>
      <c r="KG39" s="188"/>
      <c r="KH39" s="188"/>
      <c r="KI39" s="188"/>
      <c r="KJ39" s="188"/>
      <c r="KK39" s="188"/>
      <c r="KL39" s="188"/>
      <c r="KM39" s="188"/>
      <c r="KN39" s="188"/>
      <c r="KO39" s="188"/>
      <c r="KP39" s="188"/>
      <c r="KQ39" s="188"/>
      <c r="KR39" s="188"/>
      <c r="KS39" s="188"/>
      <c r="KT39" s="188"/>
      <c r="KU39" s="188"/>
      <c r="KV39" s="188"/>
      <c r="KW39" s="188"/>
      <c r="KX39" s="188"/>
      <c r="KY39" s="188"/>
      <c r="KZ39" s="188"/>
      <c r="LA39" s="188"/>
      <c r="LB39" s="188"/>
      <c r="LC39" s="188"/>
      <c r="LD39" s="188"/>
      <c r="LE39" s="188"/>
      <c r="LF39" s="188"/>
      <c r="LG39" s="188"/>
      <c r="LH39" s="188"/>
      <c r="LI39" s="188"/>
      <c r="LJ39" s="188"/>
      <c r="LK39" s="188"/>
      <c r="LL39" s="188"/>
      <c r="LM39" s="188"/>
      <c r="LN39" s="188"/>
      <c r="LO39" s="188"/>
      <c r="LP39" s="188"/>
      <c r="LQ39" s="188"/>
      <c r="LR39" s="188"/>
      <c r="LS39" s="188"/>
      <c r="LT39" s="188"/>
      <c r="LU39" s="188"/>
      <c r="LV39" s="188"/>
      <c r="LW39" s="188"/>
      <c r="LX39" s="188"/>
      <c r="LY39" s="188"/>
      <c r="LZ39" s="188"/>
      <c r="MA39" s="188"/>
      <c r="MB39" s="188"/>
      <c r="MC39" s="188"/>
      <c r="MD39" s="188"/>
      <c r="ME39" s="188"/>
      <c r="MF39" s="188"/>
      <c r="MG39" s="188"/>
      <c r="MH39" s="188"/>
      <c r="MI39" s="188"/>
      <c r="MJ39" s="188"/>
      <c r="MK39" s="188"/>
      <c r="ML39" s="188"/>
      <c r="MM39" s="188"/>
      <c r="MN39" s="188"/>
      <c r="MO39" s="188"/>
      <c r="MP39" s="188"/>
      <c r="MQ39" s="188"/>
      <c r="MR39" s="188"/>
      <c r="MS39" s="188"/>
      <c r="MT39" s="188"/>
      <c r="MU39" s="188"/>
      <c r="MV39" s="188"/>
      <c r="MW39" s="188"/>
      <c r="MX39" s="188"/>
      <c r="MY39" s="188"/>
      <c r="MZ39" s="188"/>
      <c r="NA39" s="188"/>
      <c r="NB39" s="188"/>
      <c r="NC39" s="188"/>
      <c r="ND39" s="188"/>
      <c r="NE39" s="188"/>
      <c r="NF39" s="188"/>
      <c r="NG39" s="188"/>
      <c r="NH39" s="188"/>
      <c r="NI39" s="188"/>
      <c r="NJ39" s="188"/>
      <c r="NK39" s="188"/>
      <c r="NL39" s="188"/>
      <c r="NM39" s="188"/>
      <c r="NN39" s="188"/>
      <c r="NO39" s="188"/>
      <c r="NP39" s="188"/>
      <c r="NQ39" s="188"/>
      <c r="NR39" s="188"/>
      <c r="NS39" s="188"/>
      <c r="NT39" s="188"/>
      <c r="NU39" s="188"/>
      <c r="NV39" s="188"/>
      <c r="NW39" s="188"/>
      <c r="NX39" s="188"/>
      <c r="NY39" s="188"/>
      <c r="NZ39" s="188"/>
      <c r="OA39" s="188"/>
      <c r="OB39" s="188"/>
      <c r="OC39" s="188"/>
      <c r="OD39" s="188"/>
      <c r="OE39" s="188"/>
      <c r="OF39" s="188"/>
      <c r="OG39" s="188"/>
      <c r="OH39" s="188"/>
      <c r="OI39" s="188"/>
      <c r="OJ39" s="188"/>
      <c r="OK39" s="188"/>
      <c r="OL39" s="188"/>
      <c r="OM39" s="188"/>
      <c r="ON39" s="188"/>
      <c r="OO39" s="188"/>
      <c r="OP39" s="188"/>
      <c r="OQ39" s="188"/>
      <c r="OR39" s="188"/>
      <c r="OS39" s="188"/>
      <c r="OT39" s="188"/>
      <c r="OU39" s="188"/>
      <c r="OV39" s="188"/>
      <c r="OW39" s="188"/>
      <c r="OX39" s="188"/>
      <c r="OY39" s="188"/>
      <c r="OZ39" s="188"/>
      <c r="PA39" s="188"/>
      <c r="PB39" s="188"/>
      <c r="PC39" s="188"/>
      <c r="PD39" s="188"/>
      <c r="PE39" s="188"/>
      <c r="PF39" s="188"/>
      <c r="PG39" s="188"/>
      <c r="PH39" s="188"/>
      <c r="PI39" s="188"/>
      <c r="PJ39" s="188"/>
      <c r="PK39" s="188"/>
      <c r="PL39" s="188"/>
      <c r="PM39" s="188"/>
      <c r="PN39" s="188"/>
      <c r="PO39" s="188"/>
      <c r="PP39" s="188"/>
      <c r="PQ39" s="188"/>
      <c r="PR39" s="188"/>
      <c r="PS39" s="188"/>
      <c r="PT39" s="188"/>
      <c r="PU39" s="188"/>
      <c r="PV39" s="188"/>
      <c r="PW39" s="188"/>
      <c r="PX39" s="188"/>
      <c r="PY39" s="188"/>
      <c r="PZ39" s="188"/>
      <c r="QA39" s="188"/>
      <c r="QB39" s="188"/>
      <c r="QC39" s="188"/>
      <c r="QD39" s="188"/>
      <c r="QE39" s="188"/>
      <c r="QF39" s="188"/>
      <c r="QG39" s="188"/>
      <c r="QH39" s="188"/>
      <c r="QI39" s="188"/>
      <c r="QJ39" s="188"/>
      <c r="QK39" s="188"/>
      <c r="QL39" s="188"/>
      <c r="QM39" s="188"/>
      <c r="QN39" s="188"/>
      <c r="QO39" s="188"/>
      <c r="QP39" s="188"/>
      <c r="QQ39" s="188"/>
      <c r="QR39" s="188"/>
      <c r="QS39" s="188"/>
      <c r="QT39" s="188"/>
      <c r="QU39" s="188"/>
      <c r="QV39" s="188"/>
      <c r="QW39" s="188"/>
      <c r="QX39" s="188"/>
      <c r="QY39" s="188"/>
      <c r="QZ39" s="188"/>
      <c r="RA39" s="188"/>
      <c r="RB39" s="188"/>
      <c r="RC39" s="188"/>
      <c r="RD39" s="188"/>
      <c r="RE39" s="188"/>
      <c r="RF39" s="188"/>
      <c r="RG39" s="188"/>
      <c r="RH39" s="188"/>
      <c r="RI39" s="188"/>
      <c r="RJ39" s="188"/>
      <c r="RK39" s="188"/>
      <c r="RL39" s="188"/>
      <c r="RM39" s="188"/>
      <c r="RN39" s="188"/>
      <c r="RO39" s="188"/>
      <c r="RP39" s="188"/>
      <c r="RQ39" s="188"/>
      <c r="RR39" s="188"/>
      <c r="RS39" s="188"/>
      <c r="RT39" s="188"/>
      <c r="RU39" s="188"/>
      <c r="RV39" s="188"/>
      <c r="RW39" s="188"/>
      <c r="RX39" s="188"/>
      <c r="RY39" s="188"/>
      <c r="RZ39" s="188"/>
      <c r="SA39" s="188"/>
      <c r="SB39" s="188"/>
      <c r="SC39" s="188"/>
      <c r="SD39" s="188"/>
      <c r="SE39" s="188"/>
      <c r="SF39" s="188"/>
      <c r="SG39" s="188"/>
      <c r="SH39" s="188"/>
      <c r="SI39" s="188"/>
      <c r="SJ39" s="188"/>
      <c r="SK39" s="188"/>
      <c r="SL39" s="188"/>
      <c r="SM39" s="188"/>
      <c r="SN39" s="188"/>
      <c r="SO39" s="188"/>
      <c r="SP39" s="188"/>
      <c r="SQ39" s="188"/>
      <c r="SR39" s="188"/>
      <c r="SS39" s="188"/>
      <c r="ST39" s="188"/>
      <c r="SU39" s="188"/>
      <c r="SV39" s="188"/>
      <c r="SW39" s="188"/>
      <c r="SX39" s="188"/>
      <c r="SY39" s="188"/>
      <c r="SZ39" s="188"/>
      <c r="TA39" s="188"/>
      <c r="TB39" s="188"/>
      <c r="TC39" s="188"/>
      <c r="TD39" s="188"/>
      <c r="TE39" s="188"/>
      <c r="TF39" s="188"/>
      <c r="TG39" s="188"/>
      <c r="TH39" s="188"/>
      <c r="TI39" s="188"/>
      <c r="TJ39" s="188"/>
      <c r="TK39" s="188"/>
      <c r="TL39" s="188"/>
      <c r="TM39" s="188"/>
      <c r="TN39" s="188"/>
      <c r="TO39" s="188"/>
      <c r="TP39" s="188"/>
      <c r="TQ39" s="188"/>
      <c r="TR39" s="188"/>
      <c r="TS39" s="188"/>
      <c r="TT39" s="188"/>
      <c r="TU39" s="188"/>
      <c r="TV39" s="188"/>
      <c r="TW39" s="188"/>
      <c r="TX39" s="188"/>
      <c r="TY39" s="188"/>
      <c r="TZ39" s="188"/>
      <c r="UA39" s="188"/>
      <c r="UB39" s="188"/>
      <c r="UC39" s="188"/>
      <c r="UD39" s="188"/>
      <c r="UE39" s="188"/>
      <c r="UF39" s="188"/>
      <c r="UG39" s="188"/>
      <c r="UH39" s="188"/>
      <c r="UI39" s="188"/>
      <c r="UJ39" s="188"/>
      <c r="UK39" s="188"/>
      <c r="UL39" s="188"/>
      <c r="UM39" s="188"/>
      <c r="UN39" s="188"/>
      <c r="UO39" s="188"/>
      <c r="UP39" s="188"/>
      <c r="UQ39" s="188"/>
      <c r="UR39" s="188"/>
      <c r="US39" s="188"/>
      <c r="UT39" s="188"/>
      <c r="UU39" s="188"/>
      <c r="UV39" s="188"/>
      <c r="UW39" s="188"/>
      <c r="UX39" s="188"/>
      <c r="UY39" s="188"/>
      <c r="UZ39" s="188"/>
      <c r="VA39" s="188"/>
      <c r="VB39" s="188"/>
      <c r="VC39" s="188"/>
      <c r="VD39" s="188"/>
      <c r="VE39" s="188"/>
      <c r="VF39" s="188"/>
      <c r="VG39" s="188"/>
      <c r="VH39" s="188"/>
      <c r="VI39" s="188"/>
      <c r="VJ39" s="188"/>
      <c r="VK39" s="188"/>
      <c r="VL39" s="188"/>
      <c r="VM39" s="188"/>
      <c r="VN39" s="188"/>
      <c r="VO39" s="188"/>
      <c r="VP39" s="188"/>
      <c r="VQ39" s="188"/>
      <c r="VR39" s="188"/>
      <c r="VS39" s="188"/>
      <c r="VT39" s="188"/>
      <c r="VU39" s="188"/>
      <c r="VV39" s="188"/>
      <c r="VW39" s="188"/>
      <c r="VX39" s="188"/>
      <c r="VY39" s="188"/>
      <c r="VZ39" s="188"/>
      <c r="WA39" s="188"/>
      <c r="WB39" s="188"/>
      <c r="WC39" s="188"/>
      <c r="WD39" s="188"/>
      <c r="WE39" s="188"/>
      <c r="WF39" s="188"/>
      <c r="WG39" s="188"/>
      <c r="WH39" s="188"/>
      <c r="WI39" s="188"/>
      <c r="WJ39" s="188"/>
      <c r="WK39" s="188"/>
      <c r="WL39" s="188"/>
      <c r="WM39" s="188"/>
      <c r="WN39" s="188"/>
      <c r="WO39" s="188"/>
      <c r="WP39" s="188"/>
      <c r="WQ39" s="188"/>
      <c r="WR39" s="188"/>
      <c r="WS39" s="188"/>
      <c r="WT39" s="188"/>
      <c r="WU39" s="188"/>
      <c r="WV39" s="188"/>
      <c r="WW39" s="188"/>
      <c r="WX39" s="188"/>
      <c r="WY39" s="188"/>
      <c r="WZ39" s="188"/>
      <c r="XA39" s="188"/>
      <c r="XB39" s="188"/>
      <c r="XC39" s="188"/>
      <c r="XD39" s="188"/>
      <c r="XE39" s="188"/>
      <c r="XF39" s="188"/>
      <c r="XG39" s="188"/>
      <c r="XH39" s="188"/>
      <c r="XI39" s="188"/>
      <c r="XJ39" s="188"/>
      <c r="XK39" s="188"/>
      <c r="XL39" s="188"/>
      <c r="XM39" s="188"/>
      <c r="XN39" s="188"/>
      <c r="XO39" s="188"/>
      <c r="XP39" s="188"/>
      <c r="XQ39" s="188"/>
      <c r="XR39" s="188"/>
      <c r="XS39" s="188"/>
      <c r="XT39" s="188"/>
      <c r="XU39" s="188"/>
      <c r="XV39" s="188"/>
      <c r="XW39" s="188"/>
      <c r="XX39" s="188"/>
      <c r="XY39" s="188"/>
      <c r="XZ39" s="188"/>
      <c r="YA39" s="188"/>
      <c r="YB39" s="188"/>
      <c r="YC39" s="188"/>
      <c r="YD39" s="188"/>
      <c r="YE39" s="188"/>
      <c r="YF39" s="188"/>
      <c r="YG39" s="188"/>
      <c r="YH39" s="188"/>
      <c r="YI39" s="188"/>
      <c r="YJ39" s="188"/>
      <c r="YK39" s="188"/>
      <c r="YL39" s="188"/>
      <c r="YM39" s="188"/>
      <c r="YN39" s="188"/>
      <c r="YO39" s="188"/>
      <c r="YP39" s="188"/>
      <c r="YQ39" s="188"/>
      <c r="YR39" s="188"/>
      <c r="YS39" s="188"/>
      <c r="YT39" s="188"/>
      <c r="YU39" s="188"/>
      <c r="YV39" s="188"/>
      <c r="YW39" s="188"/>
      <c r="YX39" s="188"/>
      <c r="YY39" s="188"/>
      <c r="YZ39" s="188"/>
      <c r="ZA39" s="188"/>
      <c r="ZB39" s="188"/>
      <c r="ZC39" s="188"/>
      <c r="ZD39" s="188"/>
      <c r="ZE39" s="188"/>
      <c r="ZF39" s="188"/>
      <c r="ZG39" s="188"/>
      <c r="ZH39" s="188"/>
      <c r="ZI39" s="188"/>
      <c r="ZJ39" s="188"/>
      <c r="ZK39" s="188"/>
      <c r="ZL39" s="188"/>
      <c r="ZM39" s="188"/>
      <c r="ZN39" s="188"/>
      <c r="ZO39" s="188"/>
      <c r="ZP39" s="188"/>
      <c r="ZQ39" s="188"/>
      <c r="ZR39" s="188"/>
      <c r="ZS39" s="188"/>
      <c r="ZT39" s="188"/>
      <c r="ZU39" s="188"/>
      <c r="ZV39" s="188"/>
      <c r="ZW39" s="188"/>
      <c r="ZX39" s="188"/>
      <c r="ZY39" s="188"/>
      <c r="ZZ39" s="188"/>
      <c r="AAA39" s="188"/>
      <c r="AAB39" s="188"/>
      <c r="AAC39" s="188"/>
      <c r="AAD39" s="188"/>
      <c r="AAE39" s="188"/>
      <c r="AAF39" s="188"/>
      <c r="AAG39" s="188"/>
      <c r="AAH39" s="188"/>
      <c r="AAI39" s="188"/>
      <c r="AAJ39" s="188"/>
      <c r="AAK39" s="188"/>
      <c r="AAL39" s="188"/>
      <c r="AAM39" s="188"/>
      <c r="AAN39" s="188"/>
      <c r="AAO39" s="188"/>
      <c r="AAP39" s="188"/>
      <c r="AAQ39" s="188"/>
      <c r="AAR39" s="188"/>
      <c r="AAS39" s="188"/>
      <c r="AAT39" s="188"/>
      <c r="AAU39" s="188"/>
      <c r="AAV39" s="188"/>
      <c r="AAW39" s="188"/>
      <c r="AAX39" s="188"/>
      <c r="AAY39" s="188"/>
      <c r="AAZ39" s="188"/>
      <c r="ABA39" s="188"/>
      <c r="ABB39" s="188"/>
      <c r="ABC39" s="188"/>
      <c r="ABD39" s="188"/>
      <c r="ABE39" s="188"/>
      <c r="ABF39" s="188"/>
      <c r="ABG39" s="188"/>
      <c r="ABH39" s="188"/>
      <c r="ABI39" s="188"/>
      <c r="ABJ39" s="188"/>
      <c r="ABK39" s="188"/>
      <c r="ABL39" s="188"/>
      <c r="ABM39" s="188"/>
      <c r="ABN39" s="188"/>
      <c r="ABO39" s="188"/>
      <c r="ABP39" s="188"/>
      <c r="ABQ39" s="188"/>
      <c r="ABR39" s="188"/>
      <c r="ABS39" s="188"/>
      <c r="ABT39" s="188"/>
      <c r="ABU39" s="188"/>
      <c r="ABV39" s="188"/>
      <c r="ABW39" s="188"/>
      <c r="ABX39" s="188"/>
      <c r="ABY39" s="188"/>
      <c r="ABZ39" s="188"/>
      <c r="ACA39" s="188"/>
      <c r="ACB39" s="188"/>
      <c r="ACC39" s="188"/>
      <c r="ACD39" s="188"/>
      <c r="ACE39" s="188"/>
      <c r="ACF39" s="188"/>
      <c r="ACG39" s="188"/>
      <c r="ACH39" s="188"/>
      <c r="ACI39" s="188"/>
      <c r="ACJ39" s="188"/>
      <c r="ACK39" s="188"/>
      <c r="ACL39" s="188"/>
      <c r="ACM39" s="188"/>
      <c r="ACN39" s="188"/>
      <c r="ACO39" s="188"/>
      <c r="ACP39" s="188"/>
      <c r="ACQ39" s="188"/>
      <c r="ACR39" s="188"/>
      <c r="ACS39" s="188"/>
      <c r="ACT39" s="188"/>
      <c r="ACU39" s="188"/>
      <c r="ACV39" s="188"/>
      <c r="ACW39" s="188"/>
      <c r="ACX39" s="188"/>
      <c r="ACY39" s="188"/>
      <c r="ACZ39" s="188"/>
      <c r="ADA39" s="188"/>
      <c r="ADB39" s="188"/>
      <c r="ADC39" s="188"/>
      <c r="ADD39" s="188"/>
      <c r="ADE39" s="188"/>
      <c r="ADF39" s="188"/>
      <c r="ADG39" s="188"/>
      <c r="ADH39" s="188"/>
      <c r="ADI39" s="188"/>
      <c r="ADJ39" s="188"/>
      <c r="ADK39" s="188"/>
      <c r="ADL39" s="188"/>
      <c r="ADM39" s="188"/>
      <c r="ADN39" s="188"/>
      <c r="ADO39" s="188"/>
      <c r="ADP39" s="188"/>
      <c r="ADQ39" s="188"/>
      <c r="ADR39" s="188"/>
      <c r="ADS39" s="188"/>
      <c r="ADT39" s="188"/>
      <c r="ADU39" s="188"/>
      <c r="ADV39" s="188"/>
      <c r="ADW39" s="188"/>
      <c r="ADX39" s="188"/>
      <c r="ADY39" s="188"/>
      <c r="ADZ39" s="188"/>
      <c r="AEA39" s="188"/>
      <c r="AEB39" s="188"/>
      <c r="AEC39" s="188"/>
      <c r="AED39" s="188"/>
      <c r="AEE39" s="188"/>
      <c r="AEF39" s="188"/>
      <c r="AEG39" s="188"/>
      <c r="AEH39" s="188"/>
      <c r="AEI39" s="188"/>
      <c r="AEJ39" s="188"/>
      <c r="AEK39" s="188"/>
      <c r="AEL39" s="188"/>
      <c r="AEM39" s="188"/>
      <c r="AEN39" s="188"/>
      <c r="AEO39" s="188"/>
      <c r="AEP39" s="188"/>
      <c r="AEQ39" s="188"/>
      <c r="AER39" s="188"/>
      <c r="AES39" s="188"/>
      <c r="AET39" s="188"/>
      <c r="AEU39" s="188"/>
      <c r="AEV39" s="188"/>
      <c r="AEW39" s="188"/>
      <c r="AEX39" s="188"/>
      <c r="AEY39" s="188"/>
      <c r="AEZ39" s="188"/>
      <c r="AFA39" s="188"/>
      <c r="AFB39" s="188"/>
      <c r="AFC39" s="188"/>
      <c r="AFD39" s="188"/>
      <c r="AFE39" s="188"/>
      <c r="AFF39" s="188"/>
      <c r="AFG39" s="188"/>
      <c r="AFH39" s="188"/>
      <c r="AFI39" s="188"/>
      <c r="AFJ39" s="188"/>
      <c r="AFK39" s="188"/>
      <c r="AFL39" s="188"/>
      <c r="AFM39" s="188"/>
      <c r="AFN39" s="188"/>
      <c r="AFO39" s="188"/>
      <c r="AFP39" s="188"/>
      <c r="AFQ39" s="188"/>
      <c r="AFR39" s="188"/>
      <c r="AFS39" s="188"/>
      <c r="AFT39" s="188"/>
      <c r="AFU39" s="188"/>
      <c r="AFV39" s="188"/>
      <c r="AFW39" s="188"/>
      <c r="AFX39" s="188"/>
      <c r="AFY39" s="188"/>
      <c r="AFZ39" s="188"/>
      <c r="AGA39" s="188"/>
      <c r="AGB39" s="188"/>
      <c r="AGC39" s="188"/>
      <c r="AGD39" s="188"/>
      <c r="AGE39" s="188"/>
      <c r="AGF39" s="188"/>
      <c r="AGG39" s="188"/>
      <c r="AGH39" s="188"/>
      <c r="AGI39" s="188"/>
      <c r="AGJ39" s="188"/>
      <c r="AGK39" s="188"/>
      <c r="AGL39" s="188"/>
      <c r="AGM39" s="188"/>
      <c r="AGN39" s="188"/>
      <c r="AGO39" s="188"/>
      <c r="AGP39" s="188"/>
      <c r="AGQ39" s="188"/>
      <c r="AGR39" s="188"/>
      <c r="AGS39" s="188"/>
      <c r="AGT39" s="188"/>
      <c r="AGU39" s="188"/>
      <c r="AGV39" s="188"/>
      <c r="AGW39" s="188"/>
      <c r="AGX39" s="188"/>
      <c r="AGY39" s="188"/>
      <c r="AGZ39" s="188"/>
      <c r="AHA39" s="188"/>
      <c r="AHB39" s="188"/>
      <c r="AHC39" s="188"/>
      <c r="AHD39" s="188"/>
      <c r="AHE39" s="188"/>
      <c r="AHF39" s="188"/>
      <c r="AHG39" s="188"/>
      <c r="AHH39" s="188"/>
      <c r="AHI39" s="188"/>
      <c r="AHJ39" s="188"/>
      <c r="AHK39" s="188"/>
      <c r="AHL39" s="188"/>
      <c r="AHM39" s="188"/>
      <c r="AHN39" s="188"/>
      <c r="AHO39" s="188"/>
      <c r="AHP39" s="188"/>
      <c r="AHQ39" s="188"/>
      <c r="AHR39" s="188"/>
      <c r="AHS39" s="188"/>
      <c r="AHT39" s="188"/>
      <c r="AHU39" s="188"/>
      <c r="AHV39" s="188"/>
      <c r="AHW39" s="188"/>
    </row>
    <row r="40" spans="7:907" ht="18" customHeight="1">
      <c r="K40" s="199"/>
      <c r="L40" s="200"/>
      <c r="M40" s="200"/>
      <c r="N40" s="200"/>
      <c r="O40" s="200"/>
      <c r="P40" s="200"/>
    </row>
    <row r="41" spans="7:907" ht="18" customHeight="1">
      <c r="K41" s="199"/>
      <c r="L41" s="214"/>
      <c r="M41" s="214"/>
      <c r="N41" s="214"/>
      <c r="O41" s="214"/>
      <c r="P41" s="214"/>
    </row>
    <row r="42" spans="7:907" ht="18" customHeight="1">
      <c r="K42" s="199"/>
      <c r="L42" s="200"/>
      <c r="M42" s="200"/>
      <c r="N42" s="200"/>
      <c r="O42" s="200"/>
      <c r="P42" s="200"/>
    </row>
    <row r="43" spans="7:907" ht="18" customHeight="1">
      <c r="K43" s="199"/>
      <c r="L43" s="214"/>
      <c r="M43" s="214"/>
      <c r="N43" s="214"/>
      <c r="O43" s="214"/>
      <c r="P43" s="214"/>
    </row>
    <row r="44" spans="7:907" ht="18" customHeight="1">
      <c r="G44" s="211"/>
      <c r="H44" s="211"/>
      <c r="I44" s="211"/>
      <c r="K44" s="199"/>
      <c r="L44" s="214"/>
      <c r="M44" s="214"/>
      <c r="N44" s="214"/>
      <c r="O44" s="214"/>
      <c r="P44" s="214"/>
    </row>
    <row r="45" spans="7:907" ht="18" customHeight="1">
      <c r="G45" s="211"/>
      <c r="H45" s="211"/>
      <c r="I45" s="211"/>
      <c r="K45" s="199"/>
      <c r="L45" s="214"/>
      <c r="M45" s="214"/>
      <c r="N45" s="214"/>
      <c r="O45" s="214"/>
      <c r="P45" s="214"/>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88"/>
      <c r="AY45" s="188"/>
      <c r="AZ45" s="188"/>
      <c r="BA45" s="188"/>
      <c r="BB45" s="188"/>
      <c r="BC45" s="188"/>
      <c r="BD45" s="188"/>
      <c r="BE45" s="188"/>
      <c r="BF45" s="188"/>
      <c r="BG45" s="188"/>
      <c r="BH45" s="188"/>
      <c r="BI45" s="188"/>
      <c r="BJ45" s="188"/>
      <c r="BK45" s="188"/>
      <c r="BL45" s="188"/>
      <c r="BM45" s="188"/>
      <c r="BN45" s="188"/>
      <c r="BO45" s="188"/>
      <c r="BP45" s="188"/>
      <c r="BQ45" s="188"/>
      <c r="BR45" s="188"/>
      <c r="BS45" s="188"/>
      <c r="BT45" s="188"/>
      <c r="BU45" s="188"/>
      <c r="BV45" s="188"/>
      <c r="BW45" s="188"/>
      <c r="BX45" s="188"/>
      <c r="BY45" s="188"/>
      <c r="BZ45" s="188"/>
      <c r="CA45" s="188"/>
      <c r="CB45" s="188"/>
      <c r="CC45" s="188"/>
      <c r="CD45" s="188"/>
      <c r="CE45" s="188"/>
      <c r="CF45" s="188"/>
      <c r="CG45" s="188"/>
      <c r="CH45" s="188"/>
      <c r="CI45" s="188"/>
      <c r="CJ45" s="188"/>
      <c r="CK45" s="188"/>
      <c r="CL45" s="188"/>
      <c r="CM45" s="188"/>
      <c r="CN45" s="188"/>
      <c r="CO45" s="188"/>
      <c r="CP45" s="188"/>
      <c r="CQ45" s="188"/>
      <c r="CR45" s="188"/>
      <c r="CS45" s="188"/>
      <c r="CT45" s="188"/>
      <c r="CU45" s="188"/>
      <c r="CV45" s="188"/>
      <c r="CW45" s="188"/>
      <c r="CX45" s="188"/>
      <c r="CY45" s="188"/>
      <c r="CZ45" s="188"/>
      <c r="DA45" s="188"/>
      <c r="DB45" s="188"/>
      <c r="DC45" s="188"/>
      <c r="DD45" s="188"/>
      <c r="DE45" s="188"/>
      <c r="DF45" s="188"/>
      <c r="DG45" s="188"/>
      <c r="DH45" s="188"/>
      <c r="DI45" s="188"/>
      <c r="DJ45" s="188"/>
      <c r="DK45" s="188"/>
      <c r="DL45" s="188"/>
      <c r="DM45" s="188"/>
      <c r="DN45" s="188"/>
      <c r="DO45" s="188"/>
      <c r="DP45" s="188"/>
      <c r="DQ45" s="188"/>
      <c r="DR45" s="188"/>
      <c r="DS45" s="188"/>
      <c r="DT45" s="188"/>
      <c r="DU45" s="188"/>
      <c r="DV45" s="188"/>
      <c r="DW45" s="188"/>
      <c r="DX45" s="188"/>
      <c r="DY45" s="188"/>
      <c r="DZ45" s="188"/>
      <c r="EA45" s="188"/>
      <c r="EB45" s="188"/>
      <c r="EC45" s="188"/>
      <c r="ED45" s="188"/>
      <c r="EE45" s="188"/>
      <c r="EF45" s="188"/>
      <c r="EG45" s="188"/>
      <c r="EH45" s="188"/>
      <c r="EI45" s="188"/>
      <c r="EJ45" s="188"/>
      <c r="EK45" s="188"/>
      <c r="EL45" s="188"/>
      <c r="EM45" s="188"/>
      <c r="EN45" s="188"/>
      <c r="EO45" s="188"/>
      <c r="EP45" s="188"/>
      <c r="EQ45" s="188"/>
      <c r="ER45" s="188"/>
      <c r="ES45" s="188"/>
      <c r="ET45" s="188"/>
      <c r="EU45" s="188"/>
      <c r="EV45" s="188"/>
      <c r="EW45" s="188"/>
      <c r="EX45" s="188"/>
      <c r="EY45" s="188"/>
      <c r="EZ45" s="188"/>
      <c r="FA45" s="188"/>
      <c r="FB45" s="188"/>
      <c r="FC45" s="188"/>
      <c r="FD45" s="188"/>
      <c r="FE45" s="188"/>
      <c r="FF45" s="188"/>
      <c r="FG45" s="188"/>
      <c r="FH45" s="188"/>
      <c r="FI45" s="188"/>
      <c r="FJ45" s="188"/>
      <c r="FK45" s="188"/>
      <c r="FL45" s="188"/>
      <c r="FM45" s="188"/>
      <c r="FN45" s="188"/>
      <c r="FO45" s="188"/>
      <c r="FP45" s="188"/>
      <c r="FQ45" s="188"/>
      <c r="FR45" s="188"/>
      <c r="FS45" s="188"/>
      <c r="FT45" s="188"/>
      <c r="FU45" s="188"/>
      <c r="FV45" s="188"/>
      <c r="FW45" s="188"/>
      <c r="FX45" s="188"/>
      <c r="FY45" s="188"/>
      <c r="FZ45" s="188"/>
      <c r="GA45" s="188"/>
      <c r="GB45" s="188"/>
      <c r="GC45" s="188"/>
      <c r="GD45" s="188"/>
      <c r="GE45" s="188"/>
      <c r="GF45" s="188"/>
      <c r="GG45" s="188"/>
      <c r="GH45" s="188"/>
      <c r="GI45" s="188"/>
      <c r="GJ45" s="188"/>
      <c r="GK45" s="188"/>
      <c r="GL45" s="188"/>
      <c r="GM45" s="188"/>
      <c r="GN45" s="188"/>
      <c r="GO45" s="188"/>
      <c r="GP45" s="188"/>
      <c r="GQ45" s="188"/>
      <c r="GR45" s="188"/>
      <c r="GS45" s="188"/>
      <c r="GT45" s="188"/>
      <c r="GU45" s="188"/>
      <c r="GV45" s="188"/>
      <c r="GW45" s="188"/>
      <c r="GX45" s="188"/>
      <c r="GY45" s="188"/>
      <c r="GZ45" s="188"/>
      <c r="HA45" s="188"/>
      <c r="HB45" s="188"/>
      <c r="HC45" s="188"/>
      <c r="HD45" s="188"/>
      <c r="HE45" s="188"/>
      <c r="HF45" s="188"/>
      <c r="HG45" s="188"/>
      <c r="HH45" s="188"/>
      <c r="HI45" s="188"/>
      <c r="HJ45" s="188"/>
      <c r="HK45" s="188"/>
      <c r="HL45" s="188"/>
      <c r="HM45" s="188"/>
      <c r="HN45" s="188"/>
      <c r="HO45" s="188"/>
      <c r="HP45" s="188"/>
      <c r="HQ45" s="188"/>
      <c r="HR45" s="188"/>
      <c r="HS45" s="188"/>
      <c r="HT45" s="188"/>
      <c r="HZ45" s="188"/>
      <c r="IA45" s="188"/>
      <c r="IB45" s="188"/>
      <c r="IC45" s="188"/>
      <c r="ID45" s="188"/>
      <c r="IE45" s="188"/>
      <c r="IF45" s="188"/>
      <c r="IG45" s="188"/>
      <c r="IH45" s="188"/>
      <c r="II45" s="188"/>
      <c r="IJ45" s="188"/>
      <c r="IK45" s="188"/>
      <c r="IL45" s="188"/>
      <c r="IM45" s="188"/>
      <c r="IN45" s="188"/>
      <c r="IO45" s="188"/>
      <c r="IP45" s="188"/>
      <c r="IQ45" s="188"/>
      <c r="IR45" s="188"/>
      <c r="IS45" s="188"/>
      <c r="IT45" s="188"/>
      <c r="IU45" s="188"/>
      <c r="IV45" s="188"/>
      <c r="IW45" s="188"/>
      <c r="IX45" s="188"/>
      <c r="IY45" s="188"/>
      <c r="IZ45" s="188"/>
      <c r="JA45" s="188"/>
      <c r="JB45" s="188"/>
      <c r="JC45" s="188"/>
      <c r="JD45" s="188"/>
      <c r="JE45" s="188"/>
      <c r="JF45" s="188"/>
      <c r="JG45" s="188"/>
      <c r="JH45" s="188"/>
      <c r="JI45" s="188"/>
      <c r="JJ45" s="188"/>
      <c r="JK45" s="188"/>
      <c r="JL45" s="188"/>
      <c r="JM45" s="188"/>
      <c r="JN45" s="188"/>
      <c r="JO45" s="188"/>
      <c r="JP45" s="188"/>
      <c r="JQ45" s="188"/>
      <c r="JR45" s="188"/>
      <c r="JS45" s="188"/>
      <c r="JT45" s="188"/>
      <c r="JU45" s="188"/>
      <c r="JV45" s="188"/>
      <c r="JW45" s="188"/>
      <c r="JX45" s="188"/>
      <c r="JY45" s="188"/>
      <c r="JZ45" s="188"/>
      <c r="KA45" s="188"/>
      <c r="KB45" s="188"/>
      <c r="KC45" s="188"/>
      <c r="KD45" s="188"/>
      <c r="KE45" s="188"/>
      <c r="KF45" s="188"/>
      <c r="KG45" s="188"/>
      <c r="KH45" s="188"/>
      <c r="KI45" s="188"/>
      <c r="KJ45" s="188"/>
      <c r="KK45" s="188"/>
      <c r="KL45" s="188"/>
      <c r="KM45" s="188"/>
      <c r="KN45" s="188"/>
      <c r="KO45" s="188"/>
      <c r="KP45" s="188"/>
      <c r="KQ45" s="188"/>
      <c r="KR45" s="188"/>
      <c r="KS45" s="188"/>
      <c r="KT45" s="188"/>
      <c r="KU45" s="188"/>
      <c r="KV45" s="188"/>
      <c r="KW45" s="188"/>
      <c r="KX45" s="188"/>
      <c r="KY45" s="188"/>
      <c r="KZ45" s="188"/>
      <c r="LA45" s="188"/>
      <c r="LB45" s="188"/>
      <c r="LC45" s="188"/>
      <c r="LD45" s="188"/>
      <c r="LE45" s="188"/>
      <c r="LF45" s="188"/>
      <c r="LG45" s="188"/>
      <c r="LH45" s="188"/>
      <c r="LI45" s="188"/>
      <c r="LJ45" s="188"/>
      <c r="LK45" s="188"/>
      <c r="LL45" s="188"/>
      <c r="LM45" s="188"/>
      <c r="LN45" s="188"/>
      <c r="LO45" s="188"/>
      <c r="LP45" s="188"/>
      <c r="LQ45" s="188"/>
      <c r="LR45" s="188"/>
      <c r="LS45" s="188"/>
      <c r="LT45" s="188"/>
      <c r="LU45" s="188"/>
      <c r="LV45" s="188"/>
      <c r="LW45" s="188"/>
      <c r="LX45" s="188"/>
      <c r="LY45" s="188"/>
      <c r="LZ45" s="188"/>
      <c r="MA45" s="188"/>
      <c r="MB45" s="188"/>
      <c r="MC45" s="188"/>
      <c r="MD45" s="188"/>
      <c r="ME45" s="188"/>
      <c r="MF45" s="188"/>
      <c r="MG45" s="188"/>
      <c r="MH45" s="188"/>
      <c r="MI45" s="188"/>
      <c r="MJ45" s="188"/>
      <c r="MK45" s="188"/>
      <c r="ML45" s="188"/>
      <c r="MM45" s="188"/>
      <c r="MN45" s="188"/>
      <c r="MO45" s="188"/>
      <c r="MP45" s="188"/>
      <c r="MQ45" s="188"/>
      <c r="MR45" s="188"/>
      <c r="MS45" s="188"/>
      <c r="MT45" s="188"/>
      <c r="MU45" s="188"/>
      <c r="MV45" s="188"/>
      <c r="MW45" s="188"/>
      <c r="MX45" s="188"/>
      <c r="MY45" s="188"/>
      <c r="MZ45" s="188"/>
      <c r="NA45" s="188"/>
      <c r="NB45" s="188"/>
      <c r="NC45" s="188"/>
      <c r="ND45" s="188"/>
      <c r="NE45" s="188"/>
      <c r="NF45" s="188"/>
      <c r="NG45" s="188"/>
      <c r="NH45" s="188"/>
      <c r="NI45" s="188"/>
      <c r="NJ45" s="188"/>
      <c r="NK45" s="188"/>
      <c r="NL45" s="188"/>
      <c r="NM45" s="188"/>
      <c r="NN45" s="188"/>
      <c r="NO45" s="188"/>
      <c r="NP45" s="188"/>
      <c r="NQ45" s="188"/>
      <c r="NR45" s="188"/>
      <c r="NS45" s="188"/>
      <c r="NT45" s="188"/>
      <c r="NU45" s="188"/>
      <c r="NV45" s="188"/>
      <c r="NW45" s="188"/>
      <c r="NX45" s="188"/>
      <c r="NY45" s="188"/>
      <c r="NZ45" s="188"/>
      <c r="OA45" s="188"/>
      <c r="OB45" s="188"/>
      <c r="OC45" s="188"/>
      <c r="OD45" s="188"/>
      <c r="OE45" s="188"/>
      <c r="OF45" s="188"/>
      <c r="OG45" s="188"/>
      <c r="OH45" s="188"/>
      <c r="OI45" s="188"/>
      <c r="OJ45" s="188"/>
      <c r="OK45" s="188"/>
      <c r="OL45" s="188"/>
      <c r="OM45" s="188"/>
      <c r="ON45" s="188"/>
      <c r="OO45" s="188"/>
      <c r="OP45" s="188"/>
      <c r="OQ45" s="188"/>
      <c r="OR45" s="188"/>
      <c r="OS45" s="188"/>
      <c r="OT45" s="188"/>
      <c r="OU45" s="188"/>
      <c r="OV45" s="188"/>
      <c r="OW45" s="188"/>
      <c r="OX45" s="188"/>
      <c r="OY45" s="188"/>
      <c r="OZ45" s="188"/>
      <c r="PA45" s="188"/>
      <c r="PB45" s="188"/>
      <c r="PC45" s="188"/>
      <c r="PD45" s="188"/>
      <c r="PE45" s="188"/>
      <c r="PF45" s="188"/>
      <c r="PG45" s="188"/>
      <c r="PH45" s="188"/>
      <c r="PI45" s="188"/>
      <c r="PJ45" s="188"/>
      <c r="PK45" s="188"/>
      <c r="PL45" s="188"/>
      <c r="PM45" s="188"/>
      <c r="PN45" s="188"/>
      <c r="PO45" s="188"/>
      <c r="PP45" s="188"/>
      <c r="PQ45" s="188"/>
      <c r="PR45" s="188"/>
      <c r="PS45" s="188"/>
      <c r="PT45" s="188"/>
      <c r="PU45" s="188"/>
      <c r="PV45" s="188"/>
      <c r="PW45" s="188"/>
      <c r="PX45" s="188"/>
      <c r="PY45" s="188"/>
      <c r="PZ45" s="188"/>
      <c r="QA45" s="188"/>
      <c r="QB45" s="188"/>
      <c r="QC45" s="188"/>
      <c r="QD45" s="188"/>
      <c r="QE45" s="188"/>
      <c r="QF45" s="188"/>
      <c r="QG45" s="188"/>
      <c r="QH45" s="188"/>
      <c r="QI45" s="188"/>
      <c r="QJ45" s="188"/>
      <c r="QK45" s="188"/>
      <c r="QL45" s="188"/>
      <c r="QM45" s="188"/>
      <c r="QN45" s="188"/>
      <c r="QO45" s="188"/>
      <c r="QP45" s="188"/>
      <c r="QQ45" s="188"/>
      <c r="QR45" s="188"/>
      <c r="QS45" s="188"/>
      <c r="QT45" s="188"/>
      <c r="QU45" s="188"/>
      <c r="QV45" s="188"/>
      <c r="QW45" s="188"/>
      <c r="QX45" s="188"/>
      <c r="QY45" s="188"/>
      <c r="QZ45" s="188"/>
      <c r="RA45" s="188"/>
      <c r="RB45" s="188"/>
      <c r="RC45" s="188"/>
      <c r="RD45" s="188"/>
      <c r="RE45" s="188"/>
      <c r="RF45" s="188"/>
      <c r="RG45" s="188"/>
      <c r="RH45" s="188"/>
      <c r="RI45" s="188"/>
      <c r="RJ45" s="188"/>
      <c r="RK45" s="188"/>
      <c r="RL45" s="188"/>
      <c r="RM45" s="188"/>
      <c r="RN45" s="188"/>
      <c r="RO45" s="188"/>
      <c r="RP45" s="188"/>
      <c r="RQ45" s="188"/>
      <c r="RR45" s="188"/>
      <c r="RS45" s="188"/>
      <c r="RT45" s="188"/>
      <c r="RU45" s="188"/>
      <c r="RV45" s="188"/>
      <c r="RW45" s="188"/>
      <c r="RX45" s="188"/>
      <c r="RY45" s="188"/>
      <c r="RZ45" s="188"/>
      <c r="SA45" s="188"/>
      <c r="SB45" s="188"/>
      <c r="SC45" s="188"/>
      <c r="SD45" s="188"/>
      <c r="SE45" s="188"/>
      <c r="SF45" s="188"/>
      <c r="SG45" s="188"/>
      <c r="SH45" s="188"/>
      <c r="SI45" s="188"/>
      <c r="SJ45" s="188"/>
      <c r="SK45" s="188"/>
      <c r="SL45" s="188"/>
      <c r="SM45" s="188"/>
      <c r="SN45" s="188"/>
      <c r="SO45" s="188"/>
      <c r="SP45" s="188"/>
      <c r="SQ45" s="188"/>
      <c r="SR45" s="188"/>
      <c r="SS45" s="188"/>
      <c r="ST45" s="188"/>
      <c r="SU45" s="188"/>
      <c r="SV45" s="188"/>
      <c r="SW45" s="188"/>
      <c r="SX45" s="188"/>
      <c r="SY45" s="188"/>
      <c r="SZ45" s="188"/>
      <c r="TA45" s="188"/>
      <c r="TB45" s="188"/>
      <c r="TC45" s="188"/>
      <c r="TD45" s="188"/>
      <c r="TE45" s="188"/>
      <c r="TF45" s="188"/>
      <c r="TG45" s="188"/>
      <c r="TH45" s="188"/>
      <c r="TI45" s="188"/>
      <c r="TJ45" s="188"/>
      <c r="TK45" s="188"/>
      <c r="TL45" s="188"/>
      <c r="TM45" s="188"/>
      <c r="TN45" s="188"/>
      <c r="TO45" s="188"/>
      <c r="TP45" s="188"/>
      <c r="TQ45" s="188"/>
      <c r="TR45" s="188"/>
      <c r="TS45" s="188"/>
      <c r="TT45" s="188"/>
      <c r="TU45" s="188"/>
      <c r="TV45" s="188"/>
      <c r="TW45" s="188"/>
      <c r="TX45" s="188"/>
      <c r="TY45" s="188"/>
      <c r="TZ45" s="188"/>
      <c r="UA45" s="188"/>
      <c r="UB45" s="188"/>
      <c r="UC45" s="188"/>
      <c r="UD45" s="188"/>
      <c r="UE45" s="188"/>
      <c r="UF45" s="188"/>
      <c r="UG45" s="188"/>
      <c r="UH45" s="188"/>
      <c r="UI45" s="188"/>
      <c r="UJ45" s="188"/>
      <c r="UK45" s="188"/>
      <c r="UL45" s="188"/>
      <c r="UM45" s="188"/>
      <c r="UN45" s="188"/>
      <c r="UO45" s="188"/>
      <c r="UP45" s="188"/>
      <c r="UQ45" s="188"/>
      <c r="UR45" s="188"/>
      <c r="US45" s="188"/>
      <c r="UT45" s="188"/>
      <c r="UU45" s="188"/>
      <c r="UV45" s="188"/>
      <c r="UW45" s="188"/>
      <c r="UX45" s="188"/>
      <c r="UY45" s="188"/>
      <c r="UZ45" s="188"/>
      <c r="VA45" s="188"/>
      <c r="VB45" s="188"/>
      <c r="VC45" s="188"/>
      <c r="VD45" s="188"/>
      <c r="VE45" s="188"/>
      <c r="VF45" s="188"/>
      <c r="VG45" s="188"/>
      <c r="VH45" s="188"/>
      <c r="VI45" s="188"/>
      <c r="VJ45" s="188"/>
      <c r="VK45" s="188"/>
      <c r="VL45" s="188"/>
      <c r="VM45" s="188"/>
      <c r="VN45" s="188"/>
      <c r="VO45" s="188"/>
      <c r="VP45" s="188"/>
      <c r="VQ45" s="188"/>
      <c r="VR45" s="188"/>
      <c r="VS45" s="188"/>
      <c r="VT45" s="188"/>
      <c r="VU45" s="188"/>
      <c r="VV45" s="188"/>
      <c r="VW45" s="188"/>
      <c r="VX45" s="188"/>
      <c r="VY45" s="188"/>
      <c r="VZ45" s="188"/>
      <c r="WA45" s="188"/>
      <c r="WB45" s="188"/>
      <c r="WC45" s="188"/>
      <c r="WD45" s="188"/>
      <c r="WE45" s="188"/>
      <c r="WF45" s="188"/>
      <c r="WG45" s="188"/>
      <c r="WH45" s="188"/>
      <c r="WI45" s="188"/>
      <c r="WJ45" s="188"/>
      <c r="WK45" s="188"/>
      <c r="WL45" s="188"/>
      <c r="WM45" s="188"/>
      <c r="WN45" s="188"/>
      <c r="WO45" s="188"/>
      <c r="WP45" s="188"/>
      <c r="WQ45" s="188"/>
      <c r="WR45" s="188"/>
      <c r="WS45" s="188"/>
      <c r="WT45" s="188"/>
      <c r="WU45" s="188"/>
      <c r="WV45" s="188"/>
      <c r="WW45" s="188"/>
      <c r="WX45" s="188"/>
      <c r="WY45" s="188"/>
      <c r="WZ45" s="188"/>
      <c r="XA45" s="188"/>
      <c r="XB45" s="188"/>
      <c r="XC45" s="188"/>
      <c r="XD45" s="188"/>
      <c r="XE45" s="188"/>
      <c r="XF45" s="188"/>
      <c r="XG45" s="188"/>
      <c r="XH45" s="188"/>
      <c r="XI45" s="188"/>
      <c r="XJ45" s="188"/>
      <c r="XK45" s="188"/>
      <c r="XL45" s="188"/>
      <c r="XM45" s="188"/>
      <c r="XN45" s="188"/>
      <c r="XO45" s="188"/>
      <c r="XP45" s="188"/>
      <c r="XQ45" s="188"/>
      <c r="XR45" s="188"/>
      <c r="XS45" s="188"/>
      <c r="XT45" s="188"/>
      <c r="XU45" s="188"/>
      <c r="XV45" s="188"/>
      <c r="XW45" s="188"/>
      <c r="XX45" s="188"/>
      <c r="XY45" s="188"/>
      <c r="XZ45" s="188"/>
      <c r="YA45" s="188"/>
      <c r="YB45" s="188"/>
      <c r="YC45" s="188"/>
      <c r="YD45" s="188"/>
      <c r="YE45" s="188"/>
      <c r="YF45" s="188"/>
      <c r="YG45" s="188"/>
      <c r="YH45" s="188"/>
      <c r="YI45" s="188"/>
      <c r="YJ45" s="188"/>
      <c r="YK45" s="188"/>
      <c r="YL45" s="188"/>
      <c r="YM45" s="188"/>
      <c r="YN45" s="188"/>
      <c r="YO45" s="188"/>
      <c r="YP45" s="188"/>
      <c r="YQ45" s="188"/>
      <c r="YR45" s="188"/>
      <c r="YS45" s="188"/>
      <c r="YT45" s="188"/>
      <c r="YU45" s="188"/>
      <c r="YV45" s="188"/>
      <c r="YW45" s="188"/>
      <c r="YX45" s="188"/>
      <c r="YY45" s="188"/>
      <c r="YZ45" s="188"/>
      <c r="ZA45" s="188"/>
      <c r="ZB45" s="188"/>
      <c r="ZC45" s="188"/>
      <c r="ZD45" s="188"/>
      <c r="ZE45" s="188"/>
      <c r="ZF45" s="188"/>
      <c r="ZG45" s="188"/>
      <c r="ZH45" s="188"/>
      <c r="ZI45" s="188"/>
      <c r="ZJ45" s="188"/>
      <c r="ZK45" s="188"/>
      <c r="ZL45" s="188"/>
      <c r="ZM45" s="188"/>
      <c r="ZN45" s="188"/>
      <c r="ZO45" s="188"/>
      <c r="ZP45" s="188"/>
      <c r="ZQ45" s="188"/>
      <c r="ZR45" s="188"/>
      <c r="ZS45" s="188"/>
      <c r="ZT45" s="188"/>
      <c r="ZU45" s="188"/>
      <c r="ZV45" s="188"/>
      <c r="ZW45" s="188"/>
      <c r="ZX45" s="188"/>
      <c r="ZY45" s="188"/>
      <c r="ZZ45" s="188"/>
      <c r="AAA45" s="188"/>
      <c r="AAB45" s="188"/>
      <c r="AAC45" s="188"/>
      <c r="AAD45" s="188"/>
      <c r="AAE45" s="188"/>
      <c r="AAF45" s="188"/>
      <c r="AAG45" s="188"/>
      <c r="AAH45" s="188"/>
      <c r="AAI45" s="188"/>
      <c r="AAJ45" s="188"/>
      <c r="AAK45" s="188"/>
      <c r="AAL45" s="188"/>
      <c r="AAM45" s="188"/>
      <c r="AAN45" s="188"/>
      <c r="AAO45" s="188"/>
      <c r="AAP45" s="188"/>
      <c r="AAQ45" s="188"/>
      <c r="AAR45" s="188"/>
      <c r="AAS45" s="188"/>
      <c r="AAT45" s="188"/>
      <c r="AAU45" s="188"/>
      <c r="AAV45" s="188"/>
      <c r="AAW45" s="188"/>
      <c r="AAX45" s="188"/>
      <c r="AAY45" s="188"/>
      <c r="AAZ45" s="188"/>
      <c r="ABA45" s="188"/>
      <c r="ABB45" s="188"/>
      <c r="ABC45" s="188"/>
      <c r="ABD45" s="188"/>
      <c r="ABE45" s="188"/>
      <c r="ABF45" s="188"/>
      <c r="ABG45" s="188"/>
      <c r="ABH45" s="188"/>
      <c r="ABI45" s="188"/>
      <c r="ABJ45" s="188"/>
      <c r="ABK45" s="188"/>
      <c r="ABL45" s="188"/>
      <c r="ABM45" s="188"/>
      <c r="ABN45" s="188"/>
      <c r="ABO45" s="188"/>
      <c r="ABP45" s="188"/>
      <c r="ABQ45" s="188"/>
      <c r="ABR45" s="188"/>
      <c r="ABS45" s="188"/>
      <c r="ABT45" s="188"/>
      <c r="ABU45" s="188"/>
      <c r="ABV45" s="188"/>
      <c r="ABW45" s="188"/>
      <c r="ABX45" s="188"/>
      <c r="ABY45" s="188"/>
      <c r="ABZ45" s="188"/>
      <c r="ACA45" s="188"/>
      <c r="ACB45" s="188"/>
      <c r="ACC45" s="188"/>
      <c r="ACD45" s="188"/>
      <c r="ACE45" s="188"/>
      <c r="ACF45" s="188"/>
      <c r="ACG45" s="188"/>
      <c r="ACH45" s="188"/>
      <c r="ACI45" s="188"/>
      <c r="ACJ45" s="188"/>
      <c r="ACK45" s="188"/>
      <c r="ACL45" s="188"/>
      <c r="ACM45" s="188"/>
      <c r="ACN45" s="188"/>
      <c r="ACO45" s="188"/>
      <c r="ACP45" s="188"/>
      <c r="ACQ45" s="188"/>
      <c r="ACR45" s="188"/>
      <c r="ACS45" s="188"/>
      <c r="ACT45" s="188"/>
      <c r="ACU45" s="188"/>
      <c r="ACV45" s="188"/>
      <c r="ACW45" s="188"/>
      <c r="ACX45" s="188"/>
      <c r="ACY45" s="188"/>
      <c r="ACZ45" s="188"/>
      <c r="ADA45" s="188"/>
      <c r="ADB45" s="188"/>
      <c r="ADC45" s="188"/>
      <c r="ADD45" s="188"/>
      <c r="ADE45" s="188"/>
      <c r="ADF45" s="188"/>
      <c r="ADG45" s="188"/>
      <c r="ADH45" s="188"/>
      <c r="ADI45" s="188"/>
      <c r="ADJ45" s="188"/>
      <c r="ADK45" s="188"/>
      <c r="ADL45" s="188"/>
      <c r="ADM45" s="188"/>
      <c r="ADN45" s="188"/>
      <c r="ADO45" s="188"/>
      <c r="ADP45" s="188"/>
      <c r="ADQ45" s="188"/>
      <c r="ADR45" s="188"/>
      <c r="ADS45" s="188"/>
      <c r="ADT45" s="188"/>
      <c r="ADU45" s="188"/>
      <c r="ADV45" s="188"/>
      <c r="ADW45" s="188"/>
      <c r="ADX45" s="188"/>
      <c r="ADY45" s="188"/>
      <c r="ADZ45" s="188"/>
      <c r="AEA45" s="188"/>
      <c r="AEB45" s="188"/>
      <c r="AEC45" s="188"/>
      <c r="AED45" s="188"/>
      <c r="AEE45" s="188"/>
      <c r="AEF45" s="188"/>
      <c r="AEG45" s="188"/>
      <c r="AEH45" s="188"/>
      <c r="AEI45" s="188"/>
      <c r="AEJ45" s="188"/>
      <c r="AEK45" s="188"/>
      <c r="AEL45" s="188"/>
      <c r="AEM45" s="188"/>
      <c r="AEN45" s="188"/>
      <c r="AEO45" s="188"/>
      <c r="AEP45" s="188"/>
      <c r="AEQ45" s="188"/>
      <c r="AER45" s="188"/>
      <c r="AES45" s="188"/>
      <c r="AET45" s="188"/>
      <c r="AEU45" s="188"/>
      <c r="AEV45" s="188"/>
      <c r="AEW45" s="188"/>
      <c r="AEX45" s="188"/>
      <c r="AEY45" s="188"/>
      <c r="AEZ45" s="188"/>
      <c r="AFA45" s="188"/>
      <c r="AFB45" s="188"/>
      <c r="AFC45" s="188"/>
      <c r="AFD45" s="188"/>
      <c r="AFE45" s="188"/>
      <c r="AFF45" s="188"/>
      <c r="AFG45" s="188"/>
      <c r="AFH45" s="188"/>
      <c r="AFI45" s="188"/>
      <c r="AFJ45" s="188"/>
      <c r="AFK45" s="188"/>
      <c r="AFL45" s="188"/>
      <c r="AFM45" s="188"/>
      <c r="AFN45" s="188"/>
      <c r="AFO45" s="188"/>
      <c r="AFP45" s="188"/>
      <c r="AFQ45" s="188"/>
      <c r="AFR45" s="188"/>
      <c r="AFS45" s="188"/>
      <c r="AFT45" s="188"/>
      <c r="AFU45" s="188"/>
      <c r="AFV45" s="188"/>
      <c r="AFW45" s="188"/>
      <c r="AFX45" s="188"/>
      <c r="AFY45" s="188"/>
      <c r="AFZ45" s="188"/>
      <c r="AGA45" s="188"/>
      <c r="AGB45" s="188"/>
      <c r="AGC45" s="188"/>
      <c r="AGD45" s="188"/>
      <c r="AGE45" s="188"/>
      <c r="AGF45" s="188"/>
      <c r="AGG45" s="188"/>
      <c r="AGH45" s="188"/>
      <c r="AGI45" s="188"/>
      <c r="AGJ45" s="188"/>
      <c r="AGK45" s="188"/>
      <c r="AGL45" s="188"/>
      <c r="AGM45" s="188"/>
      <c r="AGN45" s="188"/>
      <c r="AGO45" s="188"/>
      <c r="AGP45" s="188"/>
      <c r="AGQ45" s="188"/>
      <c r="AGR45" s="188"/>
      <c r="AGS45" s="188"/>
      <c r="AGT45" s="188"/>
      <c r="AGU45" s="188"/>
      <c r="AGV45" s="188"/>
      <c r="AGW45" s="188"/>
      <c r="AGX45" s="188"/>
      <c r="AGY45" s="188"/>
      <c r="AGZ45" s="188"/>
      <c r="AHA45" s="188"/>
      <c r="AHB45" s="188"/>
      <c r="AHC45" s="188"/>
      <c r="AHD45" s="188"/>
      <c r="AHE45" s="188"/>
      <c r="AHF45" s="188"/>
      <c r="AHG45" s="188"/>
      <c r="AHH45" s="188"/>
      <c r="AHI45" s="188"/>
      <c r="AHJ45" s="188"/>
      <c r="AHK45" s="188"/>
      <c r="AHL45" s="188"/>
      <c r="AHM45" s="188"/>
      <c r="AHN45" s="188"/>
      <c r="AHO45" s="188"/>
      <c r="AHP45" s="188"/>
      <c r="AHQ45" s="188"/>
      <c r="AHR45" s="188"/>
      <c r="AHS45" s="188"/>
      <c r="AHT45" s="188"/>
      <c r="AHU45" s="188"/>
      <c r="AHV45" s="188"/>
      <c r="AHW45" s="188"/>
    </row>
    <row r="46" spans="7:907" ht="18" customHeight="1">
      <c r="G46" s="211"/>
      <c r="H46" s="211"/>
      <c r="I46" s="211"/>
      <c r="K46" s="199"/>
      <c r="L46" s="200"/>
      <c r="M46" s="200"/>
      <c r="N46" s="200"/>
      <c r="O46" s="200"/>
      <c r="P46" s="200"/>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88"/>
      <c r="AY46" s="188"/>
      <c r="AZ46" s="188"/>
      <c r="BA46" s="188"/>
      <c r="BB46" s="188"/>
      <c r="BC46" s="188"/>
      <c r="BD46" s="188"/>
      <c r="BE46" s="188"/>
      <c r="BF46" s="188"/>
      <c r="BG46" s="188"/>
      <c r="BH46" s="188"/>
      <c r="BI46" s="188"/>
      <c r="BJ46" s="188"/>
      <c r="BK46" s="188"/>
      <c r="BL46" s="188"/>
      <c r="BM46" s="188"/>
      <c r="BN46" s="188"/>
      <c r="BO46" s="188"/>
      <c r="BP46" s="188"/>
      <c r="BQ46" s="188"/>
      <c r="BR46" s="188"/>
      <c r="BS46" s="188"/>
      <c r="BT46" s="188"/>
      <c r="BU46" s="188"/>
      <c r="BV46" s="188"/>
      <c r="BW46" s="188"/>
      <c r="BX46" s="188"/>
      <c r="BY46" s="188"/>
      <c r="BZ46" s="188"/>
      <c r="CA46" s="188"/>
      <c r="CB46" s="188"/>
      <c r="CC46" s="188"/>
      <c r="CD46" s="188"/>
      <c r="CE46" s="188"/>
      <c r="CF46" s="188"/>
      <c r="CG46" s="188"/>
      <c r="CH46" s="188"/>
      <c r="CI46" s="188"/>
      <c r="CJ46" s="188"/>
      <c r="CK46" s="188"/>
      <c r="CL46" s="188"/>
      <c r="CM46" s="188"/>
      <c r="CN46" s="188"/>
      <c r="CO46" s="188"/>
      <c r="CP46" s="188"/>
      <c r="CQ46" s="188"/>
      <c r="CR46" s="188"/>
      <c r="CS46" s="188"/>
      <c r="CT46" s="188"/>
      <c r="CU46" s="188"/>
      <c r="CV46" s="188"/>
      <c r="CW46" s="188"/>
      <c r="CX46" s="188"/>
      <c r="CY46" s="188"/>
      <c r="CZ46" s="188"/>
      <c r="DA46" s="188"/>
      <c r="DB46" s="188"/>
      <c r="DC46" s="188"/>
      <c r="DD46" s="188"/>
      <c r="DE46" s="188"/>
      <c r="DF46" s="188"/>
      <c r="DG46" s="188"/>
      <c r="DH46" s="188"/>
      <c r="DI46" s="188"/>
      <c r="DJ46" s="188"/>
      <c r="DK46" s="188"/>
      <c r="DL46" s="188"/>
      <c r="DM46" s="188"/>
      <c r="DN46" s="188"/>
      <c r="DO46" s="188"/>
      <c r="DP46" s="188"/>
      <c r="DQ46" s="188"/>
      <c r="DR46" s="188"/>
      <c r="DS46" s="188"/>
      <c r="DT46" s="188"/>
      <c r="DU46" s="188"/>
      <c r="DV46" s="188"/>
      <c r="DW46" s="188"/>
      <c r="DX46" s="188"/>
      <c r="DY46" s="188"/>
      <c r="DZ46" s="188"/>
      <c r="EA46" s="188"/>
      <c r="EB46" s="188"/>
      <c r="EC46" s="188"/>
      <c r="ED46" s="188"/>
      <c r="EE46" s="188"/>
      <c r="EF46" s="188"/>
      <c r="EG46" s="188"/>
      <c r="EH46" s="188"/>
      <c r="EI46" s="188"/>
      <c r="EJ46" s="188"/>
      <c r="EK46" s="188"/>
      <c r="EL46" s="188"/>
      <c r="EM46" s="188"/>
      <c r="EN46" s="188"/>
      <c r="EO46" s="188"/>
      <c r="EP46" s="188"/>
      <c r="EQ46" s="188"/>
      <c r="ER46" s="188"/>
      <c r="ES46" s="188"/>
      <c r="ET46" s="188"/>
      <c r="EU46" s="188"/>
      <c r="EV46" s="188"/>
      <c r="EW46" s="188"/>
      <c r="EX46" s="188"/>
      <c r="EY46" s="188"/>
      <c r="EZ46" s="188"/>
      <c r="FA46" s="188"/>
      <c r="FB46" s="188"/>
      <c r="FC46" s="188"/>
      <c r="FD46" s="188"/>
      <c r="FE46" s="188"/>
      <c r="FF46" s="188"/>
      <c r="FG46" s="188"/>
      <c r="FH46" s="188"/>
      <c r="FI46" s="188"/>
      <c r="FJ46" s="188"/>
      <c r="FK46" s="188"/>
      <c r="FL46" s="188"/>
      <c r="FM46" s="188"/>
      <c r="FN46" s="188"/>
      <c r="FO46" s="188"/>
      <c r="FP46" s="188"/>
      <c r="FQ46" s="188"/>
      <c r="FR46" s="188"/>
      <c r="FS46" s="188"/>
      <c r="FT46" s="188"/>
      <c r="FU46" s="188"/>
      <c r="FV46" s="188"/>
      <c r="FW46" s="188"/>
      <c r="FX46" s="188"/>
      <c r="FY46" s="188"/>
      <c r="FZ46" s="188"/>
      <c r="GA46" s="188"/>
      <c r="GB46" s="188"/>
      <c r="GC46" s="188"/>
      <c r="GD46" s="188"/>
      <c r="GE46" s="188"/>
      <c r="GF46" s="188"/>
      <c r="GG46" s="188"/>
      <c r="GH46" s="188"/>
      <c r="GI46" s="188"/>
      <c r="GJ46" s="188"/>
      <c r="GK46" s="188"/>
      <c r="GL46" s="188"/>
      <c r="GM46" s="188"/>
      <c r="GN46" s="188"/>
      <c r="GO46" s="188"/>
      <c r="GP46" s="188"/>
      <c r="GQ46" s="188"/>
      <c r="GR46" s="188"/>
      <c r="GS46" s="188"/>
      <c r="GT46" s="188"/>
      <c r="GU46" s="188"/>
      <c r="GV46" s="188"/>
      <c r="GW46" s="188"/>
      <c r="GX46" s="188"/>
      <c r="GY46" s="188"/>
      <c r="GZ46" s="188"/>
      <c r="HA46" s="188"/>
      <c r="HB46" s="188"/>
      <c r="HC46" s="188"/>
      <c r="HD46" s="188"/>
      <c r="HE46" s="188"/>
      <c r="HF46" s="188"/>
      <c r="HG46" s="188"/>
      <c r="HH46" s="188"/>
      <c r="HI46" s="188"/>
      <c r="HJ46" s="188"/>
      <c r="HK46" s="188"/>
      <c r="HL46" s="188"/>
      <c r="HM46" s="188"/>
      <c r="HN46" s="188"/>
      <c r="HO46" s="188"/>
      <c r="HP46" s="188"/>
      <c r="HQ46" s="188"/>
      <c r="HR46" s="188"/>
      <c r="HS46" s="188"/>
      <c r="HT46" s="188"/>
      <c r="HU46" s="188"/>
      <c r="HV46" s="188"/>
      <c r="HW46" s="188"/>
      <c r="HX46" s="188"/>
      <c r="HY46" s="188"/>
      <c r="HZ46" s="188"/>
      <c r="IA46" s="188"/>
      <c r="IB46" s="188"/>
      <c r="IC46" s="188"/>
      <c r="ID46" s="188"/>
      <c r="IE46" s="188"/>
      <c r="IF46" s="188"/>
      <c r="IG46" s="188"/>
      <c r="IH46" s="188"/>
      <c r="II46" s="188"/>
      <c r="IJ46" s="188"/>
      <c r="IK46" s="188"/>
      <c r="IL46" s="188"/>
      <c r="IM46" s="188"/>
      <c r="IN46" s="188"/>
      <c r="IO46" s="188"/>
      <c r="IP46" s="188"/>
      <c r="IQ46" s="188"/>
      <c r="IR46" s="188"/>
      <c r="IS46" s="188"/>
      <c r="IT46" s="188"/>
      <c r="IU46" s="188"/>
      <c r="IV46" s="188"/>
      <c r="IW46" s="188"/>
      <c r="IX46" s="188"/>
      <c r="IY46" s="188"/>
      <c r="IZ46" s="188"/>
      <c r="JA46" s="188"/>
      <c r="JB46" s="188"/>
      <c r="JC46" s="188"/>
      <c r="JD46" s="188"/>
      <c r="JE46" s="188"/>
      <c r="JF46" s="188"/>
      <c r="JG46" s="188"/>
      <c r="JH46" s="188"/>
      <c r="JI46" s="188"/>
      <c r="JJ46" s="188"/>
      <c r="JK46" s="188"/>
      <c r="JL46" s="188"/>
      <c r="JM46" s="188"/>
      <c r="JN46" s="188"/>
      <c r="JO46" s="188"/>
      <c r="JP46" s="188"/>
      <c r="JQ46" s="188"/>
      <c r="JR46" s="188"/>
      <c r="JS46" s="188"/>
      <c r="JT46" s="188"/>
      <c r="JU46" s="188"/>
      <c r="JV46" s="188"/>
      <c r="JW46" s="188"/>
      <c r="JX46" s="188"/>
      <c r="JY46" s="188"/>
      <c r="JZ46" s="188"/>
      <c r="KA46" s="188"/>
      <c r="KB46" s="188"/>
      <c r="KC46" s="188"/>
      <c r="KD46" s="188"/>
      <c r="KE46" s="188"/>
      <c r="KF46" s="188"/>
      <c r="KG46" s="188"/>
      <c r="KH46" s="188"/>
      <c r="KI46" s="188"/>
      <c r="KJ46" s="188"/>
      <c r="KK46" s="188"/>
      <c r="KL46" s="188"/>
      <c r="KM46" s="188"/>
      <c r="KN46" s="188"/>
      <c r="KO46" s="188"/>
      <c r="KP46" s="188"/>
      <c r="KQ46" s="188"/>
      <c r="KR46" s="188"/>
      <c r="KS46" s="188"/>
      <c r="KT46" s="188"/>
      <c r="KU46" s="188"/>
      <c r="KV46" s="188"/>
      <c r="KW46" s="188"/>
      <c r="KX46" s="188"/>
      <c r="KY46" s="188"/>
      <c r="KZ46" s="188"/>
      <c r="LA46" s="188"/>
      <c r="LB46" s="188"/>
      <c r="LC46" s="188"/>
      <c r="LD46" s="188"/>
      <c r="LE46" s="188"/>
      <c r="LF46" s="188"/>
      <c r="LG46" s="188"/>
      <c r="LH46" s="188"/>
      <c r="LI46" s="188"/>
      <c r="LJ46" s="188"/>
      <c r="LK46" s="188"/>
      <c r="LL46" s="188"/>
      <c r="LM46" s="188"/>
      <c r="LN46" s="188"/>
      <c r="LO46" s="188"/>
      <c r="LP46" s="188"/>
      <c r="LQ46" s="188"/>
      <c r="LR46" s="188"/>
      <c r="LS46" s="188"/>
      <c r="LT46" s="188"/>
      <c r="LU46" s="188"/>
      <c r="LV46" s="188"/>
      <c r="LW46" s="188"/>
      <c r="LX46" s="188"/>
      <c r="LY46" s="188"/>
      <c r="LZ46" s="188"/>
      <c r="MA46" s="188"/>
      <c r="MB46" s="188"/>
      <c r="MC46" s="188"/>
      <c r="MD46" s="188"/>
      <c r="ME46" s="188"/>
      <c r="MF46" s="188"/>
      <c r="MG46" s="188"/>
      <c r="MH46" s="188"/>
      <c r="MI46" s="188"/>
      <c r="MJ46" s="188"/>
      <c r="MK46" s="188"/>
      <c r="ML46" s="188"/>
      <c r="MM46" s="188"/>
      <c r="MN46" s="188"/>
      <c r="MO46" s="188"/>
      <c r="MP46" s="188"/>
      <c r="MQ46" s="188"/>
      <c r="MR46" s="188"/>
      <c r="MS46" s="188"/>
      <c r="MT46" s="188"/>
      <c r="MU46" s="188"/>
      <c r="MV46" s="188"/>
      <c r="MW46" s="188"/>
      <c r="MX46" s="188"/>
      <c r="MY46" s="188"/>
      <c r="MZ46" s="188"/>
      <c r="NA46" s="188"/>
      <c r="NB46" s="188"/>
      <c r="NC46" s="188"/>
      <c r="ND46" s="188"/>
      <c r="NE46" s="188"/>
      <c r="NF46" s="188"/>
      <c r="NG46" s="188"/>
      <c r="NH46" s="188"/>
      <c r="NI46" s="188"/>
      <c r="NJ46" s="188"/>
      <c r="NK46" s="188"/>
      <c r="NL46" s="188"/>
      <c r="NM46" s="188"/>
      <c r="NN46" s="188"/>
      <c r="NO46" s="188"/>
      <c r="NP46" s="188"/>
      <c r="NQ46" s="188"/>
      <c r="NR46" s="188"/>
      <c r="NS46" s="188"/>
      <c r="NT46" s="188"/>
      <c r="NU46" s="188"/>
      <c r="NV46" s="188"/>
      <c r="NW46" s="188"/>
      <c r="NX46" s="188"/>
      <c r="NY46" s="188"/>
      <c r="NZ46" s="188"/>
      <c r="OA46" s="188"/>
      <c r="OB46" s="188"/>
      <c r="OC46" s="188"/>
      <c r="OD46" s="188"/>
      <c r="OE46" s="188"/>
      <c r="OF46" s="188"/>
      <c r="OG46" s="188"/>
      <c r="OH46" s="188"/>
      <c r="OI46" s="188"/>
      <c r="OJ46" s="188"/>
      <c r="OK46" s="188"/>
      <c r="OL46" s="188"/>
      <c r="OM46" s="188"/>
      <c r="ON46" s="188"/>
      <c r="OO46" s="188"/>
      <c r="OP46" s="188"/>
      <c r="OQ46" s="188"/>
      <c r="OR46" s="188"/>
      <c r="OS46" s="188"/>
      <c r="OT46" s="188"/>
      <c r="OU46" s="188"/>
      <c r="OV46" s="188"/>
      <c r="OW46" s="188"/>
      <c r="OX46" s="188"/>
      <c r="OY46" s="188"/>
      <c r="OZ46" s="188"/>
      <c r="PA46" s="188"/>
      <c r="PB46" s="188"/>
      <c r="PC46" s="188"/>
      <c r="PD46" s="188"/>
      <c r="PE46" s="188"/>
      <c r="PF46" s="188"/>
      <c r="PG46" s="188"/>
      <c r="PH46" s="188"/>
      <c r="PI46" s="188"/>
      <c r="PJ46" s="188"/>
      <c r="PK46" s="188"/>
      <c r="PL46" s="188"/>
      <c r="PM46" s="188"/>
      <c r="PN46" s="188"/>
      <c r="PO46" s="188"/>
      <c r="PP46" s="188"/>
      <c r="PQ46" s="188"/>
      <c r="PR46" s="188"/>
      <c r="PS46" s="188"/>
      <c r="PT46" s="188"/>
      <c r="PU46" s="188"/>
      <c r="PV46" s="188"/>
      <c r="PW46" s="188"/>
      <c r="PX46" s="188"/>
      <c r="PY46" s="188"/>
      <c r="PZ46" s="188"/>
      <c r="QA46" s="188"/>
      <c r="QB46" s="188"/>
      <c r="QC46" s="188"/>
      <c r="QD46" s="188"/>
      <c r="QE46" s="188"/>
      <c r="QF46" s="188"/>
      <c r="QG46" s="188"/>
      <c r="QH46" s="188"/>
      <c r="QI46" s="188"/>
      <c r="QJ46" s="188"/>
      <c r="QK46" s="188"/>
      <c r="QL46" s="188"/>
      <c r="QM46" s="188"/>
      <c r="QN46" s="188"/>
      <c r="QO46" s="188"/>
      <c r="QP46" s="188"/>
      <c r="QQ46" s="188"/>
      <c r="QR46" s="188"/>
      <c r="QS46" s="188"/>
      <c r="QT46" s="188"/>
      <c r="QU46" s="188"/>
      <c r="QV46" s="188"/>
      <c r="QW46" s="188"/>
      <c r="QX46" s="188"/>
      <c r="QY46" s="188"/>
      <c r="QZ46" s="188"/>
      <c r="RA46" s="188"/>
      <c r="RB46" s="188"/>
      <c r="RC46" s="188"/>
      <c r="RD46" s="188"/>
      <c r="RE46" s="188"/>
      <c r="RF46" s="188"/>
      <c r="RG46" s="188"/>
      <c r="RH46" s="188"/>
      <c r="RI46" s="188"/>
      <c r="RJ46" s="188"/>
      <c r="RK46" s="188"/>
      <c r="RL46" s="188"/>
      <c r="RM46" s="188"/>
      <c r="RN46" s="188"/>
      <c r="RO46" s="188"/>
      <c r="RP46" s="188"/>
      <c r="RQ46" s="188"/>
      <c r="RR46" s="188"/>
      <c r="RS46" s="188"/>
      <c r="RT46" s="188"/>
      <c r="RU46" s="188"/>
      <c r="RV46" s="188"/>
      <c r="RW46" s="188"/>
      <c r="RX46" s="188"/>
      <c r="RY46" s="188"/>
      <c r="RZ46" s="188"/>
      <c r="SA46" s="188"/>
      <c r="SB46" s="188"/>
      <c r="SC46" s="188"/>
      <c r="SD46" s="188"/>
      <c r="SE46" s="188"/>
      <c r="SF46" s="188"/>
      <c r="SG46" s="188"/>
      <c r="SH46" s="188"/>
      <c r="SI46" s="188"/>
      <c r="SJ46" s="188"/>
      <c r="SK46" s="188"/>
      <c r="SL46" s="188"/>
      <c r="SM46" s="188"/>
      <c r="SN46" s="188"/>
      <c r="SO46" s="188"/>
      <c r="SP46" s="188"/>
      <c r="SQ46" s="188"/>
      <c r="SR46" s="188"/>
      <c r="SS46" s="188"/>
      <c r="ST46" s="188"/>
      <c r="SU46" s="188"/>
      <c r="SV46" s="188"/>
      <c r="SW46" s="188"/>
      <c r="SX46" s="188"/>
      <c r="SY46" s="188"/>
      <c r="SZ46" s="188"/>
      <c r="TA46" s="188"/>
      <c r="TB46" s="188"/>
      <c r="TC46" s="188"/>
      <c r="TD46" s="188"/>
      <c r="TE46" s="188"/>
      <c r="TF46" s="188"/>
      <c r="TG46" s="188"/>
      <c r="TH46" s="188"/>
      <c r="TI46" s="188"/>
      <c r="TJ46" s="188"/>
      <c r="TK46" s="188"/>
      <c r="TL46" s="188"/>
      <c r="TM46" s="188"/>
      <c r="TN46" s="188"/>
      <c r="TO46" s="188"/>
      <c r="TP46" s="188"/>
      <c r="TQ46" s="188"/>
      <c r="TR46" s="188"/>
      <c r="TS46" s="188"/>
      <c r="TT46" s="188"/>
      <c r="TU46" s="188"/>
      <c r="TV46" s="188"/>
      <c r="TW46" s="188"/>
      <c r="TX46" s="188"/>
      <c r="TY46" s="188"/>
      <c r="TZ46" s="188"/>
      <c r="UA46" s="188"/>
      <c r="UB46" s="188"/>
      <c r="UC46" s="188"/>
      <c r="UD46" s="188"/>
      <c r="UE46" s="188"/>
      <c r="UF46" s="188"/>
      <c r="UG46" s="188"/>
      <c r="UH46" s="188"/>
      <c r="UI46" s="188"/>
      <c r="UJ46" s="188"/>
      <c r="UK46" s="188"/>
      <c r="UL46" s="188"/>
      <c r="UM46" s="188"/>
      <c r="UN46" s="188"/>
      <c r="UO46" s="188"/>
      <c r="UP46" s="188"/>
      <c r="UQ46" s="188"/>
      <c r="UR46" s="188"/>
      <c r="US46" s="188"/>
      <c r="UT46" s="188"/>
      <c r="UU46" s="188"/>
      <c r="UV46" s="188"/>
      <c r="UW46" s="188"/>
      <c r="UX46" s="188"/>
      <c r="UY46" s="188"/>
      <c r="UZ46" s="188"/>
      <c r="VA46" s="188"/>
      <c r="VB46" s="188"/>
      <c r="VC46" s="188"/>
      <c r="VD46" s="188"/>
      <c r="VE46" s="188"/>
      <c r="VF46" s="188"/>
      <c r="VG46" s="188"/>
      <c r="VH46" s="188"/>
      <c r="VI46" s="188"/>
      <c r="VJ46" s="188"/>
      <c r="VK46" s="188"/>
      <c r="VL46" s="188"/>
      <c r="VM46" s="188"/>
      <c r="VN46" s="188"/>
      <c r="VO46" s="188"/>
      <c r="VP46" s="188"/>
      <c r="VQ46" s="188"/>
      <c r="VR46" s="188"/>
      <c r="VS46" s="188"/>
      <c r="VT46" s="188"/>
      <c r="VU46" s="188"/>
      <c r="VV46" s="188"/>
      <c r="VW46" s="188"/>
      <c r="VX46" s="188"/>
      <c r="VY46" s="188"/>
      <c r="VZ46" s="188"/>
      <c r="WA46" s="188"/>
      <c r="WB46" s="188"/>
      <c r="WC46" s="188"/>
      <c r="WD46" s="188"/>
      <c r="WE46" s="188"/>
      <c r="WF46" s="188"/>
      <c r="WG46" s="188"/>
      <c r="WH46" s="188"/>
      <c r="WI46" s="188"/>
      <c r="WJ46" s="188"/>
      <c r="WK46" s="188"/>
      <c r="WL46" s="188"/>
      <c r="WM46" s="188"/>
      <c r="WN46" s="188"/>
      <c r="WO46" s="188"/>
      <c r="WP46" s="188"/>
      <c r="WQ46" s="188"/>
      <c r="WR46" s="188"/>
      <c r="WS46" s="188"/>
      <c r="WT46" s="188"/>
      <c r="WU46" s="188"/>
      <c r="WV46" s="188"/>
      <c r="WW46" s="188"/>
      <c r="WX46" s="188"/>
      <c r="WY46" s="188"/>
      <c r="WZ46" s="188"/>
      <c r="XA46" s="188"/>
      <c r="XB46" s="188"/>
      <c r="XC46" s="188"/>
      <c r="XD46" s="188"/>
      <c r="XE46" s="188"/>
      <c r="XF46" s="188"/>
      <c r="XG46" s="188"/>
      <c r="XH46" s="188"/>
      <c r="XI46" s="188"/>
      <c r="XJ46" s="188"/>
      <c r="XK46" s="188"/>
      <c r="XL46" s="188"/>
      <c r="XM46" s="188"/>
      <c r="XN46" s="188"/>
      <c r="XO46" s="188"/>
      <c r="XP46" s="188"/>
      <c r="XQ46" s="188"/>
      <c r="XR46" s="188"/>
      <c r="XS46" s="188"/>
      <c r="XT46" s="188"/>
      <c r="XU46" s="188"/>
      <c r="XV46" s="188"/>
      <c r="XW46" s="188"/>
      <c r="XX46" s="188"/>
      <c r="XY46" s="188"/>
      <c r="XZ46" s="188"/>
      <c r="YA46" s="188"/>
      <c r="YB46" s="188"/>
      <c r="YC46" s="188"/>
      <c r="YD46" s="188"/>
      <c r="YE46" s="188"/>
      <c r="YF46" s="188"/>
      <c r="YG46" s="188"/>
      <c r="YH46" s="188"/>
      <c r="YI46" s="188"/>
      <c r="YJ46" s="188"/>
      <c r="YK46" s="188"/>
      <c r="YL46" s="188"/>
      <c r="YM46" s="188"/>
      <c r="YN46" s="188"/>
      <c r="YO46" s="188"/>
      <c r="YP46" s="188"/>
      <c r="YQ46" s="188"/>
      <c r="YR46" s="188"/>
      <c r="YS46" s="188"/>
      <c r="YT46" s="188"/>
      <c r="YU46" s="188"/>
      <c r="YV46" s="188"/>
      <c r="YW46" s="188"/>
      <c r="YX46" s="188"/>
      <c r="YY46" s="188"/>
      <c r="YZ46" s="188"/>
      <c r="ZA46" s="188"/>
      <c r="ZB46" s="188"/>
      <c r="ZC46" s="188"/>
      <c r="ZD46" s="188"/>
      <c r="ZE46" s="188"/>
      <c r="ZF46" s="188"/>
      <c r="ZG46" s="188"/>
      <c r="ZH46" s="188"/>
      <c r="ZI46" s="188"/>
      <c r="ZJ46" s="188"/>
      <c r="ZK46" s="188"/>
      <c r="ZL46" s="188"/>
      <c r="ZM46" s="188"/>
      <c r="ZN46" s="188"/>
      <c r="ZO46" s="188"/>
      <c r="ZP46" s="188"/>
      <c r="ZQ46" s="188"/>
      <c r="ZR46" s="188"/>
      <c r="ZS46" s="188"/>
      <c r="ZT46" s="188"/>
      <c r="ZU46" s="188"/>
      <c r="ZV46" s="188"/>
      <c r="ZW46" s="188"/>
      <c r="ZX46" s="188"/>
      <c r="ZY46" s="188"/>
      <c r="ZZ46" s="188"/>
      <c r="AAA46" s="188"/>
      <c r="AAB46" s="188"/>
      <c r="AAC46" s="188"/>
      <c r="AAD46" s="188"/>
      <c r="AAE46" s="188"/>
      <c r="AAF46" s="188"/>
      <c r="AAG46" s="188"/>
      <c r="AAH46" s="188"/>
      <c r="AAI46" s="188"/>
      <c r="AAJ46" s="188"/>
      <c r="AAK46" s="188"/>
      <c r="AAL46" s="188"/>
      <c r="AAM46" s="188"/>
      <c r="AAN46" s="188"/>
      <c r="AAO46" s="188"/>
      <c r="AAP46" s="188"/>
      <c r="AAQ46" s="188"/>
      <c r="AAR46" s="188"/>
      <c r="AAS46" s="188"/>
      <c r="AAT46" s="188"/>
      <c r="AAU46" s="188"/>
      <c r="AAV46" s="188"/>
      <c r="AAW46" s="188"/>
      <c r="AAX46" s="188"/>
      <c r="AAY46" s="188"/>
      <c r="AAZ46" s="188"/>
      <c r="ABA46" s="188"/>
      <c r="ABB46" s="188"/>
      <c r="ABC46" s="188"/>
      <c r="ABD46" s="188"/>
      <c r="ABE46" s="188"/>
      <c r="ABF46" s="188"/>
      <c r="ABG46" s="188"/>
      <c r="ABH46" s="188"/>
      <c r="ABI46" s="188"/>
      <c r="ABJ46" s="188"/>
      <c r="ABK46" s="188"/>
      <c r="ABL46" s="188"/>
      <c r="ABM46" s="188"/>
      <c r="ABN46" s="188"/>
      <c r="ABO46" s="188"/>
      <c r="ABP46" s="188"/>
      <c r="ABQ46" s="188"/>
      <c r="ABR46" s="188"/>
      <c r="ABS46" s="188"/>
      <c r="ABT46" s="188"/>
      <c r="ABU46" s="188"/>
      <c r="ABV46" s="188"/>
      <c r="ABW46" s="188"/>
      <c r="ABX46" s="188"/>
      <c r="ABY46" s="188"/>
      <c r="ABZ46" s="188"/>
      <c r="ACA46" s="188"/>
      <c r="ACB46" s="188"/>
      <c r="ACC46" s="188"/>
      <c r="ACD46" s="188"/>
      <c r="ACE46" s="188"/>
      <c r="ACF46" s="188"/>
      <c r="ACG46" s="188"/>
      <c r="ACH46" s="188"/>
      <c r="ACI46" s="188"/>
      <c r="ACJ46" s="188"/>
      <c r="ACK46" s="188"/>
      <c r="ACL46" s="188"/>
      <c r="ACM46" s="188"/>
      <c r="ACN46" s="188"/>
      <c r="ACO46" s="188"/>
      <c r="ACP46" s="188"/>
      <c r="ACQ46" s="188"/>
      <c r="ACR46" s="188"/>
      <c r="ACS46" s="188"/>
      <c r="ACT46" s="188"/>
      <c r="ACU46" s="188"/>
      <c r="ACV46" s="188"/>
      <c r="ACW46" s="188"/>
      <c r="ACX46" s="188"/>
      <c r="ACY46" s="188"/>
      <c r="ACZ46" s="188"/>
      <c r="ADA46" s="188"/>
      <c r="ADB46" s="188"/>
      <c r="ADC46" s="188"/>
      <c r="ADD46" s="188"/>
      <c r="ADE46" s="188"/>
      <c r="ADF46" s="188"/>
      <c r="ADG46" s="188"/>
      <c r="ADH46" s="188"/>
      <c r="ADI46" s="188"/>
      <c r="ADJ46" s="188"/>
      <c r="ADK46" s="188"/>
      <c r="ADL46" s="188"/>
      <c r="ADM46" s="188"/>
      <c r="ADN46" s="188"/>
      <c r="ADO46" s="188"/>
      <c r="ADP46" s="188"/>
      <c r="ADQ46" s="188"/>
      <c r="ADR46" s="188"/>
      <c r="ADS46" s="188"/>
      <c r="ADT46" s="188"/>
      <c r="ADU46" s="188"/>
      <c r="ADV46" s="188"/>
      <c r="ADW46" s="188"/>
      <c r="ADX46" s="188"/>
      <c r="ADY46" s="188"/>
      <c r="ADZ46" s="188"/>
      <c r="AEA46" s="188"/>
      <c r="AEB46" s="188"/>
      <c r="AEC46" s="188"/>
      <c r="AED46" s="188"/>
      <c r="AEE46" s="188"/>
      <c r="AEF46" s="188"/>
      <c r="AEG46" s="188"/>
      <c r="AEH46" s="188"/>
      <c r="AEI46" s="188"/>
      <c r="AEJ46" s="188"/>
      <c r="AEK46" s="188"/>
      <c r="AEL46" s="188"/>
      <c r="AEM46" s="188"/>
      <c r="AEN46" s="188"/>
      <c r="AEO46" s="188"/>
      <c r="AEP46" s="188"/>
      <c r="AEQ46" s="188"/>
      <c r="AER46" s="188"/>
      <c r="AES46" s="188"/>
      <c r="AET46" s="188"/>
      <c r="AEU46" s="188"/>
      <c r="AEV46" s="188"/>
      <c r="AEW46" s="188"/>
      <c r="AEX46" s="188"/>
      <c r="AEY46" s="188"/>
      <c r="AEZ46" s="188"/>
      <c r="AFA46" s="188"/>
      <c r="AFB46" s="188"/>
      <c r="AFC46" s="188"/>
      <c r="AFD46" s="188"/>
      <c r="AFE46" s="188"/>
      <c r="AFF46" s="188"/>
      <c r="AFG46" s="188"/>
      <c r="AFH46" s="188"/>
      <c r="AFI46" s="188"/>
      <c r="AFJ46" s="188"/>
      <c r="AFK46" s="188"/>
      <c r="AFL46" s="188"/>
      <c r="AFM46" s="188"/>
      <c r="AFN46" s="188"/>
      <c r="AFO46" s="188"/>
      <c r="AFP46" s="188"/>
      <c r="AFQ46" s="188"/>
      <c r="AFR46" s="188"/>
      <c r="AFS46" s="188"/>
      <c r="AFT46" s="188"/>
      <c r="AFU46" s="188"/>
      <c r="AFV46" s="188"/>
      <c r="AFW46" s="188"/>
      <c r="AFX46" s="188"/>
      <c r="AFY46" s="188"/>
      <c r="AFZ46" s="188"/>
      <c r="AGA46" s="188"/>
      <c r="AGB46" s="188"/>
      <c r="AGC46" s="188"/>
      <c r="AGD46" s="188"/>
      <c r="AGE46" s="188"/>
      <c r="AGF46" s="188"/>
      <c r="AGG46" s="188"/>
      <c r="AGH46" s="188"/>
      <c r="AGI46" s="188"/>
      <c r="AGJ46" s="188"/>
      <c r="AGK46" s="188"/>
      <c r="AGL46" s="188"/>
      <c r="AGM46" s="188"/>
      <c r="AGN46" s="188"/>
      <c r="AGO46" s="188"/>
      <c r="AGP46" s="188"/>
      <c r="AGQ46" s="188"/>
      <c r="AGR46" s="188"/>
      <c r="AGS46" s="188"/>
      <c r="AGT46" s="188"/>
      <c r="AGU46" s="188"/>
      <c r="AGV46" s="188"/>
      <c r="AGW46" s="188"/>
      <c r="AGX46" s="188"/>
      <c r="AGY46" s="188"/>
      <c r="AGZ46" s="188"/>
      <c r="AHA46" s="188"/>
      <c r="AHB46" s="188"/>
      <c r="AHC46" s="188"/>
      <c r="AHD46" s="188"/>
      <c r="AHE46" s="188"/>
      <c r="AHF46" s="188"/>
      <c r="AHG46" s="188"/>
      <c r="AHH46" s="188"/>
      <c r="AHI46" s="188"/>
      <c r="AHJ46" s="188"/>
      <c r="AHK46" s="188"/>
      <c r="AHL46" s="188"/>
      <c r="AHM46" s="188"/>
      <c r="AHN46" s="188"/>
      <c r="AHO46" s="188"/>
      <c r="AHP46" s="188"/>
      <c r="AHQ46" s="188"/>
      <c r="AHR46" s="188"/>
      <c r="AHS46" s="188"/>
      <c r="AHT46" s="188"/>
      <c r="AHU46" s="188"/>
      <c r="AHV46" s="188"/>
      <c r="AHW46" s="188"/>
    </row>
    <row r="47" spans="7:907" ht="18" customHeight="1">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c r="AS47" s="187"/>
      <c r="AT47" s="187"/>
      <c r="AU47" s="187"/>
      <c r="AV47" s="187"/>
      <c r="AW47" s="187"/>
      <c r="AX47" s="187"/>
      <c r="AY47" s="187"/>
      <c r="AZ47" s="187"/>
      <c r="BA47" s="187"/>
      <c r="BB47" s="187"/>
      <c r="BC47" s="187"/>
      <c r="BD47" s="187"/>
      <c r="BE47" s="187"/>
      <c r="BF47" s="187"/>
      <c r="BG47" s="187"/>
      <c r="BH47" s="187"/>
      <c r="BI47" s="187"/>
      <c r="BJ47" s="187"/>
      <c r="BK47" s="187"/>
      <c r="BL47" s="187"/>
      <c r="BM47" s="187"/>
      <c r="BN47" s="187"/>
      <c r="BO47" s="187"/>
      <c r="BP47" s="187"/>
      <c r="BQ47" s="187"/>
      <c r="BR47" s="187"/>
      <c r="BS47" s="187"/>
      <c r="BT47" s="187"/>
      <c r="BU47" s="187"/>
      <c r="BV47" s="187"/>
      <c r="BW47" s="187"/>
      <c r="BX47" s="187"/>
      <c r="BY47" s="187"/>
      <c r="BZ47" s="187"/>
      <c r="CA47" s="187"/>
      <c r="CB47" s="187"/>
      <c r="CC47" s="187"/>
      <c r="CD47" s="187"/>
      <c r="CE47" s="187"/>
      <c r="CF47" s="187"/>
      <c r="CG47" s="187"/>
      <c r="CH47" s="187"/>
      <c r="CI47" s="187"/>
      <c r="CJ47" s="187"/>
      <c r="CK47" s="187"/>
      <c r="CL47" s="187"/>
      <c r="CM47" s="187"/>
      <c r="CN47" s="187"/>
      <c r="CO47" s="187"/>
      <c r="CP47" s="187"/>
      <c r="CQ47" s="187"/>
      <c r="CR47" s="187"/>
      <c r="CS47" s="187"/>
      <c r="CT47" s="187"/>
      <c r="CU47" s="187"/>
      <c r="CV47" s="187"/>
      <c r="CW47" s="187"/>
      <c r="CX47" s="187"/>
      <c r="CY47" s="187"/>
      <c r="CZ47" s="187"/>
      <c r="DA47" s="187"/>
      <c r="DB47" s="187"/>
      <c r="DC47" s="187"/>
      <c r="DD47" s="187"/>
      <c r="DE47" s="187"/>
      <c r="DF47" s="187"/>
      <c r="DG47" s="187"/>
      <c r="DH47" s="187"/>
      <c r="DI47" s="187"/>
      <c r="DJ47" s="187"/>
      <c r="DK47" s="187"/>
      <c r="DL47" s="187"/>
      <c r="DM47" s="187"/>
      <c r="DN47" s="187"/>
      <c r="DO47" s="187"/>
      <c r="DP47" s="187"/>
      <c r="DQ47" s="187"/>
      <c r="DR47" s="187"/>
      <c r="DS47" s="187"/>
      <c r="DT47" s="187"/>
      <c r="DU47" s="187"/>
      <c r="DV47" s="187"/>
      <c r="DW47" s="187"/>
      <c r="DX47" s="187"/>
      <c r="DY47" s="187"/>
      <c r="DZ47" s="187"/>
      <c r="EA47" s="187"/>
      <c r="EB47" s="187"/>
      <c r="EC47" s="187"/>
      <c r="ED47" s="187"/>
      <c r="EE47" s="187"/>
      <c r="EF47" s="187"/>
      <c r="EG47" s="187"/>
      <c r="EH47" s="187"/>
      <c r="EI47" s="187"/>
      <c r="EJ47" s="187"/>
      <c r="EK47" s="187"/>
      <c r="EL47" s="187"/>
      <c r="EM47" s="187"/>
      <c r="EN47" s="187"/>
      <c r="EO47" s="187"/>
      <c r="EP47" s="187"/>
      <c r="EQ47" s="187"/>
      <c r="ER47" s="187"/>
      <c r="ES47" s="187"/>
      <c r="ET47" s="187"/>
      <c r="EU47" s="187"/>
      <c r="EV47" s="187"/>
      <c r="EW47" s="187"/>
      <c r="EX47" s="187"/>
      <c r="EY47" s="187"/>
      <c r="EZ47" s="187"/>
      <c r="FA47" s="187"/>
      <c r="FB47" s="187"/>
      <c r="FC47" s="187"/>
      <c r="FD47" s="187"/>
      <c r="FE47" s="187"/>
      <c r="FF47" s="187"/>
      <c r="FG47" s="187"/>
      <c r="FH47" s="187"/>
      <c r="FI47" s="187"/>
      <c r="FJ47" s="187"/>
      <c r="FK47" s="187"/>
      <c r="FL47" s="187"/>
      <c r="FM47" s="187"/>
      <c r="FN47" s="187"/>
      <c r="FO47" s="187"/>
      <c r="FP47" s="187"/>
      <c r="FQ47" s="187"/>
      <c r="FR47" s="187"/>
      <c r="FS47" s="187"/>
      <c r="FT47" s="187"/>
      <c r="FU47" s="187"/>
      <c r="FV47" s="187"/>
      <c r="FW47" s="187"/>
      <c r="FX47" s="187"/>
      <c r="FY47" s="187"/>
      <c r="FZ47" s="187"/>
      <c r="GA47" s="187"/>
      <c r="GB47" s="187"/>
      <c r="GC47" s="187"/>
      <c r="GD47" s="187"/>
      <c r="GE47" s="187"/>
      <c r="GF47" s="187"/>
      <c r="GG47" s="187"/>
      <c r="GH47" s="187"/>
      <c r="GI47" s="187"/>
      <c r="GJ47" s="187"/>
      <c r="GK47" s="187"/>
      <c r="GL47" s="187"/>
      <c r="GM47" s="187"/>
      <c r="GN47" s="187"/>
      <c r="GO47" s="187"/>
      <c r="GP47" s="187"/>
      <c r="GQ47" s="187"/>
      <c r="GR47" s="187"/>
      <c r="GS47" s="187"/>
      <c r="GT47" s="187"/>
      <c r="GU47" s="187"/>
      <c r="GV47" s="187"/>
      <c r="GW47" s="187"/>
      <c r="GX47" s="187"/>
      <c r="GY47" s="187"/>
      <c r="GZ47" s="187"/>
      <c r="HA47" s="187"/>
      <c r="HB47" s="187"/>
      <c r="HC47" s="187"/>
      <c r="HD47" s="187"/>
      <c r="HE47" s="187"/>
      <c r="HF47" s="187"/>
      <c r="HG47" s="187"/>
      <c r="HH47" s="187"/>
      <c r="HI47" s="187"/>
      <c r="HJ47" s="187"/>
      <c r="HK47" s="187"/>
      <c r="HL47" s="187"/>
      <c r="HM47" s="187"/>
      <c r="HN47" s="187"/>
      <c r="HO47" s="187"/>
      <c r="HP47" s="187"/>
      <c r="HQ47" s="187"/>
      <c r="HR47" s="187"/>
      <c r="HS47" s="187"/>
      <c r="HT47" s="187"/>
      <c r="HU47" s="187"/>
      <c r="HV47" s="187"/>
      <c r="HW47" s="187"/>
      <c r="HX47" s="187"/>
      <c r="HY47" s="187"/>
      <c r="HZ47" s="187"/>
      <c r="IA47" s="187"/>
      <c r="IB47" s="187"/>
      <c r="IC47" s="187"/>
      <c r="ID47" s="187"/>
      <c r="IE47" s="187"/>
      <c r="IF47" s="187"/>
      <c r="IG47" s="187"/>
      <c r="IH47" s="187"/>
      <c r="II47" s="187"/>
      <c r="IJ47" s="187"/>
      <c r="IK47" s="187"/>
      <c r="IL47" s="187"/>
      <c r="IM47" s="187"/>
      <c r="IN47" s="187"/>
      <c r="IO47" s="187"/>
      <c r="IP47" s="187"/>
      <c r="IQ47" s="187"/>
      <c r="IR47" s="187"/>
      <c r="IS47" s="187"/>
      <c r="IT47" s="187"/>
      <c r="IU47" s="187"/>
      <c r="IV47" s="187"/>
      <c r="IW47" s="187"/>
      <c r="IX47" s="187"/>
      <c r="IY47" s="187"/>
      <c r="IZ47" s="187"/>
      <c r="JA47" s="187"/>
      <c r="JB47" s="187"/>
      <c r="JC47" s="187"/>
      <c r="JD47" s="187"/>
      <c r="JE47" s="187"/>
      <c r="JF47" s="187"/>
      <c r="JG47" s="187"/>
      <c r="JH47" s="187"/>
      <c r="JI47" s="187"/>
      <c r="JJ47" s="187"/>
      <c r="JK47" s="187"/>
      <c r="JL47" s="187"/>
      <c r="JM47" s="187"/>
      <c r="JN47" s="187"/>
      <c r="JO47" s="187"/>
      <c r="JP47" s="187"/>
      <c r="JQ47" s="187"/>
      <c r="JR47" s="187"/>
      <c r="JS47" s="187"/>
      <c r="JT47" s="187"/>
      <c r="JU47" s="187"/>
      <c r="JV47" s="187"/>
      <c r="JW47" s="187"/>
      <c r="JX47" s="187"/>
      <c r="JY47" s="187"/>
      <c r="JZ47" s="187"/>
      <c r="KA47" s="187"/>
      <c r="KB47" s="187"/>
      <c r="KC47" s="187"/>
      <c r="KD47" s="187"/>
      <c r="KE47" s="187"/>
      <c r="KF47" s="187"/>
      <c r="KG47" s="187"/>
      <c r="KH47" s="187"/>
      <c r="KI47" s="187"/>
      <c r="KJ47" s="187"/>
      <c r="KK47" s="187"/>
      <c r="KL47" s="187"/>
      <c r="KM47" s="187"/>
      <c r="KN47" s="187"/>
      <c r="KO47" s="187"/>
      <c r="KP47" s="187"/>
      <c r="KQ47" s="187"/>
      <c r="KR47" s="187"/>
      <c r="KS47" s="187"/>
      <c r="KT47" s="187"/>
      <c r="KU47" s="187"/>
      <c r="KV47" s="187"/>
      <c r="KW47" s="187"/>
      <c r="KX47" s="187"/>
      <c r="KY47" s="187"/>
      <c r="KZ47" s="187"/>
      <c r="LA47" s="187"/>
      <c r="LB47" s="187"/>
      <c r="LC47" s="187"/>
      <c r="LD47" s="187"/>
      <c r="LE47" s="187"/>
      <c r="LF47" s="187"/>
      <c r="LG47" s="187"/>
      <c r="LH47" s="187"/>
      <c r="LI47" s="187"/>
      <c r="LJ47" s="187"/>
      <c r="LK47" s="187"/>
      <c r="LL47" s="187"/>
      <c r="LM47" s="187"/>
      <c r="LN47" s="187"/>
      <c r="LO47" s="187"/>
      <c r="LP47" s="187"/>
      <c r="LQ47" s="187"/>
      <c r="LR47" s="187"/>
      <c r="LS47" s="187"/>
      <c r="LT47" s="187"/>
      <c r="LU47" s="187"/>
      <c r="LV47" s="187"/>
      <c r="LW47" s="187"/>
      <c r="LX47" s="187"/>
      <c r="LY47" s="187"/>
      <c r="LZ47" s="187"/>
      <c r="MA47" s="187"/>
      <c r="MB47" s="187"/>
      <c r="MC47" s="187"/>
      <c r="MD47" s="187"/>
      <c r="ME47" s="187"/>
      <c r="MF47" s="187"/>
      <c r="MG47" s="187"/>
      <c r="MH47" s="187"/>
      <c r="MI47" s="187"/>
      <c r="MJ47" s="187"/>
      <c r="MK47" s="187"/>
      <c r="ML47" s="187"/>
      <c r="MM47" s="187"/>
      <c r="MN47" s="187"/>
      <c r="MO47" s="187"/>
      <c r="MP47" s="187"/>
      <c r="MQ47" s="187"/>
      <c r="MR47" s="187"/>
      <c r="MS47" s="187"/>
      <c r="MT47" s="187"/>
      <c r="MU47" s="187"/>
      <c r="MV47" s="187"/>
      <c r="MW47" s="187"/>
      <c r="MX47" s="187"/>
      <c r="MY47" s="187"/>
      <c r="MZ47" s="187"/>
      <c r="NA47" s="187"/>
      <c r="NB47" s="187"/>
      <c r="NC47" s="187"/>
      <c r="ND47" s="187"/>
      <c r="NE47" s="187"/>
      <c r="NF47" s="187"/>
      <c r="NG47" s="187"/>
      <c r="NH47" s="187"/>
      <c r="NI47" s="187"/>
      <c r="NJ47" s="187"/>
      <c r="NK47" s="187"/>
      <c r="NL47" s="187"/>
      <c r="NM47" s="187"/>
      <c r="NN47" s="187"/>
      <c r="NO47" s="187"/>
      <c r="NP47" s="187"/>
      <c r="NQ47" s="187"/>
      <c r="NR47" s="187"/>
      <c r="NS47" s="187"/>
      <c r="NT47" s="187"/>
      <c r="NU47" s="187"/>
      <c r="NV47" s="187"/>
      <c r="NW47" s="187"/>
      <c r="NX47" s="187"/>
      <c r="NY47" s="187"/>
      <c r="NZ47" s="187"/>
      <c r="OA47" s="187"/>
      <c r="OB47" s="187"/>
      <c r="OC47" s="187"/>
      <c r="OD47" s="187"/>
      <c r="OE47" s="187"/>
      <c r="OF47" s="187"/>
      <c r="OG47" s="187"/>
      <c r="OH47" s="187"/>
      <c r="OI47" s="187"/>
      <c r="OJ47" s="187"/>
      <c r="OK47" s="187"/>
      <c r="OL47" s="187"/>
      <c r="OM47" s="187"/>
      <c r="ON47" s="187"/>
      <c r="OO47" s="187"/>
      <c r="OP47" s="187"/>
      <c r="OQ47" s="187"/>
      <c r="OR47" s="187"/>
      <c r="OS47" s="187"/>
      <c r="OT47" s="187"/>
      <c r="OU47" s="187"/>
      <c r="OV47" s="187"/>
      <c r="OW47" s="187"/>
      <c r="OX47" s="187"/>
      <c r="OY47" s="187"/>
      <c r="OZ47" s="187"/>
      <c r="PA47" s="187"/>
      <c r="PB47" s="187"/>
      <c r="PC47" s="187"/>
      <c r="PD47" s="187"/>
      <c r="PE47" s="187"/>
      <c r="PF47" s="187"/>
      <c r="PG47" s="187"/>
      <c r="PH47" s="187"/>
      <c r="PI47" s="187"/>
      <c r="PJ47" s="187"/>
      <c r="PK47" s="187"/>
      <c r="PL47" s="187"/>
      <c r="PM47" s="187"/>
      <c r="PN47" s="187"/>
      <c r="PO47" s="187"/>
      <c r="PP47" s="187"/>
      <c r="PQ47" s="187"/>
      <c r="PR47" s="187"/>
      <c r="PS47" s="187"/>
      <c r="PT47" s="187"/>
      <c r="PU47" s="187"/>
      <c r="PV47" s="187"/>
      <c r="PW47" s="187"/>
      <c r="PX47" s="187"/>
      <c r="PY47" s="187"/>
      <c r="PZ47" s="187"/>
      <c r="QA47" s="187"/>
      <c r="QB47" s="187"/>
      <c r="QC47" s="187"/>
      <c r="QD47" s="187"/>
      <c r="QE47" s="187"/>
      <c r="QF47" s="187"/>
      <c r="QG47" s="187"/>
      <c r="QH47" s="187"/>
      <c r="QI47" s="187"/>
      <c r="QJ47" s="187"/>
      <c r="QK47" s="187"/>
      <c r="QL47" s="187"/>
      <c r="QM47" s="187"/>
      <c r="QN47" s="187"/>
      <c r="QO47" s="187"/>
      <c r="QP47" s="187"/>
      <c r="QQ47" s="187"/>
      <c r="QR47" s="187"/>
      <c r="QS47" s="187"/>
      <c r="QT47" s="187"/>
      <c r="QU47" s="187"/>
      <c r="QV47" s="187"/>
      <c r="QW47" s="187"/>
      <c r="QX47" s="187"/>
      <c r="QY47" s="187"/>
      <c r="QZ47" s="187"/>
      <c r="RA47" s="187"/>
      <c r="RB47" s="187"/>
      <c r="RC47" s="187"/>
      <c r="RD47" s="187"/>
      <c r="RE47" s="187"/>
      <c r="RF47" s="187"/>
      <c r="RG47" s="187"/>
      <c r="RH47" s="187"/>
      <c r="RI47" s="187"/>
      <c r="RJ47" s="187"/>
      <c r="RK47" s="187"/>
      <c r="RL47" s="187"/>
      <c r="RM47" s="187"/>
      <c r="RN47" s="187"/>
      <c r="RO47" s="187"/>
      <c r="RP47" s="187"/>
      <c r="RQ47" s="187"/>
      <c r="RR47" s="187"/>
      <c r="RS47" s="187"/>
      <c r="RT47" s="187"/>
      <c r="RU47" s="187"/>
      <c r="RV47" s="187"/>
      <c r="RW47" s="187"/>
      <c r="RX47" s="187"/>
      <c r="RY47" s="187"/>
      <c r="RZ47" s="187"/>
      <c r="SA47" s="187"/>
      <c r="SB47" s="187"/>
      <c r="SC47" s="187"/>
      <c r="SD47" s="187"/>
      <c r="SE47" s="187"/>
      <c r="SF47" s="187"/>
      <c r="SG47" s="187"/>
      <c r="SH47" s="187"/>
      <c r="SI47" s="187"/>
      <c r="SJ47" s="187"/>
      <c r="SK47" s="187"/>
      <c r="SL47" s="187"/>
      <c r="SM47" s="187"/>
      <c r="SN47" s="187"/>
      <c r="SO47" s="187"/>
      <c r="SP47" s="187"/>
      <c r="SQ47" s="187"/>
      <c r="SR47" s="187"/>
      <c r="SS47" s="187"/>
      <c r="ST47" s="187"/>
      <c r="SU47" s="187"/>
      <c r="SV47" s="187"/>
      <c r="SW47" s="187"/>
      <c r="SX47" s="187"/>
      <c r="SY47" s="187"/>
      <c r="SZ47" s="187"/>
      <c r="TA47" s="187"/>
      <c r="TB47" s="187"/>
      <c r="TC47" s="187"/>
      <c r="TD47" s="187"/>
      <c r="TE47" s="187"/>
      <c r="TF47" s="187"/>
      <c r="TG47" s="187"/>
      <c r="TH47" s="187"/>
      <c r="TI47" s="187"/>
      <c r="TJ47" s="187"/>
      <c r="TK47" s="187"/>
      <c r="TL47" s="187"/>
      <c r="TM47" s="187"/>
      <c r="TN47" s="187"/>
      <c r="TO47" s="187"/>
      <c r="TP47" s="187"/>
      <c r="TQ47" s="187"/>
      <c r="TR47" s="187"/>
      <c r="TS47" s="187"/>
      <c r="TT47" s="187"/>
      <c r="TU47" s="187"/>
      <c r="TV47" s="187"/>
      <c r="TW47" s="187"/>
      <c r="TX47" s="187"/>
      <c r="TY47" s="187"/>
      <c r="TZ47" s="187"/>
      <c r="UA47" s="187"/>
      <c r="UB47" s="187"/>
      <c r="UC47" s="187"/>
      <c r="UD47" s="187"/>
      <c r="UE47" s="187"/>
      <c r="UF47" s="187"/>
      <c r="UG47" s="187"/>
      <c r="UH47" s="187"/>
      <c r="UI47" s="187"/>
      <c r="UJ47" s="187"/>
      <c r="UK47" s="187"/>
      <c r="UL47" s="187"/>
      <c r="UM47" s="187"/>
      <c r="UN47" s="187"/>
      <c r="UO47" s="187"/>
      <c r="UP47" s="187"/>
      <c r="UQ47" s="187"/>
      <c r="UR47" s="187"/>
      <c r="US47" s="187"/>
      <c r="UT47" s="187"/>
      <c r="UU47" s="187"/>
      <c r="UV47" s="187"/>
      <c r="UW47" s="187"/>
      <c r="UX47" s="187"/>
      <c r="UY47" s="187"/>
      <c r="UZ47" s="187"/>
      <c r="VA47" s="187"/>
      <c r="VB47" s="187"/>
      <c r="VC47" s="187"/>
      <c r="VD47" s="187"/>
      <c r="VE47" s="187"/>
      <c r="VF47" s="187"/>
      <c r="VG47" s="187"/>
      <c r="VH47" s="187"/>
      <c r="VI47" s="187"/>
      <c r="VJ47" s="187"/>
      <c r="VK47" s="187"/>
      <c r="VL47" s="187"/>
      <c r="VM47" s="187"/>
      <c r="VN47" s="187"/>
      <c r="VO47" s="187"/>
      <c r="VP47" s="187"/>
      <c r="VQ47" s="187"/>
      <c r="VR47" s="187"/>
      <c r="VS47" s="187"/>
      <c r="VT47" s="187"/>
      <c r="VU47" s="187"/>
      <c r="VV47" s="187"/>
      <c r="VW47" s="187"/>
      <c r="VX47" s="187"/>
      <c r="VY47" s="187"/>
      <c r="VZ47" s="187"/>
      <c r="WA47" s="187"/>
      <c r="WB47" s="187"/>
      <c r="WC47" s="187"/>
      <c r="WD47" s="187"/>
      <c r="WE47" s="187"/>
      <c r="WF47" s="187"/>
      <c r="WG47" s="187"/>
      <c r="WH47" s="187"/>
      <c r="WI47" s="187"/>
      <c r="WJ47" s="187"/>
      <c r="WK47" s="187"/>
      <c r="WL47" s="187"/>
      <c r="WM47" s="187"/>
      <c r="WN47" s="187"/>
      <c r="WO47" s="187"/>
      <c r="WP47" s="187"/>
      <c r="WQ47" s="187"/>
      <c r="WR47" s="187"/>
      <c r="WS47" s="187"/>
      <c r="WT47" s="187"/>
      <c r="WU47" s="187"/>
      <c r="WV47" s="187"/>
      <c r="WW47" s="187"/>
      <c r="WX47" s="187"/>
      <c r="WY47" s="187"/>
      <c r="WZ47" s="187"/>
      <c r="XA47" s="187"/>
      <c r="XB47" s="187"/>
      <c r="XC47" s="187"/>
      <c r="XD47" s="187"/>
      <c r="XE47" s="187"/>
      <c r="XF47" s="187"/>
      <c r="XG47" s="187"/>
      <c r="XH47" s="187"/>
      <c r="XI47" s="187"/>
      <c r="XJ47" s="187"/>
      <c r="XK47" s="187"/>
      <c r="XL47" s="187"/>
      <c r="XM47" s="187"/>
      <c r="XN47" s="187"/>
      <c r="XO47" s="187"/>
      <c r="XP47" s="187"/>
      <c r="XQ47" s="187"/>
      <c r="XR47" s="187"/>
      <c r="XS47" s="187"/>
      <c r="XT47" s="187"/>
      <c r="XU47" s="187"/>
      <c r="XV47" s="187"/>
      <c r="XW47" s="187"/>
      <c r="XX47" s="187"/>
      <c r="XY47" s="187"/>
      <c r="XZ47" s="187"/>
      <c r="YA47" s="187"/>
      <c r="YB47" s="187"/>
      <c r="YC47" s="187"/>
      <c r="YD47" s="187"/>
      <c r="YE47" s="187"/>
      <c r="YF47" s="187"/>
      <c r="YG47" s="187"/>
      <c r="YH47" s="187"/>
      <c r="YI47" s="187"/>
      <c r="YJ47" s="187"/>
      <c r="YK47" s="187"/>
      <c r="YL47" s="187"/>
      <c r="YM47" s="187"/>
      <c r="YN47" s="187"/>
      <c r="YO47" s="187"/>
      <c r="YP47" s="187"/>
      <c r="YQ47" s="187"/>
      <c r="YR47" s="187"/>
      <c r="YS47" s="187"/>
      <c r="YT47" s="187"/>
      <c r="YU47" s="187"/>
      <c r="YV47" s="187"/>
      <c r="YW47" s="187"/>
      <c r="YX47" s="187"/>
      <c r="YY47" s="187"/>
      <c r="YZ47" s="187"/>
      <c r="ZA47" s="187"/>
      <c r="ZB47" s="187"/>
      <c r="ZC47" s="187"/>
      <c r="ZD47" s="187"/>
      <c r="ZE47" s="187"/>
      <c r="ZF47" s="187"/>
      <c r="ZG47" s="187"/>
      <c r="ZH47" s="187"/>
      <c r="ZI47" s="187"/>
      <c r="ZJ47" s="187"/>
      <c r="ZK47" s="187"/>
      <c r="ZL47" s="187"/>
      <c r="ZM47" s="187"/>
      <c r="ZN47" s="187"/>
      <c r="ZO47" s="187"/>
      <c r="ZP47" s="187"/>
      <c r="ZQ47" s="187"/>
      <c r="ZR47" s="187"/>
      <c r="ZS47" s="187"/>
      <c r="ZT47" s="187"/>
      <c r="ZU47" s="187"/>
      <c r="ZV47" s="187"/>
      <c r="ZW47" s="187"/>
      <c r="ZX47" s="187"/>
      <c r="ZY47" s="187"/>
      <c r="ZZ47" s="187"/>
      <c r="AAA47" s="187"/>
      <c r="AAB47" s="187"/>
      <c r="AAC47" s="187"/>
      <c r="AAD47" s="187"/>
      <c r="AAE47" s="187"/>
      <c r="AAF47" s="187"/>
      <c r="AAG47" s="187"/>
      <c r="AAH47" s="187"/>
      <c r="AAI47" s="187"/>
      <c r="AAJ47" s="187"/>
      <c r="AAK47" s="187"/>
      <c r="AAL47" s="187"/>
      <c r="AAM47" s="187"/>
      <c r="AAN47" s="187"/>
      <c r="AAO47" s="187"/>
      <c r="AAP47" s="187"/>
      <c r="AAQ47" s="187"/>
      <c r="AAR47" s="187"/>
      <c r="AAS47" s="187"/>
      <c r="AAT47" s="187"/>
      <c r="AAU47" s="187"/>
      <c r="AAV47" s="187"/>
      <c r="AAW47" s="187"/>
      <c r="AAX47" s="187"/>
      <c r="AAY47" s="187"/>
      <c r="AAZ47" s="187"/>
      <c r="ABA47" s="187"/>
      <c r="ABB47" s="187"/>
      <c r="ABC47" s="187"/>
      <c r="ABD47" s="187"/>
      <c r="ABE47" s="187"/>
      <c r="ABF47" s="187"/>
      <c r="ABG47" s="187"/>
      <c r="ABH47" s="187"/>
      <c r="ABI47" s="187"/>
      <c r="ABJ47" s="187"/>
      <c r="ABK47" s="187"/>
      <c r="ABL47" s="187"/>
      <c r="ABM47" s="187"/>
      <c r="ABN47" s="187"/>
      <c r="ABO47" s="187"/>
      <c r="ABP47" s="187"/>
      <c r="ABQ47" s="187"/>
      <c r="ABR47" s="187"/>
      <c r="ABS47" s="187"/>
      <c r="ABT47" s="187"/>
      <c r="ABU47" s="187"/>
      <c r="ABV47" s="187"/>
      <c r="ABW47" s="187"/>
      <c r="ABX47" s="187"/>
      <c r="ABY47" s="187"/>
      <c r="ABZ47" s="187"/>
      <c r="ACA47" s="187"/>
      <c r="ACB47" s="187"/>
      <c r="ACC47" s="187"/>
      <c r="ACD47" s="187"/>
      <c r="ACE47" s="187"/>
      <c r="ACF47" s="187"/>
      <c r="ACG47" s="187"/>
      <c r="ACH47" s="187"/>
      <c r="ACI47" s="187"/>
      <c r="ACJ47" s="187"/>
      <c r="ACK47" s="187"/>
      <c r="ACL47" s="187"/>
      <c r="ACM47" s="187"/>
      <c r="ACN47" s="187"/>
      <c r="ACO47" s="187"/>
      <c r="ACP47" s="187"/>
      <c r="ACQ47" s="187"/>
      <c r="ACR47" s="187"/>
      <c r="ACS47" s="187"/>
      <c r="ACT47" s="187"/>
      <c r="ACU47" s="187"/>
      <c r="ACV47" s="187"/>
      <c r="ACW47" s="187"/>
      <c r="ACX47" s="187"/>
      <c r="ACY47" s="187"/>
      <c r="ACZ47" s="187"/>
      <c r="ADA47" s="187"/>
      <c r="ADB47" s="187"/>
      <c r="ADC47" s="187"/>
      <c r="ADD47" s="187"/>
      <c r="ADE47" s="187"/>
      <c r="ADF47" s="187"/>
      <c r="ADG47" s="187"/>
      <c r="ADH47" s="187"/>
      <c r="ADI47" s="187"/>
      <c r="ADJ47" s="187"/>
      <c r="ADK47" s="187"/>
      <c r="ADL47" s="187"/>
      <c r="ADM47" s="187"/>
      <c r="ADN47" s="187"/>
      <c r="ADO47" s="187"/>
      <c r="ADP47" s="187"/>
      <c r="ADQ47" s="187"/>
      <c r="ADR47" s="187"/>
      <c r="ADS47" s="187"/>
      <c r="ADT47" s="187"/>
      <c r="ADU47" s="187"/>
      <c r="ADV47" s="187"/>
      <c r="ADW47" s="187"/>
      <c r="ADX47" s="187"/>
      <c r="ADY47" s="187"/>
      <c r="ADZ47" s="187"/>
      <c r="AEA47" s="187"/>
      <c r="AEB47" s="187"/>
      <c r="AEC47" s="187"/>
      <c r="AED47" s="187"/>
      <c r="AEE47" s="187"/>
      <c r="AEF47" s="187"/>
      <c r="AEG47" s="187"/>
      <c r="AEH47" s="187"/>
      <c r="AEI47" s="187"/>
      <c r="AEJ47" s="187"/>
      <c r="AEK47" s="187"/>
      <c r="AEL47" s="187"/>
      <c r="AEM47" s="187"/>
      <c r="AEN47" s="187"/>
      <c r="AEO47" s="187"/>
      <c r="AEP47" s="187"/>
      <c r="AEQ47" s="187"/>
      <c r="AER47" s="187"/>
      <c r="AES47" s="187"/>
      <c r="AET47" s="187"/>
      <c r="AEU47" s="187"/>
      <c r="AEV47" s="187"/>
      <c r="AEW47" s="187"/>
      <c r="AEX47" s="187"/>
      <c r="AEY47" s="187"/>
      <c r="AEZ47" s="187"/>
      <c r="AFA47" s="187"/>
      <c r="AFB47" s="187"/>
      <c r="AFC47" s="187"/>
      <c r="AFD47" s="187"/>
      <c r="AFE47" s="187"/>
      <c r="AFF47" s="187"/>
      <c r="AFG47" s="187"/>
      <c r="AFH47" s="187"/>
      <c r="AFI47" s="187"/>
      <c r="AFJ47" s="187"/>
      <c r="AFK47" s="187"/>
      <c r="AFL47" s="187"/>
      <c r="AFM47" s="187"/>
      <c r="AFN47" s="187"/>
      <c r="AFO47" s="187"/>
      <c r="AFP47" s="187"/>
      <c r="AFQ47" s="187"/>
      <c r="AFR47" s="187"/>
      <c r="AFS47" s="187"/>
      <c r="AFT47" s="187"/>
      <c r="AFU47" s="187"/>
      <c r="AFV47" s="187"/>
      <c r="AFW47" s="187"/>
      <c r="AFX47" s="187"/>
      <c r="AFY47" s="187"/>
      <c r="AFZ47" s="187"/>
      <c r="AGA47" s="187"/>
      <c r="AGB47" s="187"/>
      <c r="AGC47" s="187"/>
      <c r="AGD47" s="187"/>
      <c r="AGE47" s="187"/>
      <c r="AGF47" s="187"/>
      <c r="AGG47" s="187"/>
      <c r="AGH47" s="187"/>
      <c r="AGI47" s="187"/>
      <c r="AGJ47" s="187"/>
      <c r="AGK47" s="187"/>
      <c r="AGL47" s="187"/>
      <c r="AGM47" s="187"/>
      <c r="AGN47" s="187"/>
      <c r="AGO47" s="187"/>
      <c r="AGP47" s="187"/>
      <c r="AGQ47" s="187"/>
      <c r="AGR47" s="187"/>
      <c r="AGS47" s="187"/>
      <c r="AGT47" s="187"/>
      <c r="AGU47" s="187"/>
      <c r="AGV47" s="187"/>
      <c r="AGW47" s="187"/>
      <c r="AGX47" s="187"/>
      <c r="AGY47" s="187"/>
      <c r="AGZ47" s="187"/>
      <c r="AHA47" s="187"/>
      <c r="AHB47" s="187"/>
      <c r="AHC47" s="187"/>
      <c r="AHD47" s="187"/>
      <c r="AHE47" s="187"/>
      <c r="AHF47" s="187"/>
      <c r="AHG47" s="187"/>
      <c r="AHH47" s="187"/>
      <c r="AHI47" s="187"/>
      <c r="AHJ47" s="187"/>
      <c r="AHK47" s="187"/>
      <c r="AHL47" s="187"/>
      <c r="AHM47" s="187"/>
      <c r="AHN47" s="187"/>
      <c r="AHO47" s="187"/>
      <c r="AHP47" s="187"/>
      <c r="AHQ47" s="187"/>
      <c r="AHR47" s="187"/>
      <c r="AHS47" s="187"/>
      <c r="AHT47" s="187"/>
      <c r="AHU47" s="187"/>
      <c r="AHV47" s="187"/>
      <c r="AHW47" s="187"/>
    </row>
    <row r="48" spans="7:907" ht="18" customHeight="1">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c r="AS48" s="187"/>
      <c r="AT48" s="187"/>
      <c r="AU48" s="187"/>
      <c r="AV48" s="187"/>
      <c r="AW48" s="187"/>
      <c r="AX48" s="187"/>
      <c r="AY48" s="187"/>
      <c r="AZ48" s="187"/>
      <c r="BA48" s="187"/>
      <c r="BB48" s="187"/>
      <c r="BC48" s="187"/>
      <c r="BD48" s="187"/>
      <c r="BE48" s="187"/>
      <c r="BF48" s="187"/>
      <c r="BG48" s="187"/>
      <c r="BH48" s="187"/>
      <c r="BI48" s="187"/>
      <c r="BJ48" s="187"/>
      <c r="BK48" s="187"/>
      <c r="BL48" s="187"/>
      <c r="BM48" s="187"/>
      <c r="BN48" s="187"/>
      <c r="BO48" s="187"/>
      <c r="BP48" s="187"/>
      <c r="BQ48" s="187"/>
      <c r="BR48" s="187"/>
      <c r="BS48" s="187"/>
      <c r="BT48" s="187"/>
      <c r="BU48" s="187"/>
      <c r="BV48" s="187"/>
      <c r="BW48" s="187"/>
      <c r="BX48" s="187"/>
      <c r="BY48" s="187"/>
      <c r="BZ48" s="187"/>
      <c r="CA48" s="187"/>
      <c r="CB48" s="187"/>
      <c r="CC48" s="187"/>
      <c r="CD48" s="187"/>
      <c r="CE48" s="187"/>
      <c r="CF48" s="187"/>
      <c r="CG48" s="187"/>
      <c r="CH48" s="187"/>
      <c r="CI48" s="187"/>
      <c r="CJ48" s="187"/>
      <c r="CK48" s="187"/>
      <c r="CL48" s="187"/>
      <c r="CM48" s="187"/>
      <c r="CN48" s="187"/>
      <c r="CO48" s="187"/>
      <c r="CP48" s="187"/>
      <c r="CQ48" s="187"/>
      <c r="CR48" s="187"/>
      <c r="CS48" s="187"/>
      <c r="CT48" s="187"/>
      <c r="CU48" s="187"/>
      <c r="CV48" s="187"/>
      <c r="CW48" s="187"/>
      <c r="CX48" s="187"/>
      <c r="CY48" s="187"/>
      <c r="CZ48" s="187"/>
      <c r="DA48" s="187"/>
      <c r="DB48" s="187"/>
      <c r="DC48" s="187"/>
      <c r="DD48" s="187"/>
      <c r="DE48" s="187"/>
      <c r="DF48" s="187"/>
      <c r="DG48" s="187"/>
      <c r="DH48" s="187"/>
      <c r="DI48" s="187"/>
      <c r="DJ48" s="187"/>
      <c r="DK48" s="187"/>
      <c r="DL48" s="187"/>
      <c r="DM48" s="187"/>
      <c r="DN48" s="187"/>
      <c r="DO48" s="187"/>
      <c r="DP48" s="187"/>
      <c r="DQ48" s="187"/>
      <c r="DR48" s="187"/>
      <c r="DS48" s="187"/>
      <c r="DT48" s="187"/>
      <c r="DU48" s="187"/>
      <c r="DV48" s="187"/>
      <c r="DW48" s="187"/>
      <c r="DX48" s="187"/>
      <c r="DY48" s="187"/>
      <c r="DZ48" s="187"/>
      <c r="EA48" s="187"/>
      <c r="EB48" s="187"/>
      <c r="EC48" s="187"/>
      <c r="ED48" s="187"/>
      <c r="EE48" s="187"/>
      <c r="EF48" s="187"/>
      <c r="EG48" s="187"/>
      <c r="EH48" s="187"/>
      <c r="EI48" s="187"/>
      <c r="EJ48" s="187"/>
      <c r="EK48" s="187"/>
      <c r="EL48" s="187"/>
      <c r="EM48" s="187"/>
      <c r="EN48" s="187"/>
      <c r="EO48" s="187"/>
      <c r="EP48" s="187"/>
      <c r="EQ48" s="187"/>
      <c r="ER48" s="187"/>
      <c r="ES48" s="187"/>
      <c r="ET48" s="187"/>
      <c r="EU48" s="187"/>
      <c r="EV48" s="187"/>
      <c r="EW48" s="187"/>
      <c r="EX48" s="187"/>
      <c r="EY48" s="187"/>
      <c r="EZ48" s="187"/>
      <c r="FA48" s="187"/>
      <c r="FB48" s="187"/>
      <c r="FC48" s="187"/>
      <c r="FD48" s="187"/>
      <c r="FE48" s="187"/>
      <c r="FF48" s="187"/>
      <c r="FG48" s="187"/>
      <c r="FH48" s="187"/>
      <c r="FI48" s="187"/>
      <c r="FJ48" s="187"/>
      <c r="FK48" s="187"/>
      <c r="FL48" s="187"/>
      <c r="FM48" s="187"/>
      <c r="FN48" s="187"/>
      <c r="FO48" s="187"/>
      <c r="FP48" s="187"/>
      <c r="FQ48" s="187"/>
      <c r="FR48" s="187"/>
      <c r="FS48" s="187"/>
      <c r="FT48" s="187"/>
      <c r="FU48" s="187"/>
      <c r="FV48" s="187"/>
      <c r="FW48" s="187"/>
      <c r="FX48" s="187"/>
      <c r="FY48" s="187"/>
      <c r="FZ48" s="187"/>
      <c r="GA48" s="187"/>
      <c r="GB48" s="187"/>
      <c r="GC48" s="187"/>
      <c r="GD48" s="187"/>
      <c r="GE48" s="187"/>
      <c r="GF48" s="187"/>
      <c r="GG48" s="187"/>
      <c r="GH48" s="187"/>
      <c r="GI48" s="187"/>
      <c r="GJ48" s="187"/>
      <c r="GK48" s="187"/>
      <c r="GL48" s="187"/>
      <c r="GM48" s="187"/>
      <c r="GN48" s="187"/>
      <c r="GO48" s="187"/>
      <c r="GP48" s="187"/>
      <c r="GQ48" s="187"/>
      <c r="GR48" s="187"/>
      <c r="GS48" s="187"/>
      <c r="GT48" s="187"/>
      <c r="GU48" s="187"/>
      <c r="GV48" s="187"/>
      <c r="GW48" s="187"/>
      <c r="GX48" s="187"/>
      <c r="GY48" s="187"/>
      <c r="GZ48" s="187"/>
      <c r="HA48" s="187"/>
      <c r="HB48" s="187"/>
      <c r="HC48" s="187"/>
      <c r="HD48" s="187"/>
      <c r="HE48" s="187"/>
      <c r="HF48" s="187"/>
      <c r="HG48" s="187"/>
      <c r="HH48" s="187"/>
      <c r="HI48" s="187"/>
      <c r="HJ48" s="187"/>
      <c r="HK48" s="187"/>
      <c r="HL48" s="187"/>
      <c r="HM48" s="187"/>
      <c r="HN48" s="187"/>
      <c r="HO48" s="187"/>
      <c r="HP48" s="187"/>
      <c r="HQ48" s="187"/>
      <c r="HR48" s="187"/>
      <c r="HS48" s="187"/>
      <c r="HT48" s="187"/>
      <c r="HU48" s="187"/>
      <c r="HV48" s="187"/>
      <c r="HW48" s="187"/>
      <c r="HX48" s="187"/>
      <c r="HY48" s="187"/>
      <c r="HZ48" s="187"/>
      <c r="IA48" s="187"/>
      <c r="IB48" s="187"/>
      <c r="IC48" s="187"/>
      <c r="ID48" s="187"/>
      <c r="IE48" s="187"/>
      <c r="IF48" s="187"/>
      <c r="IG48" s="187"/>
      <c r="IH48" s="187"/>
      <c r="II48" s="187"/>
      <c r="IJ48" s="187"/>
      <c r="IK48" s="187"/>
      <c r="IL48" s="187"/>
      <c r="IM48" s="187"/>
      <c r="IN48" s="187"/>
      <c r="IO48" s="187"/>
      <c r="IP48" s="187"/>
      <c r="IQ48" s="187"/>
      <c r="IR48" s="187"/>
      <c r="IS48" s="187"/>
      <c r="IT48" s="187"/>
      <c r="IU48" s="187"/>
      <c r="IV48" s="187"/>
      <c r="IW48" s="187"/>
      <c r="IX48" s="187"/>
      <c r="IY48" s="187"/>
      <c r="IZ48" s="187"/>
      <c r="JA48" s="187"/>
      <c r="JB48" s="187"/>
      <c r="JC48" s="187"/>
      <c r="JD48" s="187"/>
      <c r="JE48" s="187"/>
      <c r="JF48" s="187"/>
      <c r="JG48" s="187"/>
      <c r="JH48" s="187"/>
      <c r="JI48" s="187"/>
      <c r="JJ48" s="187"/>
      <c r="JK48" s="187"/>
      <c r="JL48" s="187"/>
      <c r="JM48" s="187"/>
      <c r="JN48" s="187"/>
      <c r="JO48" s="187"/>
      <c r="JP48" s="187"/>
      <c r="JQ48" s="187"/>
      <c r="JR48" s="187"/>
      <c r="JS48" s="187"/>
      <c r="JT48" s="187"/>
      <c r="JU48" s="187"/>
      <c r="JV48" s="187"/>
      <c r="JW48" s="187"/>
      <c r="JX48" s="187"/>
      <c r="JY48" s="187"/>
      <c r="JZ48" s="187"/>
      <c r="KA48" s="187"/>
      <c r="KB48" s="187"/>
      <c r="KC48" s="187"/>
      <c r="KD48" s="187"/>
      <c r="KE48" s="187"/>
      <c r="KF48" s="187"/>
      <c r="KG48" s="187"/>
      <c r="KH48" s="187"/>
      <c r="KI48" s="187"/>
      <c r="KJ48" s="187"/>
      <c r="KK48" s="187"/>
      <c r="KL48" s="187"/>
      <c r="KM48" s="187"/>
      <c r="KN48" s="187"/>
      <c r="KO48" s="187"/>
      <c r="KP48" s="187"/>
      <c r="KQ48" s="187"/>
      <c r="KR48" s="187"/>
      <c r="KS48" s="187"/>
      <c r="KT48" s="187"/>
      <c r="KU48" s="187"/>
      <c r="KV48" s="187"/>
      <c r="KW48" s="187"/>
      <c r="KX48" s="187"/>
      <c r="KY48" s="187"/>
      <c r="KZ48" s="187"/>
      <c r="LA48" s="187"/>
      <c r="LB48" s="187"/>
      <c r="LC48" s="187"/>
      <c r="LD48" s="187"/>
      <c r="LE48" s="187"/>
      <c r="LF48" s="187"/>
      <c r="LG48" s="187"/>
      <c r="LH48" s="187"/>
      <c r="LI48" s="187"/>
      <c r="LJ48" s="187"/>
      <c r="LK48" s="187"/>
      <c r="LL48" s="187"/>
      <c r="LM48" s="187"/>
      <c r="LN48" s="187"/>
      <c r="LO48" s="187"/>
      <c r="LP48" s="187"/>
      <c r="LQ48" s="187"/>
      <c r="LR48" s="187"/>
      <c r="LS48" s="187"/>
      <c r="LT48" s="187"/>
      <c r="LU48" s="187"/>
      <c r="LV48" s="187"/>
      <c r="LW48" s="187"/>
      <c r="LX48" s="187"/>
      <c r="LY48" s="187"/>
      <c r="LZ48" s="187"/>
      <c r="MA48" s="187"/>
      <c r="MB48" s="187"/>
      <c r="MC48" s="187"/>
      <c r="MD48" s="187"/>
      <c r="ME48" s="187"/>
      <c r="MF48" s="187"/>
      <c r="MG48" s="187"/>
      <c r="MH48" s="187"/>
      <c r="MI48" s="187"/>
      <c r="MJ48" s="187"/>
      <c r="MK48" s="187"/>
      <c r="ML48" s="187"/>
      <c r="MM48" s="187"/>
      <c r="MN48" s="187"/>
      <c r="MO48" s="187"/>
      <c r="MP48" s="187"/>
      <c r="MQ48" s="187"/>
      <c r="MR48" s="187"/>
      <c r="MS48" s="187"/>
      <c r="MT48" s="187"/>
      <c r="MU48" s="187"/>
      <c r="MV48" s="187"/>
      <c r="MW48" s="187"/>
      <c r="MX48" s="187"/>
      <c r="MY48" s="187"/>
      <c r="MZ48" s="187"/>
      <c r="NA48" s="187"/>
      <c r="NB48" s="187"/>
      <c r="NC48" s="187"/>
      <c r="ND48" s="187"/>
      <c r="NE48" s="187"/>
      <c r="NF48" s="187"/>
      <c r="NG48" s="187"/>
      <c r="NH48" s="187"/>
      <c r="NI48" s="187"/>
      <c r="NJ48" s="187"/>
      <c r="NK48" s="187"/>
      <c r="NL48" s="187"/>
      <c r="NM48" s="187"/>
      <c r="NN48" s="187"/>
      <c r="NO48" s="187"/>
      <c r="NP48" s="187"/>
      <c r="NQ48" s="187"/>
      <c r="NR48" s="187"/>
      <c r="NS48" s="187"/>
      <c r="NT48" s="187"/>
      <c r="NU48" s="187"/>
      <c r="NV48" s="187"/>
      <c r="NW48" s="187"/>
      <c r="NX48" s="187"/>
      <c r="NY48" s="187"/>
      <c r="NZ48" s="187"/>
      <c r="OA48" s="187"/>
      <c r="OB48" s="187"/>
      <c r="OC48" s="187"/>
      <c r="OD48" s="187"/>
      <c r="OE48" s="187"/>
      <c r="OF48" s="187"/>
      <c r="OG48" s="187"/>
      <c r="OH48" s="187"/>
      <c r="OI48" s="187"/>
      <c r="OJ48" s="187"/>
      <c r="OK48" s="187"/>
      <c r="OL48" s="187"/>
      <c r="OM48" s="187"/>
      <c r="ON48" s="187"/>
      <c r="OO48" s="187"/>
      <c r="OP48" s="187"/>
      <c r="OQ48" s="187"/>
      <c r="OR48" s="187"/>
      <c r="OS48" s="187"/>
      <c r="OT48" s="187"/>
      <c r="OU48" s="187"/>
      <c r="OV48" s="187"/>
      <c r="OW48" s="187"/>
      <c r="OX48" s="187"/>
      <c r="OY48" s="187"/>
      <c r="OZ48" s="187"/>
      <c r="PA48" s="187"/>
      <c r="PB48" s="187"/>
      <c r="PC48" s="187"/>
      <c r="PD48" s="187"/>
      <c r="PE48" s="187"/>
      <c r="PF48" s="187"/>
      <c r="PG48" s="187"/>
      <c r="PH48" s="187"/>
      <c r="PI48" s="187"/>
      <c r="PJ48" s="187"/>
      <c r="PK48" s="187"/>
      <c r="PL48" s="187"/>
      <c r="PM48" s="187"/>
      <c r="PN48" s="187"/>
      <c r="PO48" s="187"/>
      <c r="PP48" s="187"/>
      <c r="PQ48" s="187"/>
      <c r="PR48" s="187"/>
      <c r="PS48" s="187"/>
      <c r="PT48" s="187"/>
      <c r="PU48" s="187"/>
      <c r="PV48" s="187"/>
      <c r="PW48" s="187"/>
      <c r="PX48" s="187"/>
      <c r="PY48" s="187"/>
      <c r="PZ48" s="187"/>
      <c r="QA48" s="187"/>
      <c r="QB48" s="187"/>
      <c r="QC48" s="187"/>
      <c r="QD48" s="187"/>
      <c r="QE48" s="187"/>
      <c r="QF48" s="187"/>
      <c r="QG48" s="187"/>
      <c r="QH48" s="187"/>
      <c r="QI48" s="187"/>
      <c r="QJ48" s="187"/>
      <c r="QK48" s="187"/>
      <c r="QL48" s="187"/>
      <c r="QM48" s="187"/>
      <c r="QN48" s="187"/>
      <c r="QO48" s="187"/>
      <c r="QP48" s="187"/>
      <c r="QQ48" s="187"/>
      <c r="QR48" s="187"/>
      <c r="QS48" s="187"/>
      <c r="QT48" s="187"/>
      <c r="QU48" s="187"/>
      <c r="QV48" s="187"/>
      <c r="QW48" s="187"/>
      <c r="QX48" s="187"/>
      <c r="QY48" s="187"/>
      <c r="QZ48" s="187"/>
      <c r="RA48" s="187"/>
      <c r="RB48" s="187"/>
      <c r="RC48" s="187"/>
      <c r="RD48" s="187"/>
      <c r="RE48" s="187"/>
      <c r="RF48" s="187"/>
      <c r="RG48" s="187"/>
      <c r="RH48" s="187"/>
      <c r="RI48" s="187"/>
      <c r="RJ48" s="187"/>
      <c r="RK48" s="187"/>
      <c r="RL48" s="187"/>
      <c r="RM48" s="187"/>
      <c r="RN48" s="187"/>
      <c r="RO48" s="187"/>
      <c r="RP48" s="187"/>
      <c r="RQ48" s="187"/>
      <c r="RR48" s="187"/>
      <c r="RS48" s="187"/>
      <c r="RT48" s="187"/>
      <c r="RU48" s="187"/>
      <c r="RV48" s="187"/>
      <c r="RW48" s="187"/>
      <c r="RX48" s="187"/>
      <c r="RY48" s="187"/>
      <c r="RZ48" s="187"/>
      <c r="SA48" s="187"/>
      <c r="SB48" s="187"/>
      <c r="SC48" s="187"/>
      <c r="SD48" s="187"/>
      <c r="SE48" s="187"/>
      <c r="SF48" s="187"/>
      <c r="SG48" s="187"/>
      <c r="SH48" s="187"/>
      <c r="SI48" s="187"/>
      <c r="SJ48" s="187"/>
      <c r="SK48" s="187"/>
      <c r="SL48" s="187"/>
      <c r="SM48" s="187"/>
      <c r="SN48" s="187"/>
      <c r="SO48" s="187"/>
      <c r="SP48" s="187"/>
      <c r="SQ48" s="187"/>
      <c r="SR48" s="187"/>
      <c r="SS48" s="187"/>
      <c r="ST48" s="187"/>
      <c r="SU48" s="187"/>
      <c r="SV48" s="187"/>
      <c r="SW48" s="187"/>
      <c r="SX48" s="187"/>
      <c r="SY48" s="187"/>
      <c r="SZ48" s="187"/>
      <c r="TA48" s="187"/>
      <c r="TB48" s="187"/>
      <c r="TC48" s="187"/>
      <c r="TD48" s="187"/>
      <c r="TE48" s="187"/>
      <c r="TF48" s="187"/>
      <c r="TG48" s="187"/>
      <c r="TH48" s="187"/>
      <c r="TI48" s="187"/>
      <c r="TJ48" s="187"/>
      <c r="TK48" s="187"/>
      <c r="TL48" s="187"/>
      <c r="TM48" s="187"/>
      <c r="TN48" s="187"/>
      <c r="TO48" s="187"/>
      <c r="TP48" s="187"/>
      <c r="TQ48" s="187"/>
      <c r="TR48" s="187"/>
      <c r="TS48" s="187"/>
      <c r="TT48" s="187"/>
      <c r="TU48" s="187"/>
      <c r="TV48" s="187"/>
      <c r="TW48" s="187"/>
      <c r="TX48" s="187"/>
      <c r="TY48" s="187"/>
      <c r="TZ48" s="187"/>
      <c r="UA48" s="187"/>
      <c r="UB48" s="187"/>
      <c r="UC48" s="187"/>
      <c r="UD48" s="187"/>
      <c r="UE48" s="187"/>
      <c r="UF48" s="187"/>
      <c r="UG48" s="187"/>
      <c r="UH48" s="187"/>
      <c r="UI48" s="187"/>
      <c r="UJ48" s="187"/>
      <c r="UK48" s="187"/>
      <c r="UL48" s="187"/>
      <c r="UM48" s="187"/>
      <c r="UN48" s="187"/>
      <c r="UO48" s="187"/>
      <c r="UP48" s="187"/>
      <c r="UQ48" s="187"/>
      <c r="UR48" s="187"/>
      <c r="US48" s="187"/>
      <c r="UT48" s="187"/>
      <c r="UU48" s="187"/>
      <c r="UV48" s="187"/>
      <c r="UW48" s="187"/>
      <c r="UX48" s="187"/>
      <c r="UY48" s="187"/>
      <c r="UZ48" s="187"/>
      <c r="VA48" s="187"/>
      <c r="VB48" s="187"/>
      <c r="VC48" s="187"/>
      <c r="VD48" s="187"/>
      <c r="VE48" s="187"/>
      <c r="VF48" s="187"/>
      <c r="VG48" s="187"/>
      <c r="VH48" s="187"/>
      <c r="VI48" s="187"/>
      <c r="VJ48" s="187"/>
      <c r="VK48" s="187"/>
      <c r="VL48" s="187"/>
      <c r="VM48" s="187"/>
      <c r="VN48" s="187"/>
      <c r="VO48" s="187"/>
      <c r="VP48" s="187"/>
      <c r="VQ48" s="187"/>
      <c r="VR48" s="187"/>
      <c r="VS48" s="187"/>
      <c r="VT48" s="187"/>
      <c r="VU48" s="187"/>
      <c r="VV48" s="187"/>
      <c r="VW48" s="187"/>
      <c r="VX48" s="187"/>
      <c r="VY48" s="187"/>
      <c r="VZ48" s="187"/>
      <c r="WA48" s="187"/>
      <c r="WB48" s="187"/>
      <c r="WC48" s="187"/>
      <c r="WD48" s="187"/>
      <c r="WE48" s="187"/>
      <c r="WF48" s="187"/>
      <c r="WG48" s="187"/>
      <c r="WH48" s="187"/>
      <c r="WI48" s="187"/>
      <c r="WJ48" s="187"/>
      <c r="WK48" s="187"/>
      <c r="WL48" s="187"/>
      <c r="WM48" s="187"/>
      <c r="WN48" s="187"/>
      <c r="WO48" s="187"/>
      <c r="WP48" s="187"/>
      <c r="WQ48" s="187"/>
      <c r="WR48" s="187"/>
      <c r="WS48" s="187"/>
      <c r="WT48" s="187"/>
      <c r="WU48" s="187"/>
      <c r="WV48" s="187"/>
      <c r="WW48" s="187"/>
      <c r="WX48" s="187"/>
      <c r="WY48" s="187"/>
      <c r="WZ48" s="187"/>
      <c r="XA48" s="187"/>
      <c r="XB48" s="187"/>
      <c r="XC48" s="187"/>
      <c r="XD48" s="187"/>
      <c r="XE48" s="187"/>
      <c r="XF48" s="187"/>
      <c r="XG48" s="187"/>
      <c r="XH48" s="187"/>
      <c r="XI48" s="187"/>
      <c r="XJ48" s="187"/>
      <c r="XK48" s="187"/>
      <c r="XL48" s="187"/>
      <c r="XM48" s="187"/>
      <c r="XN48" s="187"/>
      <c r="XO48" s="187"/>
      <c r="XP48" s="187"/>
      <c r="XQ48" s="187"/>
      <c r="XR48" s="187"/>
      <c r="XS48" s="187"/>
      <c r="XT48" s="187"/>
      <c r="XU48" s="187"/>
      <c r="XV48" s="187"/>
      <c r="XW48" s="187"/>
      <c r="XX48" s="187"/>
      <c r="XY48" s="187"/>
      <c r="XZ48" s="187"/>
      <c r="YA48" s="187"/>
      <c r="YB48" s="187"/>
      <c r="YC48" s="187"/>
      <c r="YD48" s="187"/>
      <c r="YE48" s="187"/>
      <c r="YF48" s="187"/>
      <c r="YG48" s="187"/>
      <c r="YH48" s="187"/>
      <c r="YI48" s="187"/>
      <c r="YJ48" s="187"/>
      <c r="YK48" s="187"/>
      <c r="YL48" s="187"/>
      <c r="YM48" s="187"/>
      <c r="YN48" s="187"/>
      <c r="YO48" s="187"/>
      <c r="YP48" s="187"/>
      <c r="YQ48" s="187"/>
      <c r="YR48" s="187"/>
      <c r="YS48" s="187"/>
      <c r="YT48" s="187"/>
      <c r="YU48" s="187"/>
      <c r="YV48" s="187"/>
      <c r="YW48" s="187"/>
      <c r="YX48" s="187"/>
      <c r="YY48" s="187"/>
      <c r="YZ48" s="187"/>
      <c r="ZA48" s="187"/>
      <c r="ZB48" s="187"/>
      <c r="ZC48" s="187"/>
      <c r="ZD48" s="187"/>
      <c r="ZE48" s="187"/>
      <c r="ZF48" s="187"/>
      <c r="ZG48" s="187"/>
      <c r="ZH48" s="187"/>
      <c r="ZI48" s="187"/>
      <c r="ZJ48" s="187"/>
      <c r="ZK48" s="187"/>
      <c r="ZL48" s="187"/>
      <c r="ZM48" s="187"/>
      <c r="ZN48" s="187"/>
      <c r="ZO48" s="187"/>
      <c r="ZP48" s="187"/>
      <c r="ZQ48" s="187"/>
      <c r="ZR48" s="187"/>
      <c r="ZS48" s="187"/>
      <c r="ZT48" s="187"/>
      <c r="ZU48" s="187"/>
      <c r="ZV48" s="187"/>
      <c r="ZW48" s="187"/>
      <c r="ZX48" s="187"/>
      <c r="ZY48" s="187"/>
      <c r="ZZ48" s="187"/>
      <c r="AAA48" s="187"/>
      <c r="AAB48" s="187"/>
      <c r="AAC48" s="187"/>
      <c r="AAD48" s="187"/>
      <c r="AAE48" s="187"/>
      <c r="AAF48" s="187"/>
      <c r="AAG48" s="187"/>
      <c r="AAH48" s="187"/>
      <c r="AAI48" s="187"/>
      <c r="AAJ48" s="187"/>
      <c r="AAK48" s="187"/>
      <c r="AAL48" s="187"/>
      <c r="AAM48" s="187"/>
      <c r="AAN48" s="187"/>
      <c r="AAO48" s="187"/>
      <c r="AAP48" s="187"/>
      <c r="AAQ48" s="187"/>
      <c r="AAR48" s="187"/>
      <c r="AAS48" s="187"/>
      <c r="AAT48" s="187"/>
      <c r="AAU48" s="187"/>
      <c r="AAV48" s="187"/>
      <c r="AAW48" s="187"/>
      <c r="AAX48" s="187"/>
      <c r="AAY48" s="187"/>
      <c r="AAZ48" s="187"/>
      <c r="ABA48" s="187"/>
      <c r="ABB48" s="187"/>
      <c r="ABC48" s="187"/>
      <c r="ABD48" s="187"/>
      <c r="ABE48" s="187"/>
      <c r="ABF48" s="187"/>
      <c r="ABG48" s="187"/>
      <c r="ABH48" s="187"/>
      <c r="ABI48" s="187"/>
      <c r="ABJ48" s="187"/>
      <c r="ABK48" s="187"/>
      <c r="ABL48" s="187"/>
      <c r="ABM48" s="187"/>
      <c r="ABN48" s="187"/>
      <c r="ABO48" s="187"/>
      <c r="ABP48" s="187"/>
      <c r="ABQ48" s="187"/>
      <c r="ABR48" s="187"/>
      <c r="ABS48" s="187"/>
      <c r="ABT48" s="187"/>
      <c r="ABU48" s="187"/>
      <c r="ABV48" s="187"/>
      <c r="ABW48" s="187"/>
      <c r="ABX48" s="187"/>
      <c r="ABY48" s="187"/>
      <c r="ABZ48" s="187"/>
      <c r="ACA48" s="187"/>
      <c r="ACB48" s="187"/>
      <c r="ACC48" s="187"/>
      <c r="ACD48" s="187"/>
      <c r="ACE48" s="187"/>
      <c r="ACF48" s="187"/>
      <c r="ACG48" s="187"/>
      <c r="ACH48" s="187"/>
      <c r="ACI48" s="187"/>
      <c r="ACJ48" s="187"/>
      <c r="ACK48" s="187"/>
      <c r="ACL48" s="187"/>
      <c r="ACM48" s="187"/>
      <c r="ACN48" s="187"/>
      <c r="ACO48" s="187"/>
      <c r="ACP48" s="187"/>
      <c r="ACQ48" s="187"/>
      <c r="ACR48" s="187"/>
      <c r="ACS48" s="187"/>
      <c r="ACT48" s="187"/>
      <c r="ACU48" s="187"/>
      <c r="ACV48" s="187"/>
      <c r="ACW48" s="187"/>
      <c r="ACX48" s="187"/>
      <c r="ACY48" s="187"/>
      <c r="ACZ48" s="187"/>
      <c r="ADA48" s="187"/>
      <c r="ADB48" s="187"/>
      <c r="ADC48" s="187"/>
      <c r="ADD48" s="187"/>
      <c r="ADE48" s="187"/>
      <c r="ADF48" s="187"/>
      <c r="ADG48" s="187"/>
      <c r="ADH48" s="187"/>
      <c r="ADI48" s="187"/>
      <c r="ADJ48" s="187"/>
      <c r="ADK48" s="187"/>
      <c r="ADL48" s="187"/>
      <c r="ADM48" s="187"/>
      <c r="ADN48" s="187"/>
      <c r="ADO48" s="187"/>
      <c r="ADP48" s="187"/>
      <c r="ADQ48" s="187"/>
      <c r="ADR48" s="187"/>
      <c r="ADS48" s="187"/>
      <c r="ADT48" s="187"/>
      <c r="ADU48" s="187"/>
      <c r="ADV48" s="187"/>
      <c r="ADW48" s="187"/>
      <c r="ADX48" s="187"/>
      <c r="ADY48" s="187"/>
      <c r="ADZ48" s="187"/>
      <c r="AEA48" s="187"/>
      <c r="AEB48" s="187"/>
      <c r="AEC48" s="187"/>
      <c r="AED48" s="187"/>
      <c r="AEE48" s="187"/>
      <c r="AEF48" s="187"/>
      <c r="AEG48" s="187"/>
      <c r="AEH48" s="187"/>
      <c r="AEI48" s="187"/>
      <c r="AEJ48" s="187"/>
      <c r="AEK48" s="187"/>
      <c r="AEL48" s="187"/>
      <c r="AEM48" s="187"/>
      <c r="AEN48" s="187"/>
      <c r="AEO48" s="187"/>
      <c r="AEP48" s="187"/>
      <c r="AEQ48" s="187"/>
      <c r="AER48" s="187"/>
      <c r="AES48" s="187"/>
      <c r="AET48" s="187"/>
      <c r="AEU48" s="187"/>
      <c r="AEV48" s="187"/>
      <c r="AEW48" s="187"/>
      <c r="AEX48" s="187"/>
      <c r="AEY48" s="187"/>
      <c r="AEZ48" s="187"/>
      <c r="AFA48" s="187"/>
      <c r="AFB48" s="187"/>
      <c r="AFC48" s="187"/>
      <c r="AFD48" s="187"/>
      <c r="AFE48" s="187"/>
      <c r="AFF48" s="187"/>
      <c r="AFG48" s="187"/>
      <c r="AFH48" s="187"/>
      <c r="AFI48" s="187"/>
      <c r="AFJ48" s="187"/>
      <c r="AFK48" s="187"/>
      <c r="AFL48" s="187"/>
      <c r="AFM48" s="187"/>
      <c r="AFN48" s="187"/>
      <c r="AFO48" s="187"/>
      <c r="AFP48" s="187"/>
      <c r="AFQ48" s="187"/>
      <c r="AFR48" s="187"/>
      <c r="AFS48" s="187"/>
      <c r="AFT48" s="187"/>
      <c r="AFU48" s="187"/>
      <c r="AFV48" s="187"/>
      <c r="AFW48" s="187"/>
      <c r="AFX48" s="187"/>
      <c r="AFY48" s="187"/>
      <c r="AFZ48" s="187"/>
      <c r="AGA48" s="187"/>
      <c r="AGB48" s="187"/>
      <c r="AGC48" s="187"/>
      <c r="AGD48" s="187"/>
      <c r="AGE48" s="187"/>
      <c r="AGF48" s="187"/>
      <c r="AGG48" s="187"/>
      <c r="AGH48" s="187"/>
      <c r="AGI48" s="187"/>
      <c r="AGJ48" s="187"/>
      <c r="AGK48" s="187"/>
      <c r="AGL48" s="187"/>
      <c r="AGM48" s="187"/>
      <c r="AGN48" s="187"/>
      <c r="AGO48" s="187"/>
      <c r="AGP48" s="187"/>
      <c r="AGQ48" s="187"/>
      <c r="AGR48" s="187"/>
      <c r="AGS48" s="187"/>
      <c r="AGT48" s="187"/>
      <c r="AGU48" s="187"/>
      <c r="AGV48" s="187"/>
      <c r="AGW48" s="187"/>
      <c r="AGX48" s="187"/>
      <c r="AGY48" s="187"/>
      <c r="AGZ48" s="187"/>
      <c r="AHA48" s="187"/>
      <c r="AHB48" s="187"/>
      <c r="AHC48" s="187"/>
      <c r="AHD48" s="187"/>
      <c r="AHE48" s="187"/>
      <c r="AHF48" s="187"/>
      <c r="AHG48" s="187"/>
      <c r="AHH48" s="187"/>
      <c r="AHI48" s="187"/>
      <c r="AHJ48" s="187"/>
      <c r="AHK48" s="187"/>
      <c r="AHL48" s="187"/>
      <c r="AHM48" s="187"/>
      <c r="AHN48" s="187"/>
      <c r="AHO48" s="187"/>
      <c r="AHP48" s="187"/>
      <c r="AHQ48" s="187"/>
      <c r="AHR48" s="187"/>
      <c r="AHS48" s="187"/>
      <c r="AHT48" s="187"/>
      <c r="AHU48" s="187"/>
      <c r="AHV48" s="187"/>
      <c r="AHW48" s="187"/>
    </row>
    <row r="49" spans="7:907" ht="18" customHeight="1">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7"/>
      <c r="BQ49" s="187"/>
      <c r="BR49" s="187"/>
      <c r="BS49" s="187"/>
      <c r="BT49" s="187"/>
      <c r="BU49" s="187"/>
      <c r="BV49" s="187"/>
      <c r="BW49" s="187"/>
      <c r="BX49" s="187"/>
      <c r="BY49" s="187"/>
      <c r="BZ49" s="187"/>
      <c r="CA49" s="187"/>
      <c r="CB49" s="187"/>
      <c r="CC49" s="187"/>
      <c r="CD49" s="187"/>
      <c r="CE49" s="187"/>
      <c r="CF49" s="187"/>
      <c r="CG49" s="187"/>
      <c r="CH49" s="187"/>
      <c r="CI49" s="187"/>
      <c r="CJ49" s="187"/>
      <c r="CK49" s="187"/>
      <c r="CL49" s="187"/>
      <c r="CM49" s="187"/>
      <c r="CN49" s="187"/>
      <c r="CO49" s="187"/>
      <c r="CP49" s="187"/>
      <c r="CQ49" s="187"/>
      <c r="CR49" s="187"/>
      <c r="CS49" s="187"/>
      <c r="CT49" s="187"/>
      <c r="CU49" s="187"/>
      <c r="CV49" s="187"/>
      <c r="CW49" s="187"/>
      <c r="CX49" s="187"/>
      <c r="CY49" s="187"/>
      <c r="CZ49" s="187"/>
      <c r="DA49" s="187"/>
      <c r="DB49" s="187"/>
      <c r="DC49" s="187"/>
      <c r="DD49" s="187"/>
      <c r="DE49" s="187"/>
      <c r="DF49" s="187"/>
      <c r="DG49" s="187"/>
      <c r="DH49" s="187"/>
      <c r="DI49" s="187"/>
      <c r="DJ49" s="187"/>
      <c r="DK49" s="187"/>
      <c r="DL49" s="187"/>
      <c r="DM49" s="187"/>
      <c r="DN49" s="187"/>
      <c r="DO49" s="187"/>
      <c r="DP49" s="187"/>
      <c r="DQ49" s="187"/>
      <c r="DR49" s="187"/>
      <c r="DS49" s="187"/>
      <c r="DT49" s="187"/>
      <c r="DU49" s="187"/>
      <c r="DV49" s="187"/>
      <c r="DW49" s="187"/>
      <c r="DX49" s="187"/>
      <c r="DY49" s="187"/>
      <c r="DZ49" s="187"/>
      <c r="EA49" s="187"/>
      <c r="EB49" s="187"/>
      <c r="EC49" s="187"/>
      <c r="ED49" s="187"/>
      <c r="EE49" s="187"/>
      <c r="EF49" s="187"/>
      <c r="EG49" s="187"/>
      <c r="EH49" s="187"/>
      <c r="EI49" s="187"/>
      <c r="EJ49" s="187"/>
      <c r="EK49" s="187"/>
      <c r="EL49" s="187"/>
      <c r="EM49" s="187"/>
      <c r="EN49" s="187"/>
      <c r="EO49" s="187"/>
      <c r="EP49" s="187"/>
      <c r="EQ49" s="187"/>
      <c r="ER49" s="187"/>
      <c r="ES49" s="187"/>
      <c r="ET49" s="187"/>
      <c r="EU49" s="187"/>
      <c r="EV49" s="187"/>
      <c r="EW49" s="187"/>
      <c r="EX49" s="187"/>
      <c r="EY49" s="187"/>
      <c r="EZ49" s="187"/>
      <c r="FA49" s="187"/>
      <c r="FB49" s="187"/>
      <c r="FC49" s="187"/>
      <c r="FD49" s="187"/>
      <c r="FE49" s="187"/>
      <c r="FF49" s="187"/>
      <c r="FG49" s="187"/>
      <c r="FH49" s="187"/>
      <c r="FI49" s="187"/>
      <c r="FJ49" s="187"/>
      <c r="FK49" s="187"/>
      <c r="FL49" s="187"/>
      <c r="FM49" s="187"/>
      <c r="FN49" s="187"/>
      <c r="FO49" s="187"/>
      <c r="FP49" s="187"/>
      <c r="FQ49" s="187"/>
      <c r="FR49" s="187"/>
      <c r="FS49" s="187"/>
      <c r="FT49" s="187"/>
      <c r="FU49" s="187"/>
      <c r="FV49" s="187"/>
      <c r="FW49" s="187"/>
      <c r="FX49" s="187"/>
      <c r="FY49" s="187"/>
      <c r="FZ49" s="187"/>
      <c r="GA49" s="187"/>
      <c r="GB49" s="187"/>
      <c r="GC49" s="187"/>
      <c r="GD49" s="187"/>
      <c r="GE49" s="187"/>
      <c r="GF49" s="187"/>
      <c r="GG49" s="187"/>
      <c r="GH49" s="187"/>
      <c r="GI49" s="187"/>
      <c r="GJ49" s="187"/>
      <c r="GK49" s="187"/>
      <c r="GL49" s="187"/>
      <c r="GM49" s="187"/>
      <c r="GN49" s="187"/>
      <c r="GO49" s="187"/>
      <c r="GP49" s="187"/>
      <c r="GQ49" s="187"/>
      <c r="GR49" s="187"/>
      <c r="GS49" s="187"/>
      <c r="GT49" s="187"/>
      <c r="GU49" s="187"/>
      <c r="GV49" s="187"/>
      <c r="GW49" s="187"/>
      <c r="GX49" s="187"/>
      <c r="GY49" s="187"/>
      <c r="GZ49" s="187"/>
      <c r="HA49" s="187"/>
      <c r="HB49" s="187"/>
      <c r="HC49" s="187"/>
      <c r="HD49" s="187"/>
      <c r="HE49" s="187"/>
      <c r="HF49" s="187"/>
      <c r="HG49" s="187"/>
      <c r="HH49" s="187"/>
      <c r="HI49" s="187"/>
      <c r="HJ49" s="187"/>
      <c r="HK49" s="187"/>
      <c r="HL49" s="187"/>
      <c r="HM49" s="187"/>
      <c r="HN49" s="187"/>
      <c r="HO49" s="187"/>
      <c r="HP49" s="187"/>
      <c r="HQ49" s="187"/>
      <c r="HR49" s="187"/>
      <c r="HS49" s="187"/>
      <c r="HT49" s="187"/>
      <c r="HU49" s="187"/>
      <c r="HV49" s="187"/>
      <c r="HW49" s="187"/>
      <c r="HX49" s="187"/>
      <c r="HY49" s="187"/>
      <c r="HZ49" s="187"/>
      <c r="IA49" s="187"/>
      <c r="IB49" s="187"/>
      <c r="IC49" s="187"/>
      <c r="ID49" s="187"/>
      <c r="IE49" s="187"/>
      <c r="IF49" s="187"/>
      <c r="IG49" s="187"/>
      <c r="IH49" s="187"/>
      <c r="II49" s="187"/>
      <c r="IJ49" s="187"/>
      <c r="IK49" s="187"/>
      <c r="IL49" s="187"/>
      <c r="IM49" s="187"/>
      <c r="IN49" s="187"/>
      <c r="IO49" s="187"/>
      <c r="IP49" s="187"/>
      <c r="IQ49" s="187"/>
      <c r="IR49" s="187"/>
      <c r="IS49" s="187"/>
      <c r="IT49" s="187"/>
      <c r="IU49" s="187"/>
      <c r="IV49" s="187"/>
      <c r="IW49" s="187"/>
      <c r="IX49" s="187"/>
      <c r="IY49" s="187"/>
      <c r="IZ49" s="187"/>
      <c r="JA49" s="187"/>
      <c r="JB49" s="187"/>
      <c r="JC49" s="187"/>
      <c r="JD49" s="187"/>
      <c r="JE49" s="187"/>
      <c r="JF49" s="187"/>
      <c r="JG49" s="187"/>
      <c r="JH49" s="187"/>
      <c r="JI49" s="187"/>
      <c r="JJ49" s="187"/>
      <c r="JK49" s="187"/>
      <c r="JL49" s="187"/>
      <c r="JM49" s="187"/>
      <c r="JN49" s="187"/>
      <c r="JO49" s="187"/>
      <c r="JP49" s="187"/>
      <c r="JQ49" s="187"/>
      <c r="JR49" s="187"/>
      <c r="JS49" s="187"/>
      <c r="JT49" s="187"/>
      <c r="JU49" s="187"/>
      <c r="JV49" s="187"/>
      <c r="JW49" s="187"/>
      <c r="JX49" s="187"/>
      <c r="JY49" s="187"/>
      <c r="JZ49" s="187"/>
      <c r="KA49" s="187"/>
      <c r="KB49" s="187"/>
      <c r="KC49" s="187"/>
      <c r="KD49" s="187"/>
      <c r="KE49" s="187"/>
      <c r="KF49" s="187"/>
      <c r="KG49" s="187"/>
      <c r="KH49" s="187"/>
      <c r="KI49" s="187"/>
      <c r="KJ49" s="187"/>
      <c r="KK49" s="187"/>
      <c r="KL49" s="187"/>
      <c r="KM49" s="187"/>
      <c r="KN49" s="187"/>
      <c r="KO49" s="187"/>
      <c r="KP49" s="187"/>
      <c r="KQ49" s="187"/>
      <c r="KR49" s="187"/>
      <c r="KS49" s="187"/>
      <c r="KT49" s="187"/>
      <c r="KU49" s="187"/>
      <c r="KV49" s="187"/>
      <c r="KW49" s="187"/>
      <c r="KX49" s="187"/>
      <c r="KY49" s="187"/>
      <c r="KZ49" s="187"/>
      <c r="LA49" s="187"/>
      <c r="LB49" s="187"/>
      <c r="LC49" s="187"/>
      <c r="LD49" s="187"/>
      <c r="LE49" s="187"/>
      <c r="LF49" s="187"/>
      <c r="LG49" s="187"/>
      <c r="LH49" s="187"/>
      <c r="LI49" s="187"/>
      <c r="LJ49" s="187"/>
      <c r="LK49" s="187"/>
      <c r="LL49" s="187"/>
      <c r="LM49" s="187"/>
      <c r="LN49" s="187"/>
      <c r="LO49" s="187"/>
      <c r="LP49" s="187"/>
      <c r="LQ49" s="187"/>
      <c r="LR49" s="187"/>
      <c r="LS49" s="187"/>
      <c r="LT49" s="187"/>
      <c r="LU49" s="187"/>
      <c r="LV49" s="187"/>
      <c r="LW49" s="187"/>
      <c r="LX49" s="187"/>
      <c r="LY49" s="187"/>
      <c r="LZ49" s="187"/>
      <c r="MA49" s="187"/>
      <c r="MB49" s="187"/>
      <c r="MC49" s="187"/>
      <c r="MD49" s="187"/>
      <c r="ME49" s="187"/>
      <c r="MF49" s="187"/>
      <c r="MG49" s="187"/>
      <c r="MH49" s="187"/>
      <c r="MI49" s="187"/>
      <c r="MJ49" s="187"/>
      <c r="MK49" s="187"/>
      <c r="ML49" s="187"/>
      <c r="MM49" s="187"/>
      <c r="MN49" s="187"/>
      <c r="MO49" s="187"/>
      <c r="MP49" s="187"/>
      <c r="MQ49" s="187"/>
      <c r="MR49" s="187"/>
      <c r="MS49" s="187"/>
      <c r="MT49" s="187"/>
      <c r="MU49" s="187"/>
      <c r="MV49" s="187"/>
      <c r="MW49" s="187"/>
      <c r="MX49" s="187"/>
      <c r="MY49" s="187"/>
      <c r="MZ49" s="187"/>
      <c r="NA49" s="187"/>
      <c r="NB49" s="187"/>
      <c r="NC49" s="187"/>
      <c r="ND49" s="187"/>
      <c r="NE49" s="187"/>
      <c r="NF49" s="187"/>
      <c r="NG49" s="187"/>
      <c r="NH49" s="187"/>
      <c r="NI49" s="187"/>
      <c r="NJ49" s="187"/>
      <c r="NK49" s="187"/>
      <c r="NL49" s="187"/>
      <c r="NM49" s="187"/>
      <c r="NN49" s="187"/>
      <c r="NO49" s="187"/>
      <c r="NP49" s="187"/>
      <c r="NQ49" s="187"/>
      <c r="NR49" s="187"/>
      <c r="NS49" s="187"/>
      <c r="NT49" s="187"/>
      <c r="NU49" s="187"/>
      <c r="NV49" s="187"/>
      <c r="NW49" s="187"/>
      <c r="NX49" s="187"/>
      <c r="NY49" s="187"/>
      <c r="NZ49" s="187"/>
      <c r="OA49" s="187"/>
      <c r="OB49" s="187"/>
      <c r="OC49" s="187"/>
      <c r="OD49" s="187"/>
      <c r="OE49" s="187"/>
      <c r="OF49" s="187"/>
      <c r="OG49" s="187"/>
      <c r="OH49" s="187"/>
      <c r="OI49" s="187"/>
      <c r="OJ49" s="187"/>
      <c r="OK49" s="187"/>
      <c r="OL49" s="187"/>
      <c r="OM49" s="187"/>
      <c r="ON49" s="187"/>
      <c r="OO49" s="187"/>
      <c r="OP49" s="187"/>
      <c r="OQ49" s="187"/>
      <c r="OR49" s="187"/>
      <c r="OS49" s="187"/>
      <c r="OT49" s="187"/>
      <c r="OU49" s="187"/>
      <c r="OV49" s="187"/>
      <c r="OW49" s="187"/>
      <c r="OX49" s="187"/>
      <c r="OY49" s="187"/>
      <c r="OZ49" s="187"/>
      <c r="PA49" s="187"/>
      <c r="PB49" s="187"/>
      <c r="PC49" s="187"/>
      <c r="PD49" s="187"/>
      <c r="PE49" s="187"/>
      <c r="PF49" s="187"/>
      <c r="PG49" s="187"/>
      <c r="PH49" s="187"/>
      <c r="PI49" s="187"/>
      <c r="PJ49" s="187"/>
      <c r="PK49" s="187"/>
      <c r="PL49" s="187"/>
      <c r="PM49" s="187"/>
      <c r="PN49" s="187"/>
      <c r="PO49" s="187"/>
      <c r="PP49" s="187"/>
      <c r="PQ49" s="187"/>
      <c r="PR49" s="187"/>
      <c r="PS49" s="187"/>
      <c r="PT49" s="187"/>
      <c r="PU49" s="187"/>
      <c r="PV49" s="187"/>
      <c r="PW49" s="187"/>
      <c r="PX49" s="187"/>
      <c r="PY49" s="187"/>
      <c r="PZ49" s="187"/>
      <c r="QA49" s="187"/>
      <c r="QB49" s="187"/>
      <c r="QC49" s="187"/>
      <c r="QD49" s="187"/>
      <c r="QE49" s="187"/>
      <c r="QF49" s="187"/>
      <c r="QG49" s="187"/>
      <c r="QH49" s="187"/>
      <c r="QI49" s="187"/>
      <c r="QJ49" s="187"/>
      <c r="QK49" s="187"/>
      <c r="QL49" s="187"/>
      <c r="QM49" s="187"/>
      <c r="QN49" s="187"/>
      <c r="QO49" s="187"/>
      <c r="QP49" s="187"/>
      <c r="QQ49" s="187"/>
      <c r="QR49" s="187"/>
      <c r="QS49" s="187"/>
      <c r="QT49" s="187"/>
      <c r="QU49" s="187"/>
      <c r="QV49" s="187"/>
      <c r="QW49" s="187"/>
      <c r="QX49" s="187"/>
      <c r="QY49" s="187"/>
      <c r="QZ49" s="187"/>
      <c r="RA49" s="187"/>
      <c r="RB49" s="187"/>
      <c r="RC49" s="187"/>
      <c r="RD49" s="187"/>
      <c r="RE49" s="187"/>
      <c r="RF49" s="187"/>
      <c r="RG49" s="187"/>
      <c r="RH49" s="187"/>
      <c r="RI49" s="187"/>
      <c r="RJ49" s="187"/>
      <c r="RK49" s="187"/>
      <c r="RL49" s="187"/>
      <c r="RM49" s="187"/>
      <c r="RN49" s="187"/>
      <c r="RO49" s="187"/>
      <c r="RP49" s="187"/>
      <c r="RQ49" s="187"/>
      <c r="RR49" s="187"/>
      <c r="RS49" s="187"/>
      <c r="RT49" s="187"/>
      <c r="RU49" s="187"/>
      <c r="RV49" s="187"/>
      <c r="RW49" s="187"/>
      <c r="RX49" s="187"/>
      <c r="RY49" s="187"/>
      <c r="RZ49" s="187"/>
      <c r="SA49" s="187"/>
      <c r="SB49" s="187"/>
      <c r="SC49" s="187"/>
      <c r="SD49" s="187"/>
      <c r="SE49" s="187"/>
      <c r="SF49" s="187"/>
      <c r="SG49" s="187"/>
      <c r="SH49" s="187"/>
      <c r="SI49" s="187"/>
      <c r="SJ49" s="187"/>
      <c r="SK49" s="187"/>
      <c r="SL49" s="187"/>
      <c r="SM49" s="187"/>
      <c r="SN49" s="187"/>
      <c r="SO49" s="187"/>
      <c r="SP49" s="187"/>
      <c r="SQ49" s="187"/>
      <c r="SR49" s="187"/>
      <c r="SS49" s="187"/>
      <c r="ST49" s="187"/>
      <c r="SU49" s="187"/>
      <c r="SV49" s="187"/>
      <c r="SW49" s="187"/>
      <c r="SX49" s="187"/>
      <c r="SY49" s="187"/>
      <c r="SZ49" s="187"/>
      <c r="TA49" s="187"/>
      <c r="TB49" s="187"/>
      <c r="TC49" s="187"/>
      <c r="TD49" s="187"/>
      <c r="TE49" s="187"/>
      <c r="TF49" s="187"/>
      <c r="TG49" s="187"/>
      <c r="TH49" s="187"/>
      <c r="TI49" s="187"/>
      <c r="TJ49" s="187"/>
      <c r="TK49" s="187"/>
      <c r="TL49" s="187"/>
      <c r="TM49" s="187"/>
      <c r="TN49" s="187"/>
      <c r="TO49" s="187"/>
      <c r="TP49" s="187"/>
      <c r="TQ49" s="187"/>
      <c r="TR49" s="187"/>
      <c r="TS49" s="187"/>
      <c r="TT49" s="187"/>
      <c r="TU49" s="187"/>
      <c r="TV49" s="187"/>
      <c r="TW49" s="187"/>
      <c r="TX49" s="187"/>
      <c r="TY49" s="187"/>
      <c r="TZ49" s="187"/>
      <c r="UA49" s="187"/>
      <c r="UB49" s="187"/>
      <c r="UC49" s="187"/>
      <c r="UD49" s="187"/>
      <c r="UE49" s="187"/>
      <c r="UF49" s="187"/>
      <c r="UG49" s="187"/>
      <c r="UH49" s="187"/>
      <c r="UI49" s="187"/>
      <c r="UJ49" s="187"/>
      <c r="UK49" s="187"/>
      <c r="UL49" s="187"/>
      <c r="UM49" s="187"/>
      <c r="UN49" s="187"/>
      <c r="UO49" s="187"/>
      <c r="UP49" s="187"/>
      <c r="UQ49" s="187"/>
      <c r="UR49" s="187"/>
      <c r="US49" s="187"/>
      <c r="UT49" s="187"/>
      <c r="UU49" s="187"/>
      <c r="UV49" s="187"/>
      <c r="UW49" s="187"/>
      <c r="UX49" s="187"/>
      <c r="UY49" s="187"/>
      <c r="UZ49" s="187"/>
      <c r="VA49" s="187"/>
      <c r="VB49" s="187"/>
      <c r="VC49" s="187"/>
      <c r="VD49" s="187"/>
      <c r="VE49" s="187"/>
      <c r="VF49" s="187"/>
      <c r="VG49" s="187"/>
      <c r="VH49" s="187"/>
      <c r="VI49" s="187"/>
      <c r="VJ49" s="187"/>
      <c r="VK49" s="187"/>
      <c r="VL49" s="187"/>
      <c r="VM49" s="187"/>
      <c r="VN49" s="187"/>
      <c r="VO49" s="187"/>
      <c r="VP49" s="187"/>
      <c r="VQ49" s="187"/>
      <c r="VR49" s="187"/>
      <c r="VS49" s="187"/>
      <c r="VT49" s="187"/>
      <c r="VU49" s="187"/>
      <c r="VV49" s="187"/>
      <c r="VW49" s="187"/>
      <c r="VX49" s="187"/>
      <c r="VY49" s="187"/>
      <c r="VZ49" s="187"/>
      <c r="WA49" s="187"/>
      <c r="WB49" s="187"/>
      <c r="WC49" s="187"/>
      <c r="WD49" s="187"/>
      <c r="WE49" s="187"/>
      <c r="WF49" s="187"/>
      <c r="WG49" s="187"/>
      <c r="WH49" s="187"/>
      <c r="WI49" s="187"/>
      <c r="WJ49" s="187"/>
      <c r="WK49" s="187"/>
      <c r="WL49" s="187"/>
      <c r="WM49" s="187"/>
      <c r="WN49" s="187"/>
      <c r="WO49" s="187"/>
      <c r="WP49" s="187"/>
      <c r="WQ49" s="187"/>
      <c r="WR49" s="187"/>
      <c r="WS49" s="187"/>
      <c r="WT49" s="187"/>
      <c r="WU49" s="187"/>
      <c r="WV49" s="187"/>
      <c r="WW49" s="187"/>
      <c r="WX49" s="187"/>
      <c r="WY49" s="187"/>
      <c r="WZ49" s="187"/>
      <c r="XA49" s="187"/>
      <c r="XB49" s="187"/>
      <c r="XC49" s="187"/>
      <c r="XD49" s="187"/>
      <c r="XE49" s="187"/>
      <c r="XF49" s="187"/>
      <c r="XG49" s="187"/>
      <c r="XH49" s="187"/>
      <c r="XI49" s="187"/>
      <c r="XJ49" s="187"/>
      <c r="XK49" s="187"/>
      <c r="XL49" s="187"/>
      <c r="XM49" s="187"/>
      <c r="XN49" s="187"/>
      <c r="XO49" s="187"/>
      <c r="XP49" s="187"/>
      <c r="XQ49" s="187"/>
      <c r="XR49" s="187"/>
      <c r="XS49" s="187"/>
      <c r="XT49" s="187"/>
      <c r="XU49" s="187"/>
      <c r="XV49" s="187"/>
      <c r="XW49" s="187"/>
      <c r="XX49" s="187"/>
      <c r="XY49" s="187"/>
      <c r="XZ49" s="187"/>
      <c r="YA49" s="187"/>
      <c r="YB49" s="187"/>
      <c r="YC49" s="187"/>
      <c r="YD49" s="187"/>
      <c r="YE49" s="187"/>
      <c r="YF49" s="187"/>
      <c r="YG49" s="187"/>
      <c r="YH49" s="187"/>
      <c r="YI49" s="187"/>
      <c r="YJ49" s="187"/>
      <c r="YK49" s="187"/>
      <c r="YL49" s="187"/>
      <c r="YM49" s="187"/>
      <c r="YN49" s="187"/>
      <c r="YO49" s="187"/>
      <c r="YP49" s="187"/>
      <c r="YQ49" s="187"/>
      <c r="YR49" s="187"/>
      <c r="YS49" s="187"/>
      <c r="YT49" s="187"/>
      <c r="YU49" s="187"/>
      <c r="YV49" s="187"/>
      <c r="YW49" s="187"/>
      <c r="YX49" s="187"/>
      <c r="YY49" s="187"/>
      <c r="YZ49" s="187"/>
      <c r="ZA49" s="187"/>
      <c r="ZB49" s="187"/>
      <c r="ZC49" s="187"/>
      <c r="ZD49" s="187"/>
      <c r="ZE49" s="187"/>
      <c r="ZF49" s="187"/>
      <c r="ZG49" s="187"/>
      <c r="ZH49" s="187"/>
      <c r="ZI49" s="187"/>
      <c r="ZJ49" s="187"/>
      <c r="ZK49" s="187"/>
      <c r="ZL49" s="187"/>
      <c r="ZM49" s="187"/>
      <c r="ZN49" s="187"/>
      <c r="ZO49" s="187"/>
      <c r="ZP49" s="187"/>
      <c r="ZQ49" s="187"/>
      <c r="ZR49" s="187"/>
      <c r="ZS49" s="187"/>
      <c r="ZT49" s="187"/>
      <c r="ZU49" s="187"/>
      <c r="ZV49" s="187"/>
      <c r="ZW49" s="187"/>
      <c r="ZX49" s="187"/>
      <c r="ZY49" s="187"/>
      <c r="ZZ49" s="187"/>
      <c r="AAA49" s="187"/>
      <c r="AAB49" s="187"/>
      <c r="AAC49" s="187"/>
      <c r="AAD49" s="187"/>
      <c r="AAE49" s="187"/>
      <c r="AAF49" s="187"/>
      <c r="AAG49" s="187"/>
      <c r="AAH49" s="187"/>
      <c r="AAI49" s="187"/>
      <c r="AAJ49" s="187"/>
      <c r="AAK49" s="187"/>
      <c r="AAL49" s="187"/>
      <c r="AAM49" s="187"/>
      <c r="AAN49" s="187"/>
      <c r="AAO49" s="187"/>
      <c r="AAP49" s="187"/>
      <c r="AAQ49" s="187"/>
      <c r="AAR49" s="187"/>
      <c r="AAS49" s="187"/>
      <c r="AAT49" s="187"/>
      <c r="AAU49" s="187"/>
      <c r="AAV49" s="187"/>
      <c r="AAW49" s="187"/>
      <c r="AAX49" s="187"/>
      <c r="AAY49" s="187"/>
      <c r="AAZ49" s="187"/>
      <c r="ABA49" s="187"/>
      <c r="ABB49" s="187"/>
      <c r="ABC49" s="187"/>
      <c r="ABD49" s="187"/>
      <c r="ABE49" s="187"/>
      <c r="ABF49" s="187"/>
      <c r="ABG49" s="187"/>
      <c r="ABH49" s="187"/>
      <c r="ABI49" s="187"/>
      <c r="ABJ49" s="187"/>
      <c r="ABK49" s="187"/>
      <c r="ABL49" s="187"/>
      <c r="ABM49" s="187"/>
      <c r="ABN49" s="187"/>
      <c r="ABO49" s="187"/>
      <c r="ABP49" s="187"/>
      <c r="ABQ49" s="187"/>
      <c r="ABR49" s="187"/>
      <c r="ABS49" s="187"/>
      <c r="ABT49" s="187"/>
      <c r="ABU49" s="187"/>
      <c r="ABV49" s="187"/>
      <c r="ABW49" s="187"/>
      <c r="ABX49" s="187"/>
      <c r="ABY49" s="187"/>
      <c r="ABZ49" s="187"/>
      <c r="ACA49" s="187"/>
      <c r="ACB49" s="187"/>
      <c r="ACC49" s="187"/>
      <c r="ACD49" s="187"/>
      <c r="ACE49" s="187"/>
      <c r="ACF49" s="187"/>
      <c r="ACG49" s="187"/>
      <c r="ACH49" s="187"/>
      <c r="ACI49" s="187"/>
      <c r="ACJ49" s="187"/>
      <c r="ACK49" s="187"/>
      <c r="ACL49" s="187"/>
      <c r="ACM49" s="187"/>
      <c r="ACN49" s="187"/>
      <c r="ACO49" s="187"/>
      <c r="ACP49" s="187"/>
      <c r="ACQ49" s="187"/>
      <c r="ACR49" s="187"/>
      <c r="ACS49" s="187"/>
      <c r="ACT49" s="187"/>
      <c r="ACU49" s="187"/>
      <c r="ACV49" s="187"/>
      <c r="ACW49" s="187"/>
      <c r="ACX49" s="187"/>
      <c r="ACY49" s="187"/>
      <c r="ACZ49" s="187"/>
      <c r="ADA49" s="187"/>
      <c r="ADB49" s="187"/>
      <c r="ADC49" s="187"/>
      <c r="ADD49" s="187"/>
      <c r="ADE49" s="187"/>
      <c r="ADF49" s="187"/>
      <c r="ADG49" s="187"/>
      <c r="ADH49" s="187"/>
      <c r="ADI49" s="187"/>
      <c r="ADJ49" s="187"/>
      <c r="ADK49" s="187"/>
      <c r="ADL49" s="187"/>
      <c r="ADM49" s="187"/>
      <c r="ADN49" s="187"/>
      <c r="ADO49" s="187"/>
      <c r="ADP49" s="187"/>
      <c r="ADQ49" s="187"/>
      <c r="ADR49" s="187"/>
      <c r="ADS49" s="187"/>
      <c r="ADT49" s="187"/>
      <c r="ADU49" s="187"/>
      <c r="ADV49" s="187"/>
      <c r="ADW49" s="187"/>
      <c r="ADX49" s="187"/>
      <c r="ADY49" s="187"/>
      <c r="ADZ49" s="187"/>
      <c r="AEA49" s="187"/>
      <c r="AEB49" s="187"/>
      <c r="AEC49" s="187"/>
      <c r="AED49" s="187"/>
      <c r="AEE49" s="187"/>
      <c r="AEF49" s="187"/>
      <c r="AEG49" s="187"/>
      <c r="AEH49" s="187"/>
      <c r="AEI49" s="187"/>
      <c r="AEJ49" s="187"/>
      <c r="AEK49" s="187"/>
      <c r="AEL49" s="187"/>
      <c r="AEM49" s="187"/>
      <c r="AEN49" s="187"/>
      <c r="AEO49" s="187"/>
      <c r="AEP49" s="187"/>
      <c r="AEQ49" s="187"/>
      <c r="AER49" s="187"/>
      <c r="AES49" s="187"/>
      <c r="AET49" s="187"/>
      <c r="AEU49" s="187"/>
      <c r="AEV49" s="187"/>
      <c r="AEW49" s="187"/>
      <c r="AEX49" s="187"/>
      <c r="AEY49" s="187"/>
      <c r="AEZ49" s="187"/>
      <c r="AFA49" s="187"/>
      <c r="AFB49" s="187"/>
      <c r="AFC49" s="187"/>
      <c r="AFD49" s="187"/>
      <c r="AFE49" s="187"/>
      <c r="AFF49" s="187"/>
      <c r="AFG49" s="187"/>
      <c r="AFH49" s="187"/>
      <c r="AFI49" s="187"/>
      <c r="AFJ49" s="187"/>
      <c r="AFK49" s="187"/>
      <c r="AFL49" s="187"/>
      <c r="AFM49" s="187"/>
      <c r="AFN49" s="187"/>
      <c r="AFO49" s="187"/>
      <c r="AFP49" s="187"/>
      <c r="AFQ49" s="187"/>
      <c r="AFR49" s="187"/>
      <c r="AFS49" s="187"/>
      <c r="AFT49" s="187"/>
      <c r="AFU49" s="187"/>
      <c r="AFV49" s="187"/>
      <c r="AFW49" s="187"/>
      <c r="AFX49" s="187"/>
      <c r="AFY49" s="187"/>
      <c r="AFZ49" s="187"/>
      <c r="AGA49" s="187"/>
      <c r="AGB49" s="187"/>
      <c r="AGC49" s="187"/>
      <c r="AGD49" s="187"/>
      <c r="AGE49" s="187"/>
      <c r="AGF49" s="187"/>
      <c r="AGG49" s="187"/>
      <c r="AGH49" s="187"/>
      <c r="AGI49" s="187"/>
      <c r="AGJ49" s="187"/>
      <c r="AGK49" s="187"/>
      <c r="AGL49" s="187"/>
      <c r="AGM49" s="187"/>
      <c r="AGN49" s="187"/>
      <c r="AGO49" s="187"/>
      <c r="AGP49" s="187"/>
      <c r="AGQ49" s="187"/>
      <c r="AGR49" s="187"/>
      <c r="AGS49" s="187"/>
      <c r="AGT49" s="187"/>
      <c r="AGU49" s="187"/>
      <c r="AGV49" s="187"/>
      <c r="AGW49" s="187"/>
      <c r="AGX49" s="187"/>
      <c r="AGY49" s="187"/>
      <c r="AGZ49" s="187"/>
      <c r="AHA49" s="187"/>
      <c r="AHB49" s="187"/>
      <c r="AHC49" s="187"/>
      <c r="AHD49" s="187"/>
      <c r="AHE49" s="187"/>
      <c r="AHF49" s="187"/>
      <c r="AHG49" s="187"/>
      <c r="AHH49" s="187"/>
      <c r="AHI49" s="187"/>
      <c r="AHJ49" s="187"/>
      <c r="AHK49" s="187"/>
      <c r="AHL49" s="187"/>
      <c r="AHM49" s="187"/>
      <c r="AHN49" s="187"/>
      <c r="AHO49" s="187"/>
      <c r="AHP49" s="187"/>
      <c r="AHQ49" s="187"/>
      <c r="AHR49" s="187"/>
      <c r="AHS49" s="187"/>
      <c r="AHT49" s="187"/>
      <c r="AHU49" s="187"/>
      <c r="AHV49" s="187"/>
      <c r="AHW49" s="187"/>
    </row>
    <row r="50" spans="7:907" ht="18" customHeight="1">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7"/>
      <c r="AS50" s="187"/>
      <c r="AT50" s="187"/>
      <c r="AU50" s="187"/>
      <c r="AV50" s="187"/>
      <c r="AW50" s="187"/>
      <c r="AX50" s="187"/>
      <c r="AY50" s="187"/>
      <c r="AZ50" s="187"/>
      <c r="BA50" s="187"/>
      <c r="BB50" s="187"/>
      <c r="BC50" s="187"/>
      <c r="BD50" s="187"/>
      <c r="BE50" s="187"/>
      <c r="BF50" s="187"/>
      <c r="BG50" s="187"/>
      <c r="BH50" s="187"/>
      <c r="BI50" s="187"/>
      <c r="BJ50" s="187"/>
      <c r="BK50" s="187"/>
      <c r="BL50" s="187"/>
      <c r="BM50" s="187"/>
      <c r="BN50" s="187"/>
      <c r="BO50" s="187"/>
      <c r="BP50" s="187"/>
      <c r="BQ50" s="187"/>
      <c r="BR50" s="187"/>
      <c r="BS50" s="187"/>
      <c r="BT50" s="187"/>
      <c r="BU50" s="187"/>
      <c r="BV50" s="187"/>
      <c r="BW50" s="187"/>
      <c r="BX50" s="187"/>
      <c r="BY50" s="187"/>
      <c r="BZ50" s="187"/>
      <c r="CA50" s="187"/>
      <c r="CB50" s="187"/>
      <c r="CC50" s="187"/>
      <c r="CD50" s="187"/>
      <c r="CE50" s="187"/>
      <c r="CF50" s="187"/>
      <c r="CG50" s="187"/>
      <c r="CH50" s="187"/>
      <c r="CI50" s="187"/>
      <c r="CJ50" s="187"/>
      <c r="CK50" s="187"/>
      <c r="CL50" s="187"/>
      <c r="CM50" s="187"/>
      <c r="CN50" s="187"/>
      <c r="CO50" s="187"/>
      <c r="CP50" s="187"/>
      <c r="CQ50" s="187"/>
      <c r="CR50" s="187"/>
      <c r="CS50" s="187"/>
      <c r="CT50" s="187"/>
      <c r="CU50" s="187"/>
      <c r="CV50" s="187"/>
      <c r="CW50" s="187"/>
      <c r="CX50" s="187"/>
      <c r="CY50" s="187"/>
      <c r="CZ50" s="187"/>
      <c r="DA50" s="187"/>
      <c r="DB50" s="187"/>
      <c r="DC50" s="187"/>
      <c r="DD50" s="187"/>
      <c r="DE50" s="187"/>
      <c r="DF50" s="187"/>
      <c r="DG50" s="187"/>
      <c r="DH50" s="187"/>
      <c r="DI50" s="187"/>
      <c r="DJ50" s="187"/>
      <c r="DK50" s="187"/>
      <c r="DL50" s="187"/>
      <c r="DM50" s="187"/>
      <c r="DN50" s="187"/>
      <c r="DO50" s="187"/>
      <c r="DP50" s="187"/>
      <c r="DQ50" s="187"/>
      <c r="DR50" s="187"/>
      <c r="DS50" s="187"/>
      <c r="DT50" s="187"/>
      <c r="DU50" s="187"/>
      <c r="DV50" s="187"/>
      <c r="DW50" s="187"/>
      <c r="DX50" s="187"/>
      <c r="DY50" s="187"/>
      <c r="DZ50" s="187"/>
      <c r="EA50" s="187"/>
      <c r="EB50" s="187"/>
      <c r="EC50" s="187"/>
      <c r="ED50" s="187"/>
      <c r="EE50" s="187"/>
      <c r="EF50" s="187"/>
      <c r="EG50" s="187"/>
      <c r="EH50" s="187"/>
      <c r="EI50" s="187"/>
      <c r="EJ50" s="187"/>
      <c r="EK50" s="187"/>
      <c r="EL50" s="187"/>
      <c r="EM50" s="187"/>
      <c r="EN50" s="187"/>
      <c r="EO50" s="187"/>
      <c r="EP50" s="187"/>
      <c r="EQ50" s="187"/>
      <c r="ER50" s="187"/>
      <c r="ES50" s="187"/>
      <c r="ET50" s="187"/>
      <c r="EU50" s="187"/>
      <c r="EV50" s="187"/>
      <c r="EW50" s="187"/>
      <c r="EX50" s="187"/>
      <c r="EY50" s="187"/>
      <c r="EZ50" s="187"/>
      <c r="FA50" s="187"/>
      <c r="FB50" s="187"/>
      <c r="FC50" s="187"/>
      <c r="FD50" s="187"/>
      <c r="FE50" s="187"/>
      <c r="FF50" s="187"/>
      <c r="FG50" s="187"/>
      <c r="FH50" s="187"/>
      <c r="FI50" s="187"/>
      <c r="FJ50" s="187"/>
      <c r="FK50" s="187"/>
      <c r="FL50" s="187"/>
      <c r="FM50" s="187"/>
      <c r="FN50" s="187"/>
      <c r="FO50" s="187"/>
      <c r="FP50" s="187"/>
      <c r="FQ50" s="187"/>
      <c r="FR50" s="187"/>
      <c r="FS50" s="187"/>
      <c r="FT50" s="187"/>
      <c r="FU50" s="187"/>
      <c r="FV50" s="187"/>
      <c r="FW50" s="187"/>
      <c r="FX50" s="187"/>
      <c r="FY50" s="187"/>
      <c r="FZ50" s="187"/>
      <c r="GA50" s="187"/>
      <c r="GB50" s="187"/>
      <c r="GC50" s="187"/>
      <c r="GD50" s="187"/>
      <c r="GE50" s="187"/>
      <c r="GF50" s="187"/>
      <c r="GG50" s="187"/>
      <c r="GH50" s="187"/>
      <c r="GI50" s="187"/>
      <c r="GJ50" s="187"/>
      <c r="GK50" s="187"/>
      <c r="GL50" s="187"/>
      <c r="GM50" s="187"/>
      <c r="GN50" s="187"/>
      <c r="GO50" s="187"/>
      <c r="GP50" s="187"/>
      <c r="GQ50" s="187"/>
      <c r="GR50" s="187"/>
      <c r="GS50" s="187"/>
      <c r="GT50" s="187"/>
      <c r="GU50" s="187"/>
      <c r="GV50" s="187"/>
      <c r="GW50" s="187"/>
      <c r="GX50" s="187"/>
      <c r="GY50" s="187"/>
      <c r="GZ50" s="187"/>
      <c r="HA50" s="187"/>
      <c r="HB50" s="187"/>
      <c r="HC50" s="187"/>
      <c r="HD50" s="187"/>
      <c r="HE50" s="187"/>
      <c r="HF50" s="187"/>
      <c r="HG50" s="187"/>
      <c r="HH50" s="187"/>
      <c r="HI50" s="187"/>
      <c r="HJ50" s="187"/>
      <c r="HK50" s="187"/>
      <c r="HL50" s="187"/>
      <c r="HM50" s="187"/>
      <c r="HN50" s="187"/>
      <c r="HO50" s="187"/>
      <c r="HP50" s="187"/>
      <c r="HQ50" s="187"/>
      <c r="HR50" s="187"/>
      <c r="HS50" s="187"/>
      <c r="HT50" s="187"/>
      <c r="HU50" s="187"/>
      <c r="HV50" s="187"/>
      <c r="HW50" s="187"/>
      <c r="HX50" s="187"/>
      <c r="HY50" s="187"/>
      <c r="HZ50" s="187"/>
      <c r="IA50" s="187"/>
      <c r="IB50" s="187"/>
      <c r="IC50" s="187"/>
      <c r="ID50" s="187"/>
      <c r="IE50" s="187"/>
      <c r="IF50" s="187"/>
      <c r="IG50" s="187"/>
      <c r="IH50" s="187"/>
      <c r="II50" s="187"/>
      <c r="IJ50" s="187"/>
      <c r="IK50" s="187"/>
      <c r="IL50" s="187"/>
      <c r="IM50" s="187"/>
      <c r="IN50" s="187"/>
      <c r="IO50" s="187"/>
      <c r="IP50" s="187"/>
      <c r="IQ50" s="187"/>
      <c r="IR50" s="187"/>
      <c r="IS50" s="187"/>
      <c r="IT50" s="187"/>
      <c r="IU50" s="187"/>
      <c r="IV50" s="187"/>
      <c r="IW50" s="187"/>
      <c r="IX50" s="187"/>
      <c r="IY50" s="187"/>
      <c r="IZ50" s="187"/>
      <c r="JA50" s="187"/>
      <c r="JB50" s="187"/>
      <c r="JC50" s="187"/>
      <c r="JD50" s="187"/>
      <c r="JE50" s="187"/>
      <c r="JF50" s="187"/>
      <c r="JG50" s="187"/>
      <c r="JH50" s="187"/>
      <c r="JI50" s="187"/>
      <c r="JJ50" s="187"/>
      <c r="JK50" s="187"/>
      <c r="JL50" s="187"/>
      <c r="JM50" s="187"/>
      <c r="JN50" s="187"/>
      <c r="JO50" s="187"/>
      <c r="JP50" s="187"/>
      <c r="JQ50" s="187"/>
      <c r="JR50" s="187"/>
      <c r="JS50" s="187"/>
      <c r="JT50" s="187"/>
      <c r="JU50" s="187"/>
      <c r="JV50" s="187"/>
      <c r="JW50" s="187"/>
      <c r="JX50" s="187"/>
      <c r="JY50" s="187"/>
      <c r="JZ50" s="187"/>
      <c r="KA50" s="187"/>
      <c r="KB50" s="187"/>
      <c r="KC50" s="187"/>
      <c r="KD50" s="187"/>
      <c r="KE50" s="187"/>
      <c r="KF50" s="187"/>
      <c r="KG50" s="187"/>
      <c r="KH50" s="187"/>
      <c r="KI50" s="187"/>
      <c r="KJ50" s="187"/>
      <c r="KK50" s="187"/>
      <c r="KL50" s="187"/>
      <c r="KM50" s="187"/>
      <c r="KN50" s="187"/>
      <c r="KO50" s="187"/>
      <c r="KP50" s="187"/>
      <c r="KQ50" s="187"/>
      <c r="KR50" s="187"/>
      <c r="KS50" s="187"/>
      <c r="KT50" s="187"/>
      <c r="KU50" s="187"/>
      <c r="KV50" s="187"/>
      <c r="KW50" s="187"/>
      <c r="KX50" s="187"/>
      <c r="KY50" s="187"/>
      <c r="KZ50" s="187"/>
      <c r="LA50" s="187"/>
      <c r="LB50" s="187"/>
      <c r="LC50" s="187"/>
      <c r="LD50" s="187"/>
      <c r="LE50" s="187"/>
      <c r="LF50" s="187"/>
      <c r="LG50" s="187"/>
      <c r="LH50" s="187"/>
      <c r="LI50" s="187"/>
      <c r="LJ50" s="187"/>
      <c r="LK50" s="187"/>
      <c r="LL50" s="187"/>
      <c r="LM50" s="187"/>
      <c r="LN50" s="187"/>
      <c r="LO50" s="187"/>
      <c r="LP50" s="187"/>
      <c r="LQ50" s="187"/>
      <c r="LR50" s="187"/>
      <c r="LS50" s="187"/>
      <c r="LT50" s="187"/>
      <c r="LU50" s="187"/>
      <c r="LV50" s="187"/>
      <c r="LW50" s="187"/>
      <c r="LX50" s="187"/>
      <c r="LY50" s="187"/>
      <c r="LZ50" s="187"/>
      <c r="MA50" s="187"/>
      <c r="MB50" s="187"/>
      <c r="MC50" s="187"/>
      <c r="MD50" s="187"/>
      <c r="ME50" s="187"/>
      <c r="MF50" s="187"/>
      <c r="MG50" s="187"/>
      <c r="MH50" s="187"/>
      <c r="MI50" s="187"/>
      <c r="MJ50" s="187"/>
      <c r="MK50" s="187"/>
      <c r="ML50" s="187"/>
      <c r="MM50" s="187"/>
      <c r="MN50" s="187"/>
      <c r="MO50" s="187"/>
      <c r="MP50" s="187"/>
      <c r="MQ50" s="187"/>
      <c r="MR50" s="187"/>
      <c r="MS50" s="187"/>
      <c r="MT50" s="187"/>
      <c r="MU50" s="187"/>
      <c r="MV50" s="187"/>
      <c r="MW50" s="187"/>
      <c r="MX50" s="187"/>
      <c r="MY50" s="187"/>
      <c r="MZ50" s="187"/>
      <c r="NA50" s="187"/>
      <c r="NB50" s="187"/>
      <c r="NC50" s="187"/>
      <c r="ND50" s="187"/>
      <c r="NE50" s="187"/>
      <c r="NF50" s="187"/>
      <c r="NG50" s="187"/>
      <c r="NH50" s="187"/>
      <c r="NI50" s="187"/>
      <c r="NJ50" s="187"/>
      <c r="NK50" s="187"/>
      <c r="NL50" s="187"/>
      <c r="NM50" s="187"/>
      <c r="NN50" s="187"/>
      <c r="NO50" s="187"/>
      <c r="NP50" s="187"/>
      <c r="NQ50" s="187"/>
      <c r="NR50" s="187"/>
      <c r="NS50" s="187"/>
      <c r="NT50" s="187"/>
      <c r="NU50" s="187"/>
      <c r="NV50" s="187"/>
      <c r="NW50" s="187"/>
      <c r="NX50" s="187"/>
      <c r="NY50" s="187"/>
      <c r="NZ50" s="187"/>
      <c r="OA50" s="187"/>
      <c r="OB50" s="187"/>
      <c r="OC50" s="187"/>
      <c r="OD50" s="187"/>
      <c r="OE50" s="187"/>
      <c r="OF50" s="187"/>
      <c r="OG50" s="187"/>
      <c r="OH50" s="187"/>
      <c r="OI50" s="187"/>
      <c r="OJ50" s="187"/>
      <c r="OK50" s="187"/>
      <c r="OL50" s="187"/>
      <c r="OM50" s="187"/>
      <c r="ON50" s="187"/>
      <c r="OO50" s="187"/>
      <c r="OP50" s="187"/>
      <c r="OQ50" s="187"/>
      <c r="OR50" s="187"/>
      <c r="OS50" s="187"/>
      <c r="OT50" s="187"/>
      <c r="OU50" s="187"/>
      <c r="OV50" s="187"/>
      <c r="OW50" s="187"/>
      <c r="OX50" s="187"/>
      <c r="OY50" s="187"/>
      <c r="OZ50" s="187"/>
      <c r="PA50" s="187"/>
      <c r="PB50" s="187"/>
      <c r="PC50" s="187"/>
      <c r="PD50" s="187"/>
      <c r="PE50" s="187"/>
      <c r="PF50" s="187"/>
      <c r="PG50" s="187"/>
      <c r="PH50" s="187"/>
      <c r="PI50" s="187"/>
      <c r="PJ50" s="187"/>
      <c r="PK50" s="187"/>
      <c r="PL50" s="187"/>
      <c r="PM50" s="187"/>
      <c r="PN50" s="187"/>
      <c r="PO50" s="187"/>
      <c r="PP50" s="187"/>
      <c r="PQ50" s="187"/>
      <c r="PR50" s="187"/>
      <c r="PS50" s="187"/>
      <c r="PT50" s="187"/>
      <c r="PU50" s="187"/>
      <c r="PV50" s="187"/>
      <c r="PW50" s="187"/>
      <c r="PX50" s="187"/>
      <c r="PY50" s="187"/>
      <c r="PZ50" s="187"/>
      <c r="QA50" s="187"/>
      <c r="QB50" s="187"/>
      <c r="QC50" s="187"/>
      <c r="QD50" s="187"/>
      <c r="QE50" s="187"/>
      <c r="QF50" s="187"/>
      <c r="QG50" s="187"/>
      <c r="QH50" s="187"/>
      <c r="QI50" s="187"/>
      <c r="QJ50" s="187"/>
      <c r="QK50" s="187"/>
      <c r="QL50" s="187"/>
      <c r="QM50" s="187"/>
      <c r="QN50" s="187"/>
      <c r="QO50" s="187"/>
      <c r="QP50" s="187"/>
      <c r="QQ50" s="187"/>
      <c r="QR50" s="187"/>
      <c r="QS50" s="187"/>
      <c r="QT50" s="187"/>
      <c r="QU50" s="187"/>
      <c r="QV50" s="187"/>
      <c r="QW50" s="187"/>
      <c r="QX50" s="187"/>
      <c r="QY50" s="187"/>
      <c r="QZ50" s="187"/>
      <c r="RA50" s="187"/>
      <c r="RB50" s="187"/>
      <c r="RC50" s="187"/>
      <c r="RD50" s="187"/>
      <c r="RE50" s="187"/>
      <c r="RF50" s="187"/>
      <c r="RG50" s="187"/>
      <c r="RH50" s="187"/>
      <c r="RI50" s="187"/>
      <c r="RJ50" s="187"/>
      <c r="RK50" s="187"/>
      <c r="RL50" s="187"/>
      <c r="RM50" s="187"/>
      <c r="RN50" s="187"/>
      <c r="RO50" s="187"/>
      <c r="RP50" s="187"/>
      <c r="RQ50" s="187"/>
      <c r="RR50" s="187"/>
      <c r="RS50" s="187"/>
      <c r="RT50" s="187"/>
      <c r="RU50" s="187"/>
      <c r="RV50" s="187"/>
      <c r="RW50" s="187"/>
      <c r="RX50" s="187"/>
      <c r="RY50" s="187"/>
      <c r="RZ50" s="187"/>
      <c r="SA50" s="187"/>
      <c r="SB50" s="187"/>
      <c r="SC50" s="187"/>
      <c r="SD50" s="187"/>
      <c r="SE50" s="187"/>
      <c r="SF50" s="187"/>
      <c r="SG50" s="187"/>
      <c r="SH50" s="187"/>
      <c r="SI50" s="187"/>
      <c r="SJ50" s="187"/>
      <c r="SK50" s="187"/>
      <c r="SL50" s="187"/>
      <c r="SM50" s="187"/>
      <c r="SN50" s="187"/>
      <c r="SO50" s="187"/>
      <c r="SP50" s="187"/>
      <c r="SQ50" s="187"/>
      <c r="SR50" s="187"/>
      <c r="SS50" s="187"/>
      <c r="ST50" s="187"/>
      <c r="SU50" s="187"/>
      <c r="SV50" s="187"/>
      <c r="SW50" s="187"/>
      <c r="SX50" s="187"/>
      <c r="SY50" s="187"/>
      <c r="SZ50" s="187"/>
      <c r="TA50" s="187"/>
      <c r="TB50" s="187"/>
      <c r="TC50" s="187"/>
      <c r="TD50" s="187"/>
      <c r="TE50" s="187"/>
      <c r="TF50" s="187"/>
      <c r="TG50" s="187"/>
      <c r="TH50" s="187"/>
      <c r="TI50" s="187"/>
      <c r="TJ50" s="187"/>
      <c r="TK50" s="187"/>
      <c r="TL50" s="187"/>
      <c r="TM50" s="187"/>
      <c r="TN50" s="187"/>
      <c r="TO50" s="187"/>
      <c r="TP50" s="187"/>
      <c r="TQ50" s="187"/>
      <c r="TR50" s="187"/>
      <c r="TS50" s="187"/>
      <c r="TT50" s="187"/>
      <c r="TU50" s="187"/>
      <c r="TV50" s="187"/>
      <c r="TW50" s="187"/>
      <c r="TX50" s="187"/>
      <c r="TY50" s="187"/>
      <c r="TZ50" s="187"/>
      <c r="UA50" s="187"/>
      <c r="UB50" s="187"/>
      <c r="UC50" s="187"/>
      <c r="UD50" s="187"/>
      <c r="UE50" s="187"/>
      <c r="UF50" s="187"/>
      <c r="UG50" s="187"/>
      <c r="UH50" s="187"/>
      <c r="UI50" s="187"/>
      <c r="UJ50" s="187"/>
      <c r="UK50" s="187"/>
      <c r="UL50" s="187"/>
      <c r="UM50" s="187"/>
      <c r="UN50" s="187"/>
      <c r="UO50" s="187"/>
      <c r="UP50" s="187"/>
      <c r="UQ50" s="187"/>
      <c r="UR50" s="187"/>
      <c r="US50" s="187"/>
      <c r="UT50" s="187"/>
      <c r="UU50" s="187"/>
      <c r="UV50" s="187"/>
      <c r="UW50" s="187"/>
      <c r="UX50" s="187"/>
      <c r="UY50" s="187"/>
      <c r="UZ50" s="187"/>
      <c r="VA50" s="187"/>
      <c r="VB50" s="187"/>
      <c r="VC50" s="187"/>
      <c r="VD50" s="187"/>
      <c r="VE50" s="187"/>
      <c r="VF50" s="187"/>
      <c r="VG50" s="187"/>
      <c r="VH50" s="187"/>
      <c r="VI50" s="187"/>
      <c r="VJ50" s="187"/>
      <c r="VK50" s="187"/>
      <c r="VL50" s="187"/>
      <c r="VM50" s="187"/>
      <c r="VN50" s="187"/>
      <c r="VO50" s="187"/>
      <c r="VP50" s="187"/>
      <c r="VQ50" s="187"/>
      <c r="VR50" s="187"/>
      <c r="VS50" s="187"/>
      <c r="VT50" s="187"/>
      <c r="VU50" s="187"/>
      <c r="VV50" s="187"/>
      <c r="VW50" s="187"/>
      <c r="VX50" s="187"/>
      <c r="VY50" s="187"/>
      <c r="VZ50" s="187"/>
      <c r="WA50" s="187"/>
      <c r="WB50" s="187"/>
      <c r="WC50" s="187"/>
      <c r="WD50" s="187"/>
      <c r="WE50" s="187"/>
      <c r="WF50" s="187"/>
      <c r="WG50" s="187"/>
      <c r="WH50" s="187"/>
      <c r="WI50" s="187"/>
      <c r="WJ50" s="187"/>
      <c r="WK50" s="187"/>
      <c r="WL50" s="187"/>
      <c r="WM50" s="187"/>
      <c r="WN50" s="187"/>
      <c r="WO50" s="187"/>
      <c r="WP50" s="187"/>
      <c r="WQ50" s="187"/>
      <c r="WR50" s="187"/>
      <c r="WS50" s="187"/>
      <c r="WT50" s="187"/>
      <c r="WU50" s="187"/>
      <c r="WV50" s="187"/>
      <c r="WW50" s="187"/>
      <c r="WX50" s="187"/>
      <c r="WY50" s="187"/>
      <c r="WZ50" s="187"/>
      <c r="XA50" s="187"/>
      <c r="XB50" s="187"/>
      <c r="XC50" s="187"/>
      <c r="XD50" s="187"/>
      <c r="XE50" s="187"/>
      <c r="XF50" s="187"/>
      <c r="XG50" s="187"/>
      <c r="XH50" s="187"/>
      <c r="XI50" s="187"/>
      <c r="XJ50" s="187"/>
      <c r="XK50" s="187"/>
      <c r="XL50" s="187"/>
      <c r="XM50" s="187"/>
      <c r="XN50" s="187"/>
      <c r="XO50" s="187"/>
      <c r="XP50" s="187"/>
      <c r="XQ50" s="187"/>
      <c r="XR50" s="187"/>
      <c r="XS50" s="187"/>
      <c r="XT50" s="187"/>
      <c r="XU50" s="187"/>
      <c r="XV50" s="187"/>
      <c r="XW50" s="187"/>
      <c r="XX50" s="187"/>
      <c r="XY50" s="187"/>
      <c r="XZ50" s="187"/>
      <c r="YA50" s="187"/>
      <c r="YB50" s="187"/>
      <c r="YC50" s="187"/>
      <c r="YD50" s="187"/>
      <c r="YE50" s="187"/>
      <c r="YF50" s="187"/>
      <c r="YG50" s="187"/>
      <c r="YH50" s="187"/>
      <c r="YI50" s="187"/>
      <c r="YJ50" s="187"/>
      <c r="YK50" s="187"/>
      <c r="YL50" s="187"/>
      <c r="YM50" s="187"/>
      <c r="YN50" s="187"/>
      <c r="YO50" s="187"/>
      <c r="YP50" s="187"/>
      <c r="YQ50" s="187"/>
      <c r="YR50" s="187"/>
      <c r="YS50" s="187"/>
      <c r="YT50" s="187"/>
      <c r="YU50" s="187"/>
      <c r="YV50" s="187"/>
      <c r="YW50" s="187"/>
      <c r="YX50" s="187"/>
      <c r="YY50" s="187"/>
      <c r="YZ50" s="187"/>
      <c r="ZA50" s="187"/>
      <c r="ZB50" s="187"/>
      <c r="ZC50" s="187"/>
      <c r="ZD50" s="187"/>
      <c r="ZE50" s="187"/>
      <c r="ZF50" s="187"/>
      <c r="ZG50" s="187"/>
      <c r="ZH50" s="187"/>
      <c r="ZI50" s="187"/>
      <c r="ZJ50" s="187"/>
      <c r="ZK50" s="187"/>
      <c r="ZL50" s="187"/>
      <c r="ZM50" s="187"/>
      <c r="ZN50" s="187"/>
      <c r="ZO50" s="187"/>
      <c r="ZP50" s="187"/>
      <c r="ZQ50" s="187"/>
      <c r="ZR50" s="187"/>
      <c r="ZS50" s="187"/>
      <c r="ZT50" s="187"/>
      <c r="ZU50" s="187"/>
      <c r="ZV50" s="187"/>
      <c r="ZW50" s="187"/>
      <c r="ZX50" s="187"/>
      <c r="ZY50" s="187"/>
      <c r="ZZ50" s="187"/>
      <c r="AAA50" s="187"/>
      <c r="AAB50" s="187"/>
      <c r="AAC50" s="187"/>
      <c r="AAD50" s="187"/>
      <c r="AAE50" s="187"/>
      <c r="AAF50" s="187"/>
      <c r="AAG50" s="187"/>
      <c r="AAH50" s="187"/>
      <c r="AAI50" s="187"/>
      <c r="AAJ50" s="187"/>
      <c r="AAK50" s="187"/>
      <c r="AAL50" s="187"/>
      <c r="AAM50" s="187"/>
      <c r="AAN50" s="187"/>
      <c r="AAO50" s="187"/>
      <c r="AAP50" s="187"/>
      <c r="AAQ50" s="187"/>
      <c r="AAR50" s="187"/>
      <c r="AAS50" s="187"/>
      <c r="AAT50" s="187"/>
      <c r="AAU50" s="187"/>
      <c r="AAV50" s="187"/>
      <c r="AAW50" s="187"/>
      <c r="AAX50" s="187"/>
      <c r="AAY50" s="187"/>
      <c r="AAZ50" s="187"/>
      <c r="ABA50" s="187"/>
      <c r="ABB50" s="187"/>
      <c r="ABC50" s="187"/>
      <c r="ABD50" s="187"/>
      <c r="ABE50" s="187"/>
      <c r="ABF50" s="187"/>
      <c r="ABG50" s="187"/>
      <c r="ABH50" s="187"/>
      <c r="ABI50" s="187"/>
      <c r="ABJ50" s="187"/>
      <c r="ABK50" s="187"/>
      <c r="ABL50" s="187"/>
      <c r="ABM50" s="187"/>
      <c r="ABN50" s="187"/>
      <c r="ABO50" s="187"/>
      <c r="ABP50" s="187"/>
      <c r="ABQ50" s="187"/>
      <c r="ABR50" s="187"/>
      <c r="ABS50" s="187"/>
      <c r="ABT50" s="187"/>
      <c r="ABU50" s="187"/>
      <c r="ABV50" s="187"/>
      <c r="ABW50" s="187"/>
      <c r="ABX50" s="187"/>
      <c r="ABY50" s="187"/>
      <c r="ABZ50" s="187"/>
      <c r="ACA50" s="187"/>
      <c r="ACB50" s="187"/>
      <c r="ACC50" s="187"/>
      <c r="ACD50" s="187"/>
      <c r="ACE50" s="187"/>
      <c r="ACF50" s="187"/>
      <c r="ACG50" s="187"/>
      <c r="ACH50" s="187"/>
      <c r="ACI50" s="187"/>
      <c r="ACJ50" s="187"/>
      <c r="ACK50" s="187"/>
      <c r="ACL50" s="187"/>
      <c r="ACM50" s="187"/>
      <c r="ACN50" s="187"/>
      <c r="ACO50" s="187"/>
      <c r="ACP50" s="187"/>
      <c r="ACQ50" s="187"/>
      <c r="ACR50" s="187"/>
      <c r="ACS50" s="187"/>
      <c r="ACT50" s="187"/>
      <c r="ACU50" s="187"/>
      <c r="ACV50" s="187"/>
      <c r="ACW50" s="187"/>
      <c r="ACX50" s="187"/>
      <c r="ACY50" s="187"/>
      <c r="ACZ50" s="187"/>
      <c r="ADA50" s="187"/>
      <c r="ADB50" s="187"/>
      <c r="ADC50" s="187"/>
      <c r="ADD50" s="187"/>
      <c r="ADE50" s="187"/>
      <c r="ADF50" s="187"/>
      <c r="ADG50" s="187"/>
      <c r="ADH50" s="187"/>
      <c r="ADI50" s="187"/>
      <c r="ADJ50" s="187"/>
      <c r="ADK50" s="187"/>
      <c r="ADL50" s="187"/>
      <c r="ADM50" s="187"/>
      <c r="ADN50" s="187"/>
      <c r="ADO50" s="187"/>
      <c r="ADP50" s="187"/>
      <c r="ADQ50" s="187"/>
      <c r="ADR50" s="187"/>
      <c r="ADS50" s="187"/>
      <c r="ADT50" s="187"/>
      <c r="ADU50" s="187"/>
      <c r="ADV50" s="187"/>
      <c r="ADW50" s="187"/>
      <c r="ADX50" s="187"/>
      <c r="ADY50" s="187"/>
      <c r="ADZ50" s="187"/>
      <c r="AEA50" s="187"/>
      <c r="AEB50" s="187"/>
      <c r="AEC50" s="187"/>
      <c r="AED50" s="187"/>
      <c r="AEE50" s="187"/>
      <c r="AEF50" s="187"/>
      <c r="AEG50" s="187"/>
      <c r="AEH50" s="187"/>
      <c r="AEI50" s="187"/>
      <c r="AEJ50" s="187"/>
      <c r="AEK50" s="187"/>
      <c r="AEL50" s="187"/>
      <c r="AEM50" s="187"/>
      <c r="AEN50" s="187"/>
      <c r="AEO50" s="187"/>
      <c r="AEP50" s="187"/>
      <c r="AEQ50" s="187"/>
      <c r="AER50" s="187"/>
      <c r="AES50" s="187"/>
      <c r="AET50" s="187"/>
      <c r="AEU50" s="187"/>
      <c r="AEV50" s="187"/>
      <c r="AEW50" s="187"/>
      <c r="AEX50" s="187"/>
      <c r="AEY50" s="187"/>
      <c r="AEZ50" s="187"/>
      <c r="AFA50" s="187"/>
      <c r="AFB50" s="187"/>
      <c r="AFC50" s="187"/>
      <c r="AFD50" s="187"/>
      <c r="AFE50" s="187"/>
      <c r="AFF50" s="187"/>
      <c r="AFG50" s="187"/>
      <c r="AFH50" s="187"/>
      <c r="AFI50" s="187"/>
      <c r="AFJ50" s="187"/>
      <c r="AFK50" s="187"/>
      <c r="AFL50" s="187"/>
      <c r="AFM50" s="187"/>
      <c r="AFN50" s="187"/>
      <c r="AFO50" s="187"/>
      <c r="AFP50" s="187"/>
      <c r="AFQ50" s="187"/>
      <c r="AFR50" s="187"/>
      <c r="AFS50" s="187"/>
      <c r="AFT50" s="187"/>
      <c r="AFU50" s="187"/>
      <c r="AFV50" s="187"/>
      <c r="AFW50" s="187"/>
      <c r="AFX50" s="187"/>
      <c r="AFY50" s="187"/>
      <c r="AFZ50" s="187"/>
      <c r="AGA50" s="187"/>
      <c r="AGB50" s="187"/>
      <c r="AGC50" s="187"/>
      <c r="AGD50" s="187"/>
      <c r="AGE50" s="187"/>
      <c r="AGF50" s="187"/>
      <c r="AGG50" s="187"/>
      <c r="AGH50" s="187"/>
      <c r="AGI50" s="187"/>
      <c r="AGJ50" s="187"/>
      <c r="AGK50" s="187"/>
      <c r="AGL50" s="187"/>
      <c r="AGM50" s="187"/>
      <c r="AGN50" s="187"/>
      <c r="AGO50" s="187"/>
      <c r="AGP50" s="187"/>
      <c r="AGQ50" s="187"/>
      <c r="AGR50" s="187"/>
      <c r="AGS50" s="187"/>
      <c r="AGT50" s="187"/>
      <c r="AGU50" s="187"/>
      <c r="AGV50" s="187"/>
      <c r="AGW50" s="187"/>
      <c r="AGX50" s="187"/>
      <c r="AGY50" s="187"/>
      <c r="AGZ50" s="187"/>
      <c r="AHA50" s="187"/>
      <c r="AHB50" s="187"/>
      <c r="AHC50" s="187"/>
      <c r="AHD50" s="187"/>
      <c r="AHE50" s="187"/>
      <c r="AHF50" s="187"/>
      <c r="AHG50" s="187"/>
      <c r="AHH50" s="187"/>
      <c r="AHI50" s="187"/>
      <c r="AHJ50" s="187"/>
      <c r="AHK50" s="187"/>
      <c r="AHL50" s="187"/>
      <c r="AHM50" s="187"/>
      <c r="AHN50" s="187"/>
      <c r="AHO50" s="187"/>
      <c r="AHP50" s="187"/>
      <c r="AHQ50" s="187"/>
      <c r="AHR50" s="187"/>
      <c r="AHS50" s="187"/>
      <c r="AHT50" s="187"/>
      <c r="AHU50" s="187"/>
      <c r="AHV50" s="187"/>
      <c r="AHW50" s="187"/>
    </row>
  </sheetData>
  <sheetProtection sheet="1" objects="1" scenarios="1"/>
  <mergeCells count="25">
    <mergeCell ref="C18:D18"/>
    <mergeCell ref="C20:D20"/>
    <mergeCell ref="C6:D6"/>
    <mergeCell ref="C13:D13"/>
    <mergeCell ref="C14:D14"/>
    <mergeCell ref="C17:D17"/>
    <mergeCell ref="C11:D11"/>
    <mergeCell ref="C12:D12"/>
    <mergeCell ref="C15:D15"/>
    <mergeCell ref="C21:D21"/>
    <mergeCell ref="C22:D22"/>
    <mergeCell ref="A1:F1"/>
    <mergeCell ref="A2:F2"/>
    <mergeCell ref="A3:B3"/>
    <mergeCell ref="A4:B4"/>
    <mergeCell ref="A6:A27"/>
    <mergeCell ref="C3:D3"/>
    <mergeCell ref="C4:D4"/>
    <mergeCell ref="C5:D5"/>
    <mergeCell ref="C7:D7"/>
    <mergeCell ref="C8:D8"/>
    <mergeCell ref="C9:D9"/>
    <mergeCell ref="C10:D10"/>
    <mergeCell ref="C19:D19"/>
    <mergeCell ref="C16:D16"/>
  </mergeCells>
  <conditionalFormatting sqref="L33">
    <cfRule type="expression" dxfId="136" priority="3" stopIfTrue="1">
      <formula>#REF!&lt;&gt;#REF!</formula>
    </cfRule>
  </conditionalFormatting>
  <conditionalFormatting sqref="F6">
    <cfRule type="cellIs" dxfId="135" priority="2" operator="between">
      <formula>0</formula>
      <formula>0</formula>
    </cfRule>
  </conditionalFormatting>
  <conditionalFormatting sqref="F22">
    <cfRule type="cellIs" dxfId="134" priority="1" operator="between">
      <formula>0</formula>
      <formula>0</formula>
    </cfRule>
  </conditionalFormatting>
  <dataValidations count="1">
    <dataValidation type="whole" operator="greaterThanOrEqual" allowBlank="1" showInputMessage="1" showErrorMessage="1" sqref="F7:F21 F24:F27">
      <formula1>0</formula1>
    </dataValidation>
  </dataValidations>
  <printOptions horizontalCentered="1"/>
  <pageMargins left="0.25" right="0.25" top="0.75" bottom="0.75" header="0.3" footer="0.3"/>
  <pageSetup paperSize="5" orientation="portrait" r:id="rId1"/>
</worksheet>
</file>

<file path=xl/worksheets/sheet9.xml><?xml version="1.0" encoding="utf-8"?>
<worksheet xmlns="http://schemas.openxmlformats.org/spreadsheetml/2006/main" xmlns:r="http://schemas.openxmlformats.org/officeDocument/2006/relationships">
  <sheetPr>
    <tabColor rgb="FFFFFF00"/>
  </sheetPr>
  <dimension ref="A1:O58"/>
  <sheetViews>
    <sheetView topLeftCell="A40" workbookViewId="0">
      <selection sqref="A1:E1"/>
    </sheetView>
  </sheetViews>
  <sheetFormatPr defaultRowHeight="15"/>
  <cols>
    <col min="1" max="1" width="10.85546875" style="489" bestFit="1" customWidth="1"/>
    <col min="2" max="2" width="43" style="489" customWidth="1"/>
    <col min="3" max="3" width="16.5703125" style="489" customWidth="1"/>
    <col min="4" max="4" width="5" style="489" customWidth="1"/>
    <col min="5" max="5" width="13.5703125" style="489" customWidth="1"/>
    <col min="6" max="6" width="11.28515625" style="489" customWidth="1"/>
    <col min="7" max="15" width="1.5703125" style="489" customWidth="1"/>
    <col min="16" max="256" width="9.140625" style="489"/>
    <col min="257" max="257" width="10.85546875" style="489" bestFit="1" customWidth="1"/>
    <col min="258" max="258" width="43" style="489" customWidth="1"/>
    <col min="259" max="259" width="16.5703125" style="489" customWidth="1"/>
    <col min="260" max="260" width="5" style="489" customWidth="1"/>
    <col min="261" max="261" width="13.5703125" style="489" customWidth="1"/>
    <col min="262" max="262" width="11.28515625" style="489" customWidth="1"/>
    <col min="263" max="271" width="1.5703125" style="489" customWidth="1"/>
    <col min="272" max="512" width="9.140625" style="489"/>
    <col min="513" max="513" width="10.85546875" style="489" bestFit="1" customWidth="1"/>
    <col min="514" max="514" width="43" style="489" customWidth="1"/>
    <col min="515" max="515" width="16.5703125" style="489" customWidth="1"/>
    <col min="516" max="516" width="5" style="489" customWidth="1"/>
    <col min="517" max="517" width="13.5703125" style="489" customWidth="1"/>
    <col min="518" max="518" width="11.28515625" style="489" customWidth="1"/>
    <col min="519" max="527" width="1.5703125" style="489" customWidth="1"/>
    <col min="528" max="768" width="9.140625" style="489"/>
    <col min="769" max="769" width="10.85546875" style="489" bestFit="1" customWidth="1"/>
    <col min="770" max="770" width="43" style="489" customWidth="1"/>
    <col min="771" max="771" width="16.5703125" style="489" customWidth="1"/>
    <col min="772" max="772" width="5" style="489" customWidth="1"/>
    <col min="773" max="773" width="13.5703125" style="489" customWidth="1"/>
    <col min="774" max="774" width="11.28515625" style="489" customWidth="1"/>
    <col min="775" max="783" width="1.5703125" style="489" customWidth="1"/>
    <col min="784" max="1024" width="9.140625" style="489"/>
    <col min="1025" max="1025" width="10.85546875" style="489" bestFit="1" customWidth="1"/>
    <col min="1026" max="1026" width="43" style="489" customWidth="1"/>
    <col min="1027" max="1027" width="16.5703125" style="489" customWidth="1"/>
    <col min="1028" max="1028" width="5" style="489" customWidth="1"/>
    <col min="1029" max="1029" width="13.5703125" style="489" customWidth="1"/>
    <col min="1030" max="1030" width="11.28515625" style="489" customWidth="1"/>
    <col min="1031" max="1039" width="1.5703125" style="489" customWidth="1"/>
    <col min="1040" max="1280" width="9.140625" style="489"/>
    <col min="1281" max="1281" width="10.85546875" style="489" bestFit="1" customWidth="1"/>
    <col min="1282" max="1282" width="43" style="489" customWidth="1"/>
    <col min="1283" max="1283" width="16.5703125" style="489" customWidth="1"/>
    <col min="1284" max="1284" width="5" style="489" customWidth="1"/>
    <col min="1285" max="1285" width="13.5703125" style="489" customWidth="1"/>
    <col min="1286" max="1286" width="11.28515625" style="489" customWidth="1"/>
    <col min="1287" max="1295" width="1.5703125" style="489" customWidth="1"/>
    <col min="1296" max="1536" width="9.140625" style="489"/>
    <col min="1537" max="1537" width="10.85546875" style="489" bestFit="1" customWidth="1"/>
    <col min="1538" max="1538" width="43" style="489" customWidth="1"/>
    <col min="1539" max="1539" width="16.5703125" style="489" customWidth="1"/>
    <col min="1540" max="1540" width="5" style="489" customWidth="1"/>
    <col min="1541" max="1541" width="13.5703125" style="489" customWidth="1"/>
    <col min="1542" max="1542" width="11.28515625" style="489" customWidth="1"/>
    <col min="1543" max="1551" width="1.5703125" style="489" customWidth="1"/>
    <col min="1552" max="1792" width="9.140625" style="489"/>
    <col min="1793" max="1793" width="10.85546875" style="489" bestFit="1" customWidth="1"/>
    <col min="1794" max="1794" width="43" style="489" customWidth="1"/>
    <col min="1795" max="1795" width="16.5703125" style="489" customWidth="1"/>
    <col min="1796" max="1796" width="5" style="489" customWidth="1"/>
    <col min="1797" max="1797" width="13.5703125" style="489" customWidth="1"/>
    <col min="1798" max="1798" width="11.28515625" style="489" customWidth="1"/>
    <col min="1799" max="1807" width="1.5703125" style="489" customWidth="1"/>
    <col min="1808" max="2048" width="9.140625" style="489"/>
    <col min="2049" max="2049" width="10.85546875" style="489" bestFit="1" customWidth="1"/>
    <col min="2050" max="2050" width="43" style="489" customWidth="1"/>
    <col min="2051" max="2051" width="16.5703125" style="489" customWidth="1"/>
    <col min="2052" max="2052" width="5" style="489" customWidth="1"/>
    <col min="2053" max="2053" width="13.5703125" style="489" customWidth="1"/>
    <col min="2054" max="2054" width="11.28515625" style="489" customWidth="1"/>
    <col min="2055" max="2063" width="1.5703125" style="489" customWidth="1"/>
    <col min="2064" max="2304" width="9.140625" style="489"/>
    <col min="2305" max="2305" width="10.85546875" style="489" bestFit="1" customWidth="1"/>
    <col min="2306" max="2306" width="43" style="489" customWidth="1"/>
    <col min="2307" max="2307" width="16.5703125" style="489" customWidth="1"/>
    <col min="2308" max="2308" width="5" style="489" customWidth="1"/>
    <col min="2309" max="2309" width="13.5703125" style="489" customWidth="1"/>
    <col min="2310" max="2310" width="11.28515625" style="489" customWidth="1"/>
    <col min="2311" max="2319" width="1.5703125" style="489" customWidth="1"/>
    <col min="2320" max="2560" width="9.140625" style="489"/>
    <col min="2561" max="2561" width="10.85546875" style="489" bestFit="1" customWidth="1"/>
    <col min="2562" max="2562" width="43" style="489" customWidth="1"/>
    <col min="2563" max="2563" width="16.5703125" style="489" customWidth="1"/>
    <col min="2564" max="2564" width="5" style="489" customWidth="1"/>
    <col min="2565" max="2565" width="13.5703125" style="489" customWidth="1"/>
    <col min="2566" max="2566" width="11.28515625" style="489" customWidth="1"/>
    <col min="2567" max="2575" width="1.5703125" style="489" customWidth="1"/>
    <col min="2576" max="2816" width="9.140625" style="489"/>
    <col min="2817" max="2817" width="10.85546875" style="489" bestFit="1" customWidth="1"/>
    <col min="2818" max="2818" width="43" style="489" customWidth="1"/>
    <col min="2819" max="2819" width="16.5703125" style="489" customWidth="1"/>
    <col min="2820" max="2820" width="5" style="489" customWidth="1"/>
    <col min="2821" max="2821" width="13.5703125" style="489" customWidth="1"/>
    <col min="2822" max="2822" width="11.28515625" style="489" customWidth="1"/>
    <col min="2823" max="2831" width="1.5703125" style="489" customWidth="1"/>
    <col min="2832" max="3072" width="9.140625" style="489"/>
    <col min="3073" max="3073" width="10.85546875" style="489" bestFit="1" customWidth="1"/>
    <col min="3074" max="3074" width="43" style="489" customWidth="1"/>
    <col min="3075" max="3075" width="16.5703125" style="489" customWidth="1"/>
    <col min="3076" max="3076" width="5" style="489" customWidth="1"/>
    <col min="3077" max="3077" width="13.5703125" style="489" customWidth="1"/>
    <col min="3078" max="3078" width="11.28515625" style="489" customWidth="1"/>
    <col min="3079" max="3087" width="1.5703125" style="489" customWidth="1"/>
    <col min="3088" max="3328" width="9.140625" style="489"/>
    <col min="3329" max="3329" width="10.85546875" style="489" bestFit="1" customWidth="1"/>
    <col min="3330" max="3330" width="43" style="489" customWidth="1"/>
    <col min="3331" max="3331" width="16.5703125" style="489" customWidth="1"/>
    <col min="3332" max="3332" width="5" style="489" customWidth="1"/>
    <col min="3333" max="3333" width="13.5703125" style="489" customWidth="1"/>
    <col min="3334" max="3334" width="11.28515625" style="489" customWidth="1"/>
    <col min="3335" max="3343" width="1.5703125" style="489" customWidth="1"/>
    <col min="3344" max="3584" width="9.140625" style="489"/>
    <col min="3585" max="3585" width="10.85546875" style="489" bestFit="1" customWidth="1"/>
    <col min="3586" max="3586" width="43" style="489" customWidth="1"/>
    <col min="3587" max="3587" width="16.5703125" style="489" customWidth="1"/>
    <col min="3588" max="3588" width="5" style="489" customWidth="1"/>
    <col min="3589" max="3589" width="13.5703125" style="489" customWidth="1"/>
    <col min="3590" max="3590" width="11.28515625" style="489" customWidth="1"/>
    <col min="3591" max="3599" width="1.5703125" style="489" customWidth="1"/>
    <col min="3600" max="3840" width="9.140625" style="489"/>
    <col min="3841" max="3841" width="10.85546875" style="489" bestFit="1" customWidth="1"/>
    <col min="3842" max="3842" width="43" style="489" customWidth="1"/>
    <col min="3843" max="3843" width="16.5703125" style="489" customWidth="1"/>
    <col min="3844" max="3844" width="5" style="489" customWidth="1"/>
    <col min="3845" max="3845" width="13.5703125" style="489" customWidth="1"/>
    <col min="3846" max="3846" width="11.28515625" style="489" customWidth="1"/>
    <col min="3847" max="3855" width="1.5703125" style="489" customWidth="1"/>
    <col min="3856" max="4096" width="9.140625" style="489"/>
    <col min="4097" max="4097" width="10.85546875" style="489" bestFit="1" customWidth="1"/>
    <col min="4098" max="4098" width="43" style="489" customWidth="1"/>
    <col min="4099" max="4099" width="16.5703125" style="489" customWidth="1"/>
    <col min="4100" max="4100" width="5" style="489" customWidth="1"/>
    <col min="4101" max="4101" width="13.5703125" style="489" customWidth="1"/>
    <col min="4102" max="4102" width="11.28515625" style="489" customWidth="1"/>
    <col min="4103" max="4111" width="1.5703125" style="489" customWidth="1"/>
    <col min="4112" max="4352" width="9.140625" style="489"/>
    <col min="4353" max="4353" width="10.85546875" style="489" bestFit="1" customWidth="1"/>
    <col min="4354" max="4354" width="43" style="489" customWidth="1"/>
    <col min="4355" max="4355" width="16.5703125" style="489" customWidth="1"/>
    <col min="4356" max="4356" width="5" style="489" customWidth="1"/>
    <col min="4357" max="4357" width="13.5703125" style="489" customWidth="1"/>
    <col min="4358" max="4358" width="11.28515625" style="489" customWidth="1"/>
    <col min="4359" max="4367" width="1.5703125" style="489" customWidth="1"/>
    <col min="4368" max="4608" width="9.140625" style="489"/>
    <col min="4609" max="4609" width="10.85546875" style="489" bestFit="1" customWidth="1"/>
    <col min="4610" max="4610" width="43" style="489" customWidth="1"/>
    <col min="4611" max="4611" width="16.5703125" style="489" customWidth="1"/>
    <col min="4612" max="4612" width="5" style="489" customWidth="1"/>
    <col min="4613" max="4613" width="13.5703125" style="489" customWidth="1"/>
    <col min="4614" max="4614" width="11.28515625" style="489" customWidth="1"/>
    <col min="4615" max="4623" width="1.5703125" style="489" customWidth="1"/>
    <col min="4624" max="4864" width="9.140625" style="489"/>
    <col min="4865" max="4865" width="10.85546875" style="489" bestFit="1" customWidth="1"/>
    <col min="4866" max="4866" width="43" style="489" customWidth="1"/>
    <col min="4867" max="4867" width="16.5703125" style="489" customWidth="1"/>
    <col min="4868" max="4868" width="5" style="489" customWidth="1"/>
    <col min="4869" max="4869" width="13.5703125" style="489" customWidth="1"/>
    <col min="4870" max="4870" width="11.28515625" style="489" customWidth="1"/>
    <col min="4871" max="4879" width="1.5703125" style="489" customWidth="1"/>
    <col min="4880" max="5120" width="9.140625" style="489"/>
    <col min="5121" max="5121" width="10.85546875" style="489" bestFit="1" customWidth="1"/>
    <col min="5122" max="5122" width="43" style="489" customWidth="1"/>
    <col min="5123" max="5123" width="16.5703125" style="489" customWidth="1"/>
    <col min="5124" max="5124" width="5" style="489" customWidth="1"/>
    <col min="5125" max="5125" width="13.5703125" style="489" customWidth="1"/>
    <col min="5126" max="5126" width="11.28515625" style="489" customWidth="1"/>
    <col min="5127" max="5135" width="1.5703125" style="489" customWidth="1"/>
    <col min="5136" max="5376" width="9.140625" style="489"/>
    <col min="5377" max="5377" width="10.85546875" style="489" bestFit="1" customWidth="1"/>
    <col min="5378" max="5378" width="43" style="489" customWidth="1"/>
    <col min="5379" max="5379" width="16.5703125" style="489" customWidth="1"/>
    <col min="5380" max="5380" width="5" style="489" customWidth="1"/>
    <col min="5381" max="5381" width="13.5703125" style="489" customWidth="1"/>
    <col min="5382" max="5382" width="11.28515625" style="489" customWidth="1"/>
    <col min="5383" max="5391" width="1.5703125" style="489" customWidth="1"/>
    <col min="5392" max="5632" width="9.140625" style="489"/>
    <col min="5633" max="5633" width="10.85546875" style="489" bestFit="1" customWidth="1"/>
    <col min="5634" max="5634" width="43" style="489" customWidth="1"/>
    <col min="5635" max="5635" width="16.5703125" style="489" customWidth="1"/>
    <col min="5636" max="5636" width="5" style="489" customWidth="1"/>
    <col min="5637" max="5637" width="13.5703125" style="489" customWidth="1"/>
    <col min="5638" max="5638" width="11.28515625" style="489" customWidth="1"/>
    <col min="5639" max="5647" width="1.5703125" style="489" customWidth="1"/>
    <col min="5648" max="5888" width="9.140625" style="489"/>
    <col min="5889" max="5889" width="10.85546875" style="489" bestFit="1" customWidth="1"/>
    <col min="5890" max="5890" width="43" style="489" customWidth="1"/>
    <col min="5891" max="5891" width="16.5703125" style="489" customWidth="1"/>
    <col min="5892" max="5892" width="5" style="489" customWidth="1"/>
    <col min="5893" max="5893" width="13.5703125" style="489" customWidth="1"/>
    <col min="5894" max="5894" width="11.28515625" style="489" customWidth="1"/>
    <col min="5895" max="5903" width="1.5703125" style="489" customWidth="1"/>
    <col min="5904" max="6144" width="9.140625" style="489"/>
    <col min="6145" max="6145" width="10.85546875" style="489" bestFit="1" customWidth="1"/>
    <col min="6146" max="6146" width="43" style="489" customWidth="1"/>
    <col min="6147" max="6147" width="16.5703125" style="489" customWidth="1"/>
    <col min="6148" max="6148" width="5" style="489" customWidth="1"/>
    <col min="6149" max="6149" width="13.5703125" style="489" customWidth="1"/>
    <col min="6150" max="6150" width="11.28515625" style="489" customWidth="1"/>
    <col min="6151" max="6159" width="1.5703125" style="489" customWidth="1"/>
    <col min="6160" max="6400" width="9.140625" style="489"/>
    <col min="6401" max="6401" width="10.85546875" style="489" bestFit="1" customWidth="1"/>
    <col min="6402" max="6402" width="43" style="489" customWidth="1"/>
    <col min="6403" max="6403" width="16.5703125" style="489" customWidth="1"/>
    <col min="6404" max="6404" width="5" style="489" customWidth="1"/>
    <col min="6405" max="6405" width="13.5703125" style="489" customWidth="1"/>
    <col min="6406" max="6406" width="11.28515625" style="489" customWidth="1"/>
    <col min="6407" max="6415" width="1.5703125" style="489" customWidth="1"/>
    <col min="6416" max="6656" width="9.140625" style="489"/>
    <col min="6657" max="6657" width="10.85546875" style="489" bestFit="1" customWidth="1"/>
    <col min="6658" max="6658" width="43" style="489" customWidth="1"/>
    <col min="6659" max="6659" width="16.5703125" style="489" customWidth="1"/>
    <col min="6660" max="6660" width="5" style="489" customWidth="1"/>
    <col min="6661" max="6661" width="13.5703125" style="489" customWidth="1"/>
    <col min="6662" max="6662" width="11.28515625" style="489" customWidth="1"/>
    <col min="6663" max="6671" width="1.5703125" style="489" customWidth="1"/>
    <col min="6672" max="6912" width="9.140625" style="489"/>
    <col min="6913" max="6913" width="10.85546875" style="489" bestFit="1" customWidth="1"/>
    <col min="6914" max="6914" width="43" style="489" customWidth="1"/>
    <col min="6915" max="6915" width="16.5703125" style="489" customWidth="1"/>
    <col min="6916" max="6916" width="5" style="489" customWidth="1"/>
    <col min="6917" max="6917" width="13.5703125" style="489" customWidth="1"/>
    <col min="6918" max="6918" width="11.28515625" style="489" customWidth="1"/>
    <col min="6919" max="6927" width="1.5703125" style="489" customWidth="1"/>
    <col min="6928" max="7168" width="9.140625" style="489"/>
    <col min="7169" max="7169" width="10.85546875" style="489" bestFit="1" customWidth="1"/>
    <col min="7170" max="7170" width="43" style="489" customWidth="1"/>
    <col min="7171" max="7171" width="16.5703125" style="489" customWidth="1"/>
    <col min="7172" max="7172" width="5" style="489" customWidth="1"/>
    <col min="7173" max="7173" width="13.5703125" style="489" customWidth="1"/>
    <col min="7174" max="7174" width="11.28515625" style="489" customWidth="1"/>
    <col min="7175" max="7183" width="1.5703125" style="489" customWidth="1"/>
    <col min="7184" max="7424" width="9.140625" style="489"/>
    <col min="7425" max="7425" width="10.85546875" style="489" bestFit="1" customWidth="1"/>
    <col min="7426" max="7426" width="43" style="489" customWidth="1"/>
    <col min="7427" max="7427" width="16.5703125" style="489" customWidth="1"/>
    <col min="7428" max="7428" width="5" style="489" customWidth="1"/>
    <col min="7429" max="7429" width="13.5703125" style="489" customWidth="1"/>
    <col min="7430" max="7430" width="11.28515625" style="489" customWidth="1"/>
    <col min="7431" max="7439" width="1.5703125" style="489" customWidth="1"/>
    <col min="7440" max="7680" width="9.140625" style="489"/>
    <col min="7681" max="7681" width="10.85546875" style="489" bestFit="1" customWidth="1"/>
    <col min="7682" max="7682" width="43" style="489" customWidth="1"/>
    <col min="7683" max="7683" width="16.5703125" style="489" customWidth="1"/>
    <col min="7684" max="7684" width="5" style="489" customWidth="1"/>
    <col min="7685" max="7685" width="13.5703125" style="489" customWidth="1"/>
    <col min="7686" max="7686" width="11.28515625" style="489" customWidth="1"/>
    <col min="7687" max="7695" width="1.5703125" style="489" customWidth="1"/>
    <col min="7696" max="7936" width="9.140625" style="489"/>
    <col min="7937" max="7937" width="10.85546875" style="489" bestFit="1" customWidth="1"/>
    <col min="7938" max="7938" width="43" style="489" customWidth="1"/>
    <col min="7939" max="7939" width="16.5703125" style="489" customWidth="1"/>
    <col min="7940" max="7940" width="5" style="489" customWidth="1"/>
    <col min="7941" max="7941" width="13.5703125" style="489" customWidth="1"/>
    <col min="7942" max="7942" width="11.28515625" style="489" customWidth="1"/>
    <col min="7943" max="7951" width="1.5703125" style="489" customWidth="1"/>
    <col min="7952" max="8192" width="9.140625" style="489"/>
    <col min="8193" max="8193" width="10.85546875" style="489" bestFit="1" customWidth="1"/>
    <col min="8194" max="8194" width="43" style="489" customWidth="1"/>
    <col min="8195" max="8195" width="16.5703125" style="489" customWidth="1"/>
    <col min="8196" max="8196" width="5" style="489" customWidth="1"/>
    <col min="8197" max="8197" width="13.5703125" style="489" customWidth="1"/>
    <col min="8198" max="8198" width="11.28515625" style="489" customWidth="1"/>
    <col min="8199" max="8207" width="1.5703125" style="489" customWidth="1"/>
    <col min="8208" max="8448" width="9.140625" style="489"/>
    <col min="8449" max="8449" width="10.85546875" style="489" bestFit="1" customWidth="1"/>
    <col min="8450" max="8450" width="43" style="489" customWidth="1"/>
    <col min="8451" max="8451" width="16.5703125" style="489" customWidth="1"/>
    <col min="8452" max="8452" width="5" style="489" customWidth="1"/>
    <col min="8453" max="8453" width="13.5703125" style="489" customWidth="1"/>
    <col min="8454" max="8454" width="11.28515625" style="489" customWidth="1"/>
    <col min="8455" max="8463" width="1.5703125" style="489" customWidth="1"/>
    <col min="8464" max="8704" width="9.140625" style="489"/>
    <col min="8705" max="8705" width="10.85546875" style="489" bestFit="1" customWidth="1"/>
    <col min="8706" max="8706" width="43" style="489" customWidth="1"/>
    <col min="8707" max="8707" width="16.5703125" style="489" customWidth="1"/>
    <col min="8708" max="8708" width="5" style="489" customWidth="1"/>
    <col min="8709" max="8709" width="13.5703125" style="489" customWidth="1"/>
    <col min="8710" max="8710" width="11.28515625" style="489" customWidth="1"/>
    <col min="8711" max="8719" width="1.5703125" style="489" customWidth="1"/>
    <col min="8720" max="8960" width="9.140625" style="489"/>
    <col min="8961" max="8961" width="10.85546875" style="489" bestFit="1" customWidth="1"/>
    <col min="8962" max="8962" width="43" style="489" customWidth="1"/>
    <col min="8963" max="8963" width="16.5703125" style="489" customWidth="1"/>
    <col min="8964" max="8964" width="5" style="489" customWidth="1"/>
    <col min="8965" max="8965" width="13.5703125" style="489" customWidth="1"/>
    <col min="8966" max="8966" width="11.28515625" style="489" customWidth="1"/>
    <col min="8967" max="8975" width="1.5703125" style="489" customWidth="1"/>
    <col min="8976" max="9216" width="9.140625" style="489"/>
    <col min="9217" max="9217" width="10.85546875" style="489" bestFit="1" customWidth="1"/>
    <col min="9218" max="9218" width="43" style="489" customWidth="1"/>
    <col min="9219" max="9219" width="16.5703125" style="489" customWidth="1"/>
    <col min="9220" max="9220" width="5" style="489" customWidth="1"/>
    <col min="9221" max="9221" width="13.5703125" style="489" customWidth="1"/>
    <col min="9222" max="9222" width="11.28515625" style="489" customWidth="1"/>
    <col min="9223" max="9231" width="1.5703125" style="489" customWidth="1"/>
    <col min="9232" max="9472" width="9.140625" style="489"/>
    <col min="9473" max="9473" width="10.85546875" style="489" bestFit="1" customWidth="1"/>
    <col min="9474" max="9474" width="43" style="489" customWidth="1"/>
    <col min="9475" max="9475" width="16.5703125" style="489" customWidth="1"/>
    <col min="9476" max="9476" width="5" style="489" customWidth="1"/>
    <col min="9477" max="9477" width="13.5703125" style="489" customWidth="1"/>
    <col min="9478" max="9478" width="11.28515625" style="489" customWidth="1"/>
    <col min="9479" max="9487" width="1.5703125" style="489" customWidth="1"/>
    <col min="9488" max="9728" width="9.140625" style="489"/>
    <col min="9729" max="9729" width="10.85546875" style="489" bestFit="1" customWidth="1"/>
    <col min="9730" max="9730" width="43" style="489" customWidth="1"/>
    <col min="9731" max="9731" width="16.5703125" style="489" customWidth="1"/>
    <col min="9732" max="9732" width="5" style="489" customWidth="1"/>
    <col min="9733" max="9733" width="13.5703125" style="489" customWidth="1"/>
    <col min="9734" max="9734" width="11.28515625" style="489" customWidth="1"/>
    <col min="9735" max="9743" width="1.5703125" style="489" customWidth="1"/>
    <col min="9744" max="9984" width="9.140625" style="489"/>
    <col min="9985" max="9985" width="10.85546875" style="489" bestFit="1" customWidth="1"/>
    <col min="9986" max="9986" width="43" style="489" customWidth="1"/>
    <col min="9987" max="9987" width="16.5703125" style="489" customWidth="1"/>
    <col min="9988" max="9988" width="5" style="489" customWidth="1"/>
    <col min="9989" max="9989" width="13.5703125" style="489" customWidth="1"/>
    <col min="9990" max="9990" width="11.28515625" style="489" customWidth="1"/>
    <col min="9991" max="9999" width="1.5703125" style="489" customWidth="1"/>
    <col min="10000" max="10240" width="9.140625" style="489"/>
    <col min="10241" max="10241" width="10.85546875" style="489" bestFit="1" customWidth="1"/>
    <col min="10242" max="10242" width="43" style="489" customWidth="1"/>
    <col min="10243" max="10243" width="16.5703125" style="489" customWidth="1"/>
    <col min="10244" max="10244" width="5" style="489" customWidth="1"/>
    <col min="10245" max="10245" width="13.5703125" style="489" customWidth="1"/>
    <col min="10246" max="10246" width="11.28515625" style="489" customWidth="1"/>
    <col min="10247" max="10255" width="1.5703125" style="489" customWidth="1"/>
    <col min="10256" max="10496" width="9.140625" style="489"/>
    <col min="10497" max="10497" width="10.85546875" style="489" bestFit="1" customWidth="1"/>
    <col min="10498" max="10498" width="43" style="489" customWidth="1"/>
    <col min="10499" max="10499" width="16.5703125" style="489" customWidth="1"/>
    <col min="10500" max="10500" width="5" style="489" customWidth="1"/>
    <col min="10501" max="10501" width="13.5703125" style="489" customWidth="1"/>
    <col min="10502" max="10502" width="11.28515625" style="489" customWidth="1"/>
    <col min="10503" max="10511" width="1.5703125" style="489" customWidth="1"/>
    <col min="10512" max="10752" width="9.140625" style="489"/>
    <col min="10753" max="10753" width="10.85546875" style="489" bestFit="1" customWidth="1"/>
    <col min="10754" max="10754" width="43" style="489" customWidth="1"/>
    <col min="10755" max="10755" width="16.5703125" style="489" customWidth="1"/>
    <col min="10756" max="10756" width="5" style="489" customWidth="1"/>
    <col min="10757" max="10757" width="13.5703125" style="489" customWidth="1"/>
    <col min="10758" max="10758" width="11.28515625" style="489" customWidth="1"/>
    <col min="10759" max="10767" width="1.5703125" style="489" customWidth="1"/>
    <col min="10768" max="11008" width="9.140625" style="489"/>
    <col min="11009" max="11009" width="10.85546875" style="489" bestFit="1" customWidth="1"/>
    <col min="11010" max="11010" width="43" style="489" customWidth="1"/>
    <col min="11011" max="11011" width="16.5703125" style="489" customWidth="1"/>
    <col min="11012" max="11012" width="5" style="489" customWidth="1"/>
    <col min="11013" max="11013" width="13.5703125" style="489" customWidth="1"/>
    <col min="11014" max="11014" width="11.28515625" style="489" customWidth="1"/>
    <col min="11015" max="11023" width="1.5703125" style="489" customWidth="1"/>
    <col min="11024" max="11264" width="9.140625" style="489"/>
    <col min="11265" max="11265" width="10.85546875" style="489" bestFit="1" customWidth="1"/>
    <col min="11266" max="11266" width="43" style="489" customWidth="1"/>
    <col min="11267" max="11267" width="16.5703125" style="489" customWidth="1"/>
    <col min="11268" max="11268" width="5" style="489" customWidth="1"/>
    <col min="11269" max="11269" width="13.5703125" style="489" customWidth="1"/>
    <col min="11270" max="11270" width="11.28515625" style="489" customWidth="1"/>
    <col min="11271" max="11279" width="1.5703125" style="489" customWidth="1"/>
    <col min="11280" max="11520" width="9.140625" style="489"/>
    <col min="11521" max="11521" width="10.85546875" style="489" bestFit="1" customWidth="1"/>
    <col min="11522" max="11522" width="43" style="489" customWidth="1"/>
    <col min="11523" max="11523" width="16.5703125" style="489" customWidth="1"/>
    <col min="11524" max="11524" width="5" style="489" customWidth="1"/>
    <col min="11525" max="11525" width="13.5703125" style="489" customWidth="1"/>
    <col min="11526" max="11526" width="11.28515625" style="489" customWidth="1"/>
    <col min="11527" max="11535" width="1.5703125" style="489" customWidth="1"/>
    <col min="11536" max="11776" width="9.140625" style="489"/>
    <col min="11777" max="11777" width="10.85546875" style="489" bestFit="1" customWidth="1"/>
    <col min="11778" max="11778" width="43" style="489" customWidth="1"/>
    <col min="11779" max="11779" width="16.5703125" style="489" customWidth="1"/>
    <col min="11780" max="11780" width="5" style="489" customWidth="1"/>
    <col min="11781" max="11781" width="13.5703125" style="489" customWidth="1"/>
    <col min="11782" max="11782" width="11.28515625" style="489" customWidth="1"/>
    <col min="11783" max="11791" width="1.5703125" style="489" customWidth="1"/>
    <col min="11792" max="12032" width="9.140625" style="489"/>
    <col min="12033" max="12033" width="10.85546875" style="489" bestFit="1" customWidth="1"/>
    <col min="12034" max="12034" width="43" style="489" customWidth="1"/>
    <col min="12035" max="12035" width="16.5703125" style="489" customWidth="1"/>
    <col min="12036" max="12036" width="5" style="489" customWidth="1"/>
    <col min="12037" max="12037" width="13.5703125" style="489" customWidth="1"/>
    <col min="12038" max="12038" width="11.28515625" style="489" customWidth="1"/>
    <col min="12039" max="12047" width="1.5703125" style="489" customWidth="1"/>
    <col min="12048" max="12288" width="9.140625" style="489"/>
    <col min="12289" max="12289" width="10.85546875" style="489" bestFit="1" customWidth="1"/>
    <col min="12290" max="12290" width="43" style="489" customWidth="1"/>
    <col min="12291" max="12291" width="16.5703125" style="489" customWidth="1"/>
    <col min="12292" max="12292" width="5" style="489" customWidth="1"/>
    <col min="12293" max="12293" width="13.5703125" style="489" customWidth="1"/>
    <col min="12294" max="12294" width="11.28515625" style="489" customWidth="1"/>
    <col min="12295" max="12303" width="1.5703125" style="489" customWidth="1"/>
    <col min="12304" max="12544" width="9.140625" style="489"/>
    <col min="12545" max="12545" width="10.85546875" style="489" bestFit="1" customWidth="1"/>
    <col min="12546" max="12546" width="43" style="489" customWidth="1"/>
    <col min="12547" max="12547" width="16.5703125" style="489" customWidth="1"/>
    <col min="12548" max="12548" width="5" style="489" customWidth="1"/>
    <col min="12549" max="12549" width="13.5703125" style="489" customWidth="1"/>
    <col min="12550" max="12550" width="11.28515625" style="489" customWidth="1"/>
    <col min="12551" max="12559" width="1.5703125" style="489" customWidth="1"/>
    <col min="12560" max="12800" width="9.140625" style="489"/>
    <col min="12801" max="12801" width="10.85546875" style="489" bestFit="1" customWidth="1"/>
    <col min="12802" max="12802" width="43" style="489" customWidth="1"/>
    <col min="12803" max="12803" width="16.5703125" style="489" customWidth="1"/>
    <col min="12804" max="12804" width="5" style="489" customWidth="1"/>
    <col min="12805" max="12805" width="13.5703125" style="489" customWidth="1"/>
    <col min="12806" max="12806" width="11.28515625" style="489" customWidth="1"/>
    <col min="12807" max="12815" width="1.5703125" style="489" customWidth="1"/>
    <col min="12816" max="13056" width="9.140625" style="489"/>
    <col min="13057" max="13057" width="10.85546875" style="489" bestFit="1" customWidth="1"/>
    <col min="13058" max="13058" width="43" style="489" customWidth="1"/>
    <col min="13059" max="13059" width="16.5703125" style="489" customWidth="1"/>
    <col min="13060" max="13060" width="5" style="489" customWidth="1"/>
    <col min="13061" max="13061" width="13.5703125" style="489" customWidth="1"/>
    <col min="13062" max="13062" width="11.28515625" style="489" customWidth="1"/>
    <col min="13063" max="13071" width="1.5703125" style="489" customWidth="1"/>
    <col min="13072" max="13312" width="9.140625" style="489"/>
    <col min="13313" max="13313" width="10.85546875" style="489" bestFit="1" customWidth="1"/>
    <col min="13314" max="13314" width="43" style="489" customWidth="1"/>
    <col min="13315" max="13315" width="16.5703125" style="489" customWidth="1"/>
    <col min="13316" max="13316" width="5" style="489" customWidth="1"/>
    <col min="13317" max="13317" width="13.5703125" style="489" customWidth="1"/>
    <col min="13318" max="13318" width="11.28515625" style="489" customWidth="1"/>
    <col min="13319" max="13327" width="1.5703125" style="489" customWidth="1"/>
    <col min="13328" max="13568" width="9.140625" style="489"/>
    <col min="13569" max="13569" width="10.85546875" style="489" bestFit="1" customWidth="1"/>
    <col min="13570" max="13570" width="43" style="489" customWidth="1"/>
    <col min="13571" max="13571" width="16.5703125" style="489" customWidth="1"/>
    <col min="13572" max="13572" width="5" style="489" customWidth="1"/>
    <col min="13573" max="13573" width="13.5703125" style="489" customWidth="1"/>
    <col min="13574" max="13574" width="11.28515625" style="489" customWidth="1"/>
    <col min="13575" max="13583" width="1.5703125" style="489" customWidth="1"/>
    <col min="13584" max="13824" width="9.140625" style="489"/>
    <col min="13825" max="13825" width="10.85546875" style="489" bestFit="1" customWidth="1"/>
    <col min="13826" max="13826" width="43" style="489" customWidth="1"/>
    <col min="13827" max="13827" width="16.5703125" style="489" customWidth="1"/>
    <col min="13828" max="13828" width="5" style="489" customWidth="1"/>
    <col min="13829" max="13829" width="13.5703125" style="489" customWidth="1"/>
    <col min="13830" max="13830" width="11.28515625" style="489" customWidth="1"/>
    <col min="13831" max="13839" width="1.5703125" style="489" customWidth="1"/>
    <col min="13840" max="14080" width="9.140625" style="489"/>
    <col min="14081" max="14081" width="10.85546875" style="489" bestFit="1" customWidth="1"/>
    <col min="14082" max="14082" width="43" style="489" customWidth="1"/>
    <col min="14083" max="14083" width="16.5703125" style="489" customWidth="1"/>
    <col min="14084" max="14084" width="5" style="489" customWidth="1"/>
    <col min="14085" max="14085" width="13.5703125" style="489" customWidth="1"/>
    <col min="14086" max="14086" width="11.28515625" style="489" customWidth="1"/>
    <col min="14087" max="14095" width="1.5703125" style="489" customWidth="1"/>
    <col min="14096" max="14336" width="9.140625" style="489"/>
    <col min="14337" max="14337" width="10.85546875" style="489" bestFit="1" customWidth="1"/>
    <col min="14338" max="14338" width="43" style="489" customWidth="1"/>
    <col min="14339" max="14339" width="16.5703125" style="489" customWidth="1"/>
    <col min="14340" max="14340" width="5" style="489" customWidth="1"/>
    <col min="14341" max="14341" width="13.5703125" style="489" customWidth="1"/>
    <col min="14342" max="14342" width="11.28515625" style="489" customWidth="1"/>
    <col min="14343" max="14351" width="1.5703125" style="489" customWidth="1"/>
    <col min="14352" max="14592" width="9.140625" style="489"/>
    <col min="14593" max="14593" width="10.85546875" style="489" bestFit="1" customWidth="1"/>
    <col min="14594" max="14594" width="43" style="489" customWidth="1"/>
    <col min="14595" max="14595" width="16.5703125" style="489" customWidth="1"/>
    <col min="14596" max="14596" width="5" style="489" customWidth="1"/>
    <col min="14597" max="14597" width="13.5703125" style="489" customWidth="1"/>
    <col min="14598" max="14598" width="11.28515625" style="489" customWidth="1"/>
    <col min="14599" max="14607" width="1.5703125" style="489" customWidth="1"/>
    <col min="14608" max="14848" width="9.140625" style="489"/>
    <col min="14849" max="14849" width="10.85546875" style="489" bestFit="1" customWidth="1"/>
    <col min="14850" max="14850" width="43" style="489" customWidth="1"/>
    <col min="14851" max="14851" width="16.5703125" style="489" customWidth="1"/>
    <col min="14852" max="14852" width="5" style="489" customWidth="1"/>
    <col min="14853" max="14853" width="13.5703125" style="489" customWidth="1"/>
    <col min="14854" max="14854" width="11.28515625" style="489" customWidth="1"/>
    <col min="14855" max="14863" width="1.5703125" style="489" customWidth="1"/>
    <col min="14864" max="15104" width="9.140625" style="489"/>
    <col min="15105" max="15105" width="10.85546875" style="489" bestFit="1" customWidth="1"/>
    <col min="15106" max="15106" width="43" style="489" customWidth="1"/>
    <col min="15107" max="15107" width="16.5703125" style="489" customWidth="1"/>
    <col min="15108" max="15108" width="5" style="489" customWidth="1"/>
    <col min="15109" max="15109" width="13.5703125" style="489" customWidth="1"/>
    <col min="15110" max="15110" width="11.28515625" style="489" customWidth="1"/>
    <col min="15111" max="15119" width="1.5703125" style="489" customWidth="1"/>
    <col min="15120" max="15360" width="9.140625" style="489"/>
    <col min="15361" max="15361" width="10.85546875" style="489" bestFit="1" customWidth="1"/>
    <col min="15362" max="15362" width="43" style="489" customWidth="1"/>
    <col min="15363" max="15363" width="16.5703125" style="489" customWidth="1"/>
    <col min="15364" max="15364" width="5" style="489" customWidth="1"/>
    <col min="15365" max="15365" width="13.5703125" style="489" customWidth="1"/>
    <col min="15366" max="15366" width="11.28515625" style="489" customWidth="1"/>
    <col min="15367" max="15375" width="1.5703125" style="489" customWidth="1"/>
    <col min="15376" max="15616" width="9.140625" style="489"/>
    <col min="15617" max="15617" width="10.85546875" style="489" bestFit="1" customWidth="1"/>
    <col min="15618" max="15618" width="43" style="489" customWidth="1"/>
    <col min="15619" max="15619" width="16.5703125" style="489" customWidth="1"/>
    <col min="15620" max="15620" width="5" style="489" customWidth="1"/>
    <col min="15621" max="15621" width="13.5703125" style="489" customWidth="1"/>
    <col min="15622" max="15622" width="11.28515625" style="489" customWidth="1"/>
    <col min="15623" max="15631" width="1.5703125" style="489" customWidth="1"/>
    <col min="15632" max="15872" width="9.140625" style="489"/>
    <col min="15873" max="15873" width="10.85546875" style="489" bestFit="1" customWidth="1"/>
    <col min="15874" max="15874" width="43" style="489" customWidth="1"/>
    <col min="15875" max="15875" width="16.5703125" style="489" customWidth="1"/>
    <col min="15876" max="15876" width="5" style="489" customWidth="1"/>
    <col min="15877" max="15877" width="13.5703125" style="489" customWidth="1"/>
    <col min="15878" max="15878" width="11.28515625" style="489" customWidth="1"/>
    <col min="15879" max="15887" width="1.5703125" style="489" customWidth="1"/>
    <col min="15888" max="16128" width="9.140625" style="489"/>
    <col min="16129" max="16129" width="10.85546875" style="489" bestFit="1" customWidth="1"/>
    <col min="16130" max="16130" width="43" style="489" customWidth="1"/>
    <col min="16131" max="16131" width="16.5703125" style="489" customWidth="1"/>
    <col min="16132" max="16132" width="5" style="489" customWidth="1"/>
    <col min="16133" max="16133" width="13.5703125" style="489" customWidth="1"/>
    <col min="16134" max="16134" width="11.28515625" style="489" customWidth="1"/>
    <col min="16135" max="16143" width="1.5703125" style="489" customWidth="1"/>
    <col min="16144" max="16384" width="9.140625" style="489"/>
  </cols>
  <sheetData>
    <row r="1" spans="1:5" ht="18">
      <c r="A1" s="718">
        <f>+'P &amp; L'!K3</f>
        <v>0</v>
      </c>
      <c r="B1" s="718"/>
      <c r="C1" s="718"/>
      <c r="D1" s="718"/>
      <c r="E1" s="718"/>
    </row>
    <row r="2" spans="1:5" ht="24" customHeight="1">
      <c r="A2" s="719" t="s">
        <v>730</v>
      </c>
      <c r="B2" s="719"/>
      <c r="C2" s="719"/>
      <c r="D2" s="719"/>
      <c r="E2" s="719"/>
    </row>
    <row r="4" spans="1:5">
      <c r="A4" s="489" t="s">
        <v>724</v>
      </c>
    </row>
    <row r="6" spans="1:5" ht="18" customHeight="1">
      <c r="A6" s="489" t="s">
        <v>718</v>
      </c>
      <c r="C6" s="490"/>
      <c r="D6" s="490"/>
      <c r="E6" s="490"/>
    </row>
    <row r="7" spans="1:5">
      <c r="B7" s="491">
        <v>2004</v>
      </c>
      <c r="C7" s="492">
        <v>0</v>
      </c>
      <c r="D7" s="490"/>
      <c r="E7" s="490"/>
    </row>
    <row r="8" spans="1:5">
      <c r="B8" s="491">
        <v>2005</v>
      </c>
      <c r="C8" s="493">
        <v>0</v>
      </c>
      <c r="D8" s="490"/>
      <c r="E8" s="490"/>
    </row>
    <row r="9" spans="1:5">
      <c r="B9" s="491">
        <v>2006</v>
      </c>
      <c r="C9" s="493">
        <v>0</v>
      </c>
      <c r="D9" s="490"/>
      <c r="E9" s="490"/>
    </row>
    <row r="10" spans="1:5">
      <c r="B10" s="491">
        <v>2007</v>
      </c>
      <c r="C10" s="493">
        <v>0</v>
      </c>
      <c r="D10" s="490"/>
      <c r="E10" s="490"/>
    </row>
    <row r="11" spans="1:5">
      <c r="B11" s="491">
        <v>2008</v>
      </c>
      <c r="C11" s="493">
        <v>0</v>
      </c>
      <c r="D11" s="490"/>
      <c r="E11" s="490"/>
    </row>
    <row r="12" spans="1:5">
      <c r="B12" s="491">
        <v>2009</v>
      </c>
      <c r="C12" s="493">
        <v>0</v>
      </c>
      <c r="D12" s="490"/>
      <c r="E12" s="490"/>
    </row>
    <row r="13" spans="1:5">
      <c r="B13" s="491">
        <v>2010</v>
      </c>
      <c r="C13" s="493">
        <v>0</v>
      </c>
      <c r="D13" s="490"/>
      <c r="E13" s="490"/>
    </row>
    <row r="14" spans="1:5">
      <c r="B14" s="491">
        <v>2011</v>
      </c>
      <c r="C14" s="493">
        <v>0</v>
      </c>
      <c r="D14" s="490"/>
      <c r="E14" s="490"/>
    </row>
    <row r="15" spans="1:5">
      <c r="B15" s="491">
        <v>2012</v>
      </c>
      <c r="C15" s="493">
        <v>0</v>
      </c>
      <c r="D15" s="490"/>
      <c r="E15" s="490"/>
    </row>
    <row r="16" spans="1:5">
      <c r="B16" s="491">
        <v>2013</v>
      </c>
      <c r="C16" s="493">
        <v>0</v>
      </c>
      <c r="D16" s="490"/>
      <c r="E16" s="490"/>
    </row>
    <row r="17" spans="1:15">
      <c r="B17" s="491">
        <v>2014</v>
      </c>
      <c r="C17" s="494">
        <f>+'Work Sheet'!D54</f>
        <v>0</v>
      </c>
      <c r="D17" s="490"/>
      <c r="E17" s="495">
        <f>C7+C8+C9+C10+C11+C12+C13+C14+C15+C16+C17</f>
        <v>0</v>
      </c>
      <c r="G17" s="720"/>
      <c r="H17" s="720"/>
      <c r="I17" s="720"/>
      <c r="J17" s="720"/>
      <c r="K17" s="720"/>
      <c r="L17" s="720"/>
      <c r="M17" s="720"/>
      <c r="N17" s="720"/>
      <c r="O17" s="720"/>
    </row>
    <row r="18" spans="1:15">
      <c r="B18" s="496"/>
      <c r="C18" s="490"/>
      <c r="D18" s="490"/>
      <c r="E18" s="490"/>
    </row>
    <row r="19" spans="1:15">
      <c r="A19" s="497" t="s">
        <v>719</v>
      </c>
      <c r="C19" s="490"/>
      <c r="D19" s="490"/>
      <c r="E19" s="490"/>
    </row>
    <row r="20" spans="1:15">
      <c r="B20" s="491"/>
      <c r="C20" s="492">
        <v>0</v>
      </c>
      <c r="D20" s="490"/>
      <c r="E20" s="490"/>
    </row>
    <row r="21" spans="1:15">
      <c r="B21" s="491"/>
      <c r="C21" s="493">
        <v>0</v>
      </c>
      <c r="D21" s="490"/>
      <c r="E21" s="490"/>
    </row>
    <row r="22" spans="1:15">
      <c r="B22" s="491"/>
      <c r="C22" s="493">
        <v>0</v>
      </c>
      <c r="D22" s="490"/>
      <c r="E22" s="490"/>
    </row>
    <row r="23" spans="1:15">
      <c r="B23" s="491"/>
      <c r="C23" s="493">
        <v>0</v>
      </c>
      <c r="D23" s="490"/>
      <c r="E23" s="490"/>
    </row>
    <row r="24" spans="1:15">
      <c r="B24" s="491"/>
      <c r="C24" s="493">
        <v>0</v>
      </c>
      <c r="D24" s="490"/>
      <c r="E24" s="490"/>
    </row>
    <row r="25" spans="1:15">
      <c r="B25" s="491"/>
      <c r="C25" s="493">
        <v>0</v>
      </c>
      <c r="D25" s="490"/>
      <c r="E25" s="490"/>
    </row>
    <row r="26" spans="1:15">
      <c r="B26" s="491"/>
      <c r="C26" s="493">
        <v>0</v>
      </c>
      <c r="D26" s="490"/>
      <c r="E26" s="490"/>
    </row>
    <row r="27" spans="1:15">
      <c r="B27" s="491"/>
      <c r="C27" s="493">
        <v>0</v>
      </c>
      <c r="D27" s="490"/>
      <c r="E27" s="490"/>
    </row>
    <row r="28" spans="1:15">
      <c r="B28" s="491"/>
      <c r="C28" s="493">
        <v>0</v>
      </c>
      <c r="D28" s="490"/>
      <c r="E28" s="490"/>
    </row>
    <row r="29" spans="1:15">
      <c r="B29" s="491"/>
      <c r="C29" s="493">
        <v>0</v>
      </c>
      <c r="D29" s="490"/>
      <c r="E29" s="490"/>
    </row>
    <row r="30" spans="1:15">
      <c r="B30" s="491"/>
      <c r="C30" s="494">
        <v>0</v>
      </c>
      <c r="D30" s="490"/>
      <c r="E30" s="495">
        <f>C20+C21+C22+C23+C24+C25+C26+C27+C28+C29+C30</f>
        <v>0</v>
      </c>
    </row>
    <row r="31" spans="1:15">
      <c r="B31" s="496"/>
      <c r="C31" s="490"/>
      <c r="D31" s="490"/>
      <c r="E31" s="490"/>
    </row>
    <row r="32" spans="1:15" ht="20.25" customHeight="1">
      <c r="A32" s="489" t="s">
        <v>720</v>
      </c>
      <c r="C32" s="490"/>
      <c r="D32" s="490"/>
      <c r="E32" s="490"/>
    </row>
    <row r="33" spans="1:5">
      <c r="B33" s="491">
        <v>2004</v>
      </c>
      <c r="C33" s="492">
        <v>0</v>
      </c>
      <c r="D33" s="490"/>
      <c r="E33" s="490"/>
    </row>
    <row r="34" spans="1:5">
      <c r="B34" s="491">
        <v>2005</v>
      </c>
      <c r="C34" s="493">
        <v>0</v>
      </c>
      <c r="D34" s="490"/>
      <c r="E34" s="490"/>
    </row>
    <row r="35" spans="1:5">
      <c r="B35" s="491">
        <v>2006</v>
      </c>
      <c r="C35" s="493">
        <v>0</v>
      </c>
      <c r="D35" s="490"/>
      <c r="E35" s="490"/>
    </row>
    <row r="36" spans="1:5">
      <c r="B36" s="491">
        <v>2007</v>
      </c>
      <c r="C36" s="493">
        <v>0</v>
      </c>
      <c r="D36" s="490"/>
      <c r="E36" s="490"/>
    </row>
    <row r="37" spans="1:5">
      <c r="B37" s="491">
        <v>2008</v>
      </c>
      <c r="C37" s="493">
        <v>0</v>
      </c>
      <c r="D37" s="490"/>
      <c r="E37" s="490"/>
    </row>
    <row r="38" spans="1:5">
      <c r="B38" s="491">
        <v>2009</v>
      </c>
      <c r="C38" s="493">
        <v>0</v>
      </c>
      <c r="D38" s="490"/>
      <c r="E38" s="490"/>
    </row>
    <row r="39" spans="1:5">
      <c r="B39" s="491">
        <v>2010</v>
      </c>
      <c r="C39" s="493">
        <v>0</v>
      </c>
      <c r="D39" s="490"/>
      <c r="E39" s="490"/>
    </row>
    <row r="40" spans="1:5">
      <c r="B40" s="491">
        <v>2011</v>
      </c>
      <c r="C40" s="493">
        <v>0</v>
      </c>
      <c r="D40" s="490"/>
      <c r="E40" s="490"/>
    </row>
    <row r="41" spans="1:5">
      <c r="B41" s="491">
        <v>2012</v>
      </c>
      <c r="C41" s="493">
        <v>0</v>
      </c>
      <c r="D41" s="490"/>
      <c r="E41" s="490"/>
    </row>
    <row r="42" spans="1:5">
      <c r="B42" s="491">
        <v>2013</v>
      </c>
      <c r="C42" s="493">
        <v>0</v>
      </c>
      <c r="D42" s="490"/>
      <c r="E42" s="490"/>
    </row>
    <row r="43" spans="1:5">
      <c r="B43" s="491">
        <v>2014</v>
      </c>
      <c r="C43" s="494">
        <f>+'Annex-F'!F6</f>
        <v>0</v>
      </c>
      <c r="D43" s="490"/>
      <c r="E43" s="495">
        <f>C33+C34+C35+C36+C37+C38+C39+C40+C41+C42+C43</f>
        <v>0</v>
      </c>
    </row>
    <row r="44" spans="1:5">
      <c r="B44" s="496"/>
      <c r="C44" s="490"/>
      <c r="D44" s="490"/>
      <c r="E44" s="498"/>
    </row>
    <row r="45" spans="1:5">
      <c r="A45" s="497" t="s">
        <v>721</v>
      </c>
      <c r="C45" s="490"/>
      <c r="D45" s="490"/>
      <c r="E45" s="490"/>
    </row>
    <row r="46" spans="1:5">
      <c r="B46" s="491"/>
      <c r="C46" s="492">
        <v>0</v>
      </c>
      <c r="D46" s="490"/>
      <c r="E46" s="490"/>
    </row>
    <row r="47" spans="1:5">
      <c r="B47" s="491"/>
      <c r="C47" s="493">
        <v>0</v>
      </c>
      <c r="D47" s="490"/>
      <c r="E47" s="490"/>
    </row>
    <row r="48" spans="1:5">
      <c r="B48" s="491"/>
      <c r="C48" s="493">
        <v>0</v>
      </c>
      <c r="D48" s="490"/>
      <c r="E48" s="490"/>
    </row>
    <row r="49" spans="1:5">
      <c r="B49" s="491"/>
      <c r="C49" s="493">
        <v>0</v>
      </c>
      <c r="D49" s="490"/>
      <c r="E49" s="490"/>
    </row>
    <row r="50" spans="1:5">
      <c r="B50" s="491"/>
      <c r="C50" s="493">
        <v>0</v>
      </c>
      <c r="D50" s="490"/>
      <c r="E50" s="490"/>
    </row>
    <row r="51" spans="1:5">
      <c r="B51" s="491"/>
      <c r="C51" s="493">
        <v>0</v>
      </c>
      <c r="D51" s="490"/>
      <c r="E51" s="490"/>
    </row>
    <row r="52" spans="1:5">
      <c r="B52" s="491"/>
      <c r="C52" s="493">
        <v>0</v>
      </c>
      <c r="D52" s="490"/>
      <c r="E52" s="490"/>
    </row>
    <row r="53" spans="1:5">
      <c r="B53" s="491"/>
      <c r="C53" s="493">
        <v>0</v>
      </c>
      <c r="D53" s="490"/>
      <c r="E53" s="490"/>
    </row>
    <row r="54" spans="1:5">
      <c r="B54" s="491"/>
      <c r="C54" s="493">
        <v>0</v>
      </c>
      <c r="D54" s="490"/>
      <c r="E54" s="490"/>
    </row>
    <row r="55" spans="1:5">
      <c r="B55" s="491"/>
      <c r="C55" s="493">
        <v>0</v>
      </c>
      <c r="D55" s="490"/>
      <c r="E55" s="490"/>
    </row>
    <row r="56" spans="1:5">
      <c r="B56" s="491"/>
      <c r="C56" s="494">
        <v>0</v>
      </c>
      <c r="D56" s="490"/>
      <c r="E56" s="495">
        <f>C46+C47+C48+C49+C50+C51+C52+C53+C54+C55+C56</f>
        <v>0</v>
      </c>
    </row>
    <row r="57" spans="1:5" ht="15.75" thickBot="1">
      <c r="A57" s="489" t="s">
        <v>731</v>
      </c>
      <c r="E57" s="499">
        <f>E4+E17+E30-E43-E56</f>
        <v>0</v>
      </c>
    </row>
    <row r="58" spans="1:5" ht="15.75" thickTop="1"/>
  </sheetData>
  <mergeCells count="3">
    <mergeCell ref="A1:E1"/>
    <mergeCell ref="A2:E2"/>
    <mergeCell ref="G17:O17"/>
  </mergeCells>
  <pageMargins left="0.95" right="0.7" top="1" bottom="1.75" header="0.3" footer="0.3"/>
  <pageSetup paperSize="5"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12</vt:i4>
      </vt:variant>
    </vt:vector>
  </HeadingPairs>
  <TitlesOfParts>
    <vt:vector size="30" baseType="lpstr">
      <vt:lpstr>Instructions</vt:lpstr>
      <vt:lpstr>P &amp; L</vt:lpstr>
      <vt:lpstr>Annex-B</vt:lpstr>
      <vt:lpstr>Work Sheet</vt:lpstr>
      <vt:lpstr>Elect</vt:lpstr>
      <vt:lpstr>IND-AOP (BUS PLUS)</vt:lpstr>
      <vt:lpstr>Annex-A</vt:lpstr>
      <vt:lpstr>Annex-F</vt:lpstr>
      <vt:lpstr>Rec</vt:lpstr>
      <vt:lpstr>Cash</vt:lpstr>
      <vt:lpstr>Wealth Statement</vt:lpstr>
      <vt:lpstr>YEILD ACCOUNT</vt:lpstr>
      <vt:lpstr>IND (SAL ONLY)</vt:lpstr>
      <vt:lpstr>IND (SAL-PROP-CG-OS)</vt:lpstr>
      <vt:lpstr>AOP (PROP-CG-OS)</vt:lpstr>
      <vt:lpstr>Annex-C</vt:lpstr>
      <vt:lpstr>Annex-D</vt:lpstr>
      <vt:lpstr>Annex-E</vt:lpstr>
      <vt:lpstr>'Annex-A'!Print_Area</vt:lpstr>
      <vt:lpstr>'Annex-B'!Print_Area</vt:lpstr>
      <vt:lpstr>'Annex-C'!Print_Area</vt:lpstr>
      <vt:lpstr>'Annex-D'!Print_Area</vt:lpstr>
      <vt:lpstr>'Annex-E'!Print_Area</vt:lpstr>
      <vt:lpstr>'Annex-F'!Print_Area</vt:lpstr>
      <vt:lpstr>'AOP (PROP-CG-OS)'!Print_Area</vt:lpstr>
      <vt:lpstr>'IND (SAL ONLY)'!Print_Area</vt:lpstr>
      <vt:lpstr>'IND (SAL-PROP-CG-OS)'!Print_Area</vt:lpstr>
      <vt:lpstr>'IND-AOP (BUS PLUS)'!Print_Area</vt:lpstr>
      <vt:lpstr>'P &amp; L'!Print_Area</vt:lpstr>
      <vt:lpstr>'Wealth Statement'!Print_Area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AHSAN</cp:lastModifiedBy>
  <cp:lastPrinted>2014-09-01T13:13:58Z</cp:lastPrinted>
  <dcterms:created xsi:type="dcterms:W3CDTF">2014-06-12T07:51:12Z</dcterms:created>
  <dcterms:modified xsi:type="dcterms:W3CDTF">2014-09-09T05:51:12Z</dcterms:modified>
</cp:coreProperties>
</file>